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ThisWorkbook"/>
  <bookViews>
    <workbookView xWindow="660" yWindow="420" windowWidth="12090" windowHeight="7740" activeTab="3"/>
  </bookViews>
  <sheets>
    <sheet name="第1表" sheetId="1" r:id="rId1"/>
    <sheet name="第２表" sheetId="4" r:id="rId2"/>
    <sheet name="第3表" sheetId="2" r:id="rId3"/>
    <sheet name="第４表" sheetId="5" r:id="rId4"/>
  </sheets>
  <definedNames>
    <definedName name="_xlnm.Print_Area" localSheetId="0">第1表!$A$1:$Z$53</definedName>
    <definedName name="_xlnm.Print_Area" localSheetId="1">第２表!$A$1:$AA$59</definedName>
    <definedName name="_xlnm.Print_Area" localSheetId="3">第４表!$A$1:$Z$53</definedName>
  </definedNames>
  <calcPr calcId="145621"/>
</workbook>
</file>

<file path=xl/calcChain.xml><?xml version="1.0" encoding="utf-8"?>
<calcChain xmlns="http://schemas.openxmlformats.org/spreadsheetml/2006/main">
  <c r="J28" i="1" l="1"/>
  <c r="L10" i="5"/>
  <c r="M10" i="5"/>
  <c r="I10" i="1"/>
  <c r="G10" i="1"/>
  <c r="P10" i="1"/>
  <c r="O10" i="1"/>
  <c r="Q10" i="1"/>
  <c r="P11" i="1"/>
  <c r="O11" i="1" s="1"/>
  <c r="Q11" i="1"/>
  <c r="P12" i="1"/>
  <c r="O12" i="1"/>
  <c r="Q12" i="1"/>
  <c r="P13" i="1"/>
  <c r="Q13" i="1"/>
  <c r="P14" i="1"/>
  <c r="O14" i="1" s="1"/>
  <c r="Q14" i="1"/>
  <c r="P15" i="1"/>
  <c r="O15" i="1"/>
  <c r="Q15" i="1"/>
  <c r="P16" i="1"/>
  <c r="O16" i="1" s="1"/>
  <c r="Q16" i="1"/>
  <c r="P17" i="1"/>
  <c r="Q17" i="1"/>
  <c r="P18" i="1"/>
  <c r="O18" i="1"/>
  <c r="Q18" i="1"/>
  <c r="P19" i="1"/>
  <c r="O19" i="1" s="1"/>
  <c r="Q19" i="1"/>
  <c r="P20" i="1"/>
  <c r="O20" i="1"/>
  <c r="Q20" i="1"/>
  <c r="P21" i="1"/>
  <c r="O21" i="1" s="1"/>
  <c r="Q21" i="1"/>
  <c r="P22" i="1"/>
  <c r="O22" i="1" s="1"/>
  <c r="Q22" i="1"/>
  <c r="P23" i="1"/>
  <c r="O23" i="1"/>
  <c r="Q23" i="1"/>
  <c r="P24" i="1"/>
  <c r="O24" i="1"/>
  <c r="Q24" i="1"/>
  <c r="P25" i="1"/>
  <c r="O25" i="1" s="1"/>
  <c r="Q25" i="1"/>
  <c r="P26" i="1"/>
  <c r="O26" i="1"/>
  <c r="Q26" i="1"/>
  <c r="P27" i="1"/>
  <c r="O27" i="1"/>
  <c r="Q27" i="1"/>
  <c r="P28" i="1"/>
  <c r="O28" i="1"/>
  <c r="Q28" i="1"/>
  <c r="P29" i="1"/>
  <c r="O29" i="1" s="1"/>
  <c r="Q29" i="1"/>
  <c r="Q9" i="1"/>
  <c r="P9" i="1"/>
  <c r="O9" i="1"/>
  <c r="I10" i="5"/>
  <c r="H10" i="5"/>
  <c r="G10" i="5"/>
  <c r="F10" i="5"/>
  <c r="O10" i="5"/>
  <c r="P10" i="5"/>
  <c r="O11" i="5"/>
  <c r="P11" i="5"/>
  <c r="O12" i="5"/>
  <c r="P12" i="5"/>
  <c r="O13" i="5"/>
  <c r="P13" i="5"/>
  <c r="O14" i="5"/>
  <c r="P14" i="5"/>
  <c r="O15" i="5"/>
  <c r="P15" i="5"/>
  <c r="O16" i="5"/>
  <c r="P16" i="5"/>
  <c r="O17" i="5"/>
  <c r="P17" i="5"/>
  <c r="O18" i="5"/>
  <c r="P18" i="5"/>
  <c r="O19" i="5"/>
  <c r="P19" i="5"/>
  <c r="O20" i="5"/>
  <c r="P20" i="5"/>
  <c r="O21" i="5"/>
  <c r="P21" i="5"/>
  <c r="O22" i="5"/>
  <c r="P22" i="5"/>
  <c r="O23" i="5"/>
  <c r="P23" i="5"/>
  <c r="O24" i="5"/>
  <c r="P24" i="5"/>
  <c r="O25" i="5"/>
  <c r="P25" i="5"/>
  <c r="O26" i="5"/>
  <c r="P26" i="5"/>
  <c r="O27" i="5"/>
  <c r="P27" i="5"/>
  <c r="O28" i="5"/>
  <c r="P28" i="5"/>
  <c r="O29" i="5"/>
  <c r="P29" i="5"/>
  <c r="P9" i="5"/>
  <c r="O9" i="5"/>
  <c r="M7" i="4"/>
  <c r="L7" i="4"/>
  <c r="J7" i="4"/>
  <c r="I7" i="4"/>
  <c r="Q7" i="4"/>
  <c r="R7" i="4"/>
  <c r="Q8" i="4"/>
  <c r="R8" i="4"/>
  <c r="Q9" i="4"/>
  <c r="R9" i="4"/>
  <c r="Q10" i="4"/>
  <c r="R10" i="4"/>
  <c r="Q11" i="4"/>
  <c r="R11" i="4"/>
  <c r="Q12" i="4"/>
  <c r="R12" i="4"/>
  <c r="Q13" i="4"/>
  <c r="R13" i="4"/>
  <c r="Q14" i="4"/>
  <c r="R14" i="4"/>
  <c r="Q15" i="4"/>
  <c r="R15" i="4"/>
  <c r="Q16" i="4"/>
  <c r="R16" i="4"/>
  <c r="P16" i="4" s="1"/>
  <c r="Q17" i="4"/>
  <c r="R17" i="4"/>
  <c r="P17" i="4" s="1"/>
  <c r="Q18" i="4"/>
  <c r="R18" i="4"/>
  <c r="P18" i="4" s="1"/>
  <c r="Q19" i="4"/>
  <c r="R19" i="4"/>
  <c r="P19" i="4" s="1"/>
  <c r="Q20" i="4"/>
  <c r="R20" i="4"/>
  <c r="Q21" i="4"/>
  <c r="R21" i="4"/>
  <c r="Q22" i="4"/>
  <c r="R22" i="4"/>
  <c r="P22" i="4" s="1"/>
  <c r="Q23" i="4"/>
  <c r="R23" i="4"/>
  <c r="Q24" i="4"/>
  <c r="R24" i="4"/>
  <c r="P24" i="4" s="1"/>
  <c r="Q25" i="4"/>
  <c r="R25" i="4"/>
  <c r="Q26" i="4"/>
  <c r="R26" i="4"/>
  <c r="R6" i="4"/>
  <c r="Q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6" i="4"/>
  <c r="M10" i="1"/>
  <c r="W28" i="5"/>
  <c r="J24" i="5"/>
  <c r="C24" i="5"/>
  <c r="B24" i="5"/>
  <c r="K21" i="4"/>
  <c r="H21" i="4"/>
  <c r="E21" i="4"/>
  <c r="D21" i="4"/>
  <c r="C21" i="4"/>
  <c r="J24" i="1"/>
  <c r="F24" i="1"/>
  <c r="D24" i="1"/>
  <c r="C24" i="1"/>
  <c r="B24" i="1" s="1"/>
  <c r="K10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9" i="5"/>
  <c r="J12" i="5"/>
  <c r="J13" i="5"/>
  <c r="J14" i="5"/>
  <c r="J15" i="5"/>
  <c r="J16" i="5"/>
  <c r="J17" i="5"/>
  <c r="J18" i="5"/>
  <c r="J19" i="5"/>
  <c r="J20" i="5"/>
  <c r="J21" i="5"/>
  <c r="J22" i="5"/>
  <c r="J23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E10" i="5"/>
  <c r="D10" i="5"/>
  <c r="C12" i="5"/>
  <c r="C13" i="5"/>
  <c r="C14" i="5"/>
  <c r="C15" i="5"/>
  <c r="C16" i="5"/>
  <c r="C17" i="5"/>
  <c r="C18" i="5"/>
  <c r="C19" i="5"/>
  <c r="C20" i="5"/>
  <c r="C21" i="5"/>
  <c r="C22" i="5"/>
  <c r="C23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B12" i="5"/>
  <c r="B13" i="5"/>
  <c r="B14" i="5"/>
  <c r="B15" i="5"/>
  <c r="B16" i="5"/>
  <c r="B17" i="5"/>
  <c r="B18" i="5"/>
  <c r="B19" i="5"/>
  <c r="B20" i="5"/>
  <c r="B21" i="5"/>
  <c r="B22" i="5"/>
  <c r="B23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AA8" i="2"/>
  <c r="Z8" i="2"/>
  <c r="Y9" i="2"/>
  <c r="Y10" i="2"/>
  <c r="Y11" i="2"/>
  <c r="X8" i="2"/>
  <c r="W8" i="2"/>
  <c r="V9" i="2"/>
  <c r="V10" i="2"/>
  <c r="V8" i="2"/>
  <c r="V11" i="2"/>
  <c r="U8" i="2"/>
  <c r="T8" i="2"/>
  <c r="S9" i="2"/>
  <c r="S10" i="2"/>
  <c r="S11" i="2"/>
  <c r="R8" i="2"/>
  <c r="Q8" i="2"/>
  <c r="P10" i="2"/>
  <c r="P9" i="2"/>
  <c r="P8" i="2" s="1"/>
  <c r="P11" i="2"/>
  <c r="O10" i="2"/>
  <c r="F10" i="2" s="1"/>
  <c r="O9" i="2"/>
  <c r="F9" i="2"/>
  <c r="O11" i="2"/>
  <c r="N9" i="2"/>
  <c r="E9" i="2" s="1"/>
  <c r="N10" i="2"/>
  <c r="E10" i="2"/>
  <c r="N11" i="2"/>
  <c r="L8" i="2"/>
  <c r="K8" i="2"/>
  <c r="J9" i="2"/>
  <c r="J10" i="2"/>
  <c r="J11" i="2"/>
  <c r="I8" i="2"/>
  <c r="H8" i="2"/>
  <c r="G9" i="2"/>
  <c r="G10" i="2"/>
  <c r="G11" i="2"/>
  <c r="F12" i="2"/>
  <c r="D12" i="2" s="1"/>
  <c r="E12" i="2"/>
  <c r="M12" i="2"/>
  <c r="J12" i="2"/>
  <c r="G12" i="2"/>
  <c r="K9" i="4"/>
  <c r="K10" i="4"/>
  <c r="K11" i="4"/>
  <c r="K12" i="4"/>
  <c r="K13" i="4"/>
  <c r="K14" i="4"/>
  <c r="K15" i="4"/>
  <c r="K16" i="4"/>
  <c r="K17" i="4"/>
  <c r="K18" i="4"/>
  <c r="K19" i="4"/>
  <c r="K20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H9" i="4"/>
  <c r="H10" i="4"/>
  <c r="H11" i="4"/>
  <c r="H12" i="4"/>
  <c r="H13" i="4"/>
  <c r="H14" i="4"/>
  <c r="H15" i="4"/>
  <c r="H16" i="4"/>
  <c r="H17" i="4"/>
  <c r="H18" i="4"/>
  <c r="H19" i="4"/>
  <c r="H20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G7" i="4"/>
  <c r="F7" i="4"/>
  <c r="E9" i="4"/>
  <c r="E10" i="4"/>
  <c r="E11" i="4"/>
  <c r="E12" i="4"/>
  <c r="E13" i="4"/>
  <c r="E14" i="4"/>
  <c r="E15" i="4"/>
  <c r="E16" i="4"/>
  <c r="E17" i="4"/>
  <c r="E18" i="4"/>
  <c r="E19" i="4"/>
  <c r="E20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D9" i="4"/>
  <c r="D10" i="4"/>
  <c r="D11" i="4"/>
  <c r="B11" i="4" s="1"/>
  <c r="D12" i="4"/>
  <c r="D13" i="4"/>
  <c r="D14" i="4"/>
  <c r="D15" i="4"/>
  <c r="D16" i="4"/>
  <c r="D17" i="4"/>
  <c r="D18" i="4"/>
  <c r="D19" i="4"/>
  <c r="D20" i="4"/>
  <c r="D22" i="4"/>
  <c r="D23" i="4"/>
  <c r="D24" i="4"/>
  <c r="D25" i="4"/>
  <c r="B25" i="4" s="1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C9" i="4"/>
  <c r="C10" i="4"/>
  <c r="B10" i="4" s="1"/>
  <c r="C11" i="4"/>
  <c r="C12" i="4"/>
  <c r="C13" i="4"/>
  <c r="C14" i="4"/>
  <c r="B14" i="4" s="1"/>
  <c r="C15" i="4"/>
  <c r="C16" i="4"/>
  <c r="C17" i="4"/>
  <c r="B17" i="4" s="1"/>
  <c r="C18" i="4"/>
  <c r="C19" i="4"/>
  <c r="C20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B34" i="4" s="1"/>
  <c r="C35" i="4"/>
  <c r="C36" i="4"/>
  <c r="C37" i="4"/>
  <c r="C38" i="4"/>
  <c r="B38" i="4" s="1"/>
  <c r="C39" i="4"/>
  <c r="C40" i="4"/>
  <c r="C41" i="4"/>
  <c r="C42" i="4"/>
  <c r="B42" i="4" s="1"/>
  <c r="C43" i="4"/>
  <c r="C44" i="4"/>
  <c r="C45" i="4"/>
  <c r="C46" i="4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D49" i="1"/>
  <c r="C49" i="1"/>
  <c r="B49" i="1" s="1"/>
  <c r="D48" i="1"/>
  <c r="C48" i="1"/>
  <c r="B48" i="1" s="1"/>
  <c r="D47" i="1"/>
  <c r="C47" i="1"/>
  <c r="B47" i="1" s="1"/>
  <c r="D46" i="1"/>
  <c r="C46" i="1"/>
  <c r="B46" i="1"/>
  <c r="D45" i="1"/>
  <c r="C45" i="1"/>
  <c r="B45" i="1" s="1"/>
  <c r="D44" i="1"/>
  <c r="C44" i="1"/>
  <c r="B44" i="1"/>
  <c r="D43" i="1"/>
  <c r="C43" i="1"/>
  <c r="B43" i="1" s="1"/>
  <c r="D42" i="1"/>
  <c r="C42" i="1"/>
  <c r="B42" i="1"/>
  <c r="D41" i="1"/>
  <c r="C41" i="1"/>
  <c r="B41" i="1" s="1"/>
  <c r="D40" i="1"/>
  <c r="C40" i="1"/>
  <c r="B40" i="1" s="1"/>
  <c r="D39" i="1"/>
  <c r="C39" i="1"/>
  <c r="B39" i="1" s="1"/>
  <c r="D38" i="1"/>
  <c r="C38" i="1"/>
  <c r="B38" i="1"/>
  <c r="D37" i="1"/>
  <c r="C37" i="1"/>
  <c r="B37" i="1" s="1"/>
  <c r="D36" i="1"/>
  <c r="C36" i="1"/>
  <c r="B36" i="1"/>
  <c r="D35" i="1"/>
  <c r="C35" i="1"/>
  <c r="B35" i="1" s="1"/>
  <c r="D34" i="1"/>
  <c r="C34" i="1"/>
  <c r="B34" i="1"/>
  <c r="D33" i="1"/>
  <c r="C33" i="1"/>
  <c r="B33" i="1" s="1"/>
  <c r="D32" i="1"/>
  <c r="C32" i="1"/>
  <c r="B32" i="1" s="1"/>
  <c r="D31" i="1"/>
  <c r="C31" i="1"/>
  <c r="B31" i="1" s="1"/>
  <c r="D30" i="1"/>
  <c r="C30" i="1"/>
  <c r="B30" i="1"/>
  <c r="D29" i="1"/>
  <c r="C29" i="1"/>
  <c r="B29" i="1" s="1"/>
  <c r="D28" i="1"/>
  <c r="C28" i="1"/>
  <c r="B28" i="1"/>
  <c r="D27" i="1"/>
  <c r="C27" i="1"/>
  <c r="B27" i="1" s="1"/>
  <c r="D26" i="1"/>
  <c r="C26" i="1"/>
  <c r="B26" i="1"/>
  <c r="D25" i="1"/>
  <c r="C25" i="1"/>
  <c r="B25" i="1" s="1"/>
  <c r="D23" i="1"/>
  <c r="C23" i="1"/>
  <c r="B23" i="1" s="1"/>
  <c r="D22" i="1"/>
  <c r="C22" i="1"/>
  <c r="B22" i="1" s="1"/>
  <c r="D21" i="1"/>
  <c r="C21" i="1"/>
  <c r="B21" i="1"/>
  <c r="D20" i="1"/>
  <c r="C20" i="1"/>
  <c r="B20" i="1" s="1"/>
  <c r="D19" i="1"/>
  <c r="C19" i="1"/>
  <c r="B19" i="1"/>
  <c r="D18" i="1"/>
  <c r="C18" i="1"/>
  <c r="B18" i="1" s="1"/>
  <c r="D17" i="1"/>
  <c r="C17" i="1"/>
  <c r="B17" i="1"/>
  <c r="D16" i="1"/>
  <c r="C16" i="1"/>
  <c r="B16" i="1" s="1"/>
  <c r="D15" i="1"/>
  <c r="C15" i="1"/>
  <c r="B15" i="1" s="1"/>
  <c r="D14" i="1"/>
  <c r="C14" i="1"/>
  <c r="B14" i="1" s="1"/>
  <c r="D13" i="1"/>
  <c r="C13" i="1"/>
  <c r="B13" i="1"/>
  <c r="J12" i="1"/>
  <c r="F12" i="1"/>
  <c r="D12" i="1"/>
  <c r="D10" i="1"/>
  <c r="C12" i="1"/>
  <c r="L10" i="1"/>
  <c r="K10" i="1"/>
  <c r="H10" i="1"/>
  <c r="E10" i="1"/>
  <c r="F11" i="2"/>
  <c r="Y8" i="2"/>
  <c r="E11" i="2"/>
  <c r="B37" i="4"/>
  <c r="B30" i="4"/>
  <c r="B26" i="4"/>
  <c r="B22" i="4"/>
  <c r="B13" i="4"/>
  <c r="O17" i="1"/>
  <c r="B12" i="1"/>
  <c r="O13" i="1"/>
  <c r="J10" i="5" l="1"/>
  <c r="C10" i="5"/>
  <c r="B10" i="5"/>
  <c r="D10" i="2"/>
  <c r="D11" i="2"/>
  <c r="S8" i="2"/>
  <c r="M11" i="2"/>
  <c r="M10" i="2"/>
  <c r="O8" i="2"/>
  <c r="F8" i="2"/>
  <c r="N8" i="2"/>
  <c r="M9" i="2"/>
  <c r="E8" i="2"/>
  <c r="J8" i="2"/>
  <c r="G8" i="2"/>
  <c r="D9" i="2"/>
  <c r="P23" i="4"/>
  <c r="P21" i="4"/>
  <c r="P15" i="4"/>
  <c r="P13" i="4"/>
  <c r="P11" i="4"/>
  <c r="P9" i="4"/>
  <c r="P7" i="4"/>
  <c r="K7" i="4"/>
  <c r="B16" i="4"/>
  <c r="P25" i="4"/>
  <c r="B31" i="4"/>
  <c r="B23" i="4"/>
  <c r="B18" i="4"/>
  <c r="P20" i="4"/>
  <c r="B43" i="4"/>
  <c r="B39" i="4"/>
  <c r="B35" i="4"/>
  <c r="B36" i="4"/>
  <c r="B27" i="4"/>
  <c r="B15" i="4"/>
  <c r="D7" i="4"/>
  <c r="H7" i="4"/>
  <c r="P6" i="4"/>
  <c r="P26" i="4"/>
  <c r="B45" i="4"/>
  <c r="B33" i="4"/>
  <c r="B29" i="4"/>
  <c r="B20" i="4"/>
  <c r="B21" i="4"/>
  <c r="C7" i="4"/>
  <c r="B44" i="4"/>
  <c r="B40" i="4"/>
  <c r="B32" i="4"/>
  <c r="B19" i="4"/>
  <c r="P14" i="4"/>
  <c r="P12" i="4"/>
  <c r="P10" i="4"/>
  <c r="B46" i="4"/>
  <c r="B28" i="4"/>
  <c r="B24" i="4"/>
  <c r="B12" i="4"/>
  <c r="B9" i="4"/>
  <c r="B41" i="4"/>
  <c r="E7" i="4"/>
  <c r="P8" i="4"/>
  <c r="J10" i="1"/>
  <c r="F10" i="1"/>
  <c r="B10" i="1"/>
  <c r="C10" i="1"/>
  <c r="M8" i="2" l="1"/>
  <c r="D8" i="2"/>
  <c r="B7" i="4"/>
</calcChain>
</file>

<file path=xl/sharedStrings.xml><?xml version="1.0" encoding="utf-8"?>
<sst xmlns="http://schemas.openxmlformats.org/spreadsheetml/2006/main" count="547" uniqueCount="106">
  <si>
    <t>－幼稚園－</t>
  </si>
  <si>
    <t>市町村名</t>
  </si>
  <si>
    <t>計</t>
  </si>
  <si>
    <t>国立</t>
  </si>
  <si>
    <t>公立</t>
  </si>
  <si>
    <t>私立</t>
  </si>
  <si>
    <t>男</t>
  </si>
  <si>
    <t>女</t>
  </si>
  <si>
    <t>-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</si>
  <si>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</si>
  <si>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</si>
  <si>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</si>
  <si>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</si>
  <si>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</si>
  <si>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</si>
  <si>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</si>
  <si>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</si>
  <si>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</si>
  <si>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</si>
  <si>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</si>
  <si>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</si>
  <si>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</si>
  <si>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</si>
  <si>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</si>
  <si>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</si>
  <si>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只見町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</si>
  <si>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</si>
  <si>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</si>
  <si>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</si>
  <si>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</si>
  <si>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</si>
  <si>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</si>
  <si>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</si>
  <si>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</si>
  <si>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</si>
  <si>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</si>
  <si>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西郷村</t>
  </si>
  <si>
    <t>泉崎村</t>
  </si>
  <si>
    <t>中島村</t>
  </si>
  <si>
    <t>矢吹町</t>
  </si>
  <si>
    <t>棚倉町</t>
  </si>
  <si>
    <t>矢祭町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</si>
  <si>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</si>
  <si>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</si>
  <si>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</si>
  <si>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</si>
  <si>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</si>
  <si>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</si>
  <si>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</si>
  <si>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</si>
  <si>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</si>
  <si>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</si>
  <si>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</si>
  <si>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</si>
  <si>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</si>
  <si>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</si>
  <si>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</si>
  <si>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</si>
  <si>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</si>
  <si>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</si>
  <si>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国　　立</t>
  </si>
  <si>
    <t>公　　立</t>
  </si>
  <si>
    <t>私　　　　　立</t>
  </si>
  <si>
    <t>学校法人</t>
  </si>
  <si>
    <t>宗教法人</t>
  </si>
  <si>
    <t>その他の法人</t>
  </si>
  <si>
    <t>個人</t>
  </si>
  <si>
    <t>在</t>
  </si>
  <si>
    <t>園</t>
  </si>
  <si>
    <t>者</t>
  </si>
  <si>
    <t>３歳</t>
  </si>
  <si>
    <t>数</t>
  </si>
  <si>
    <t>４歳</t>
  </si>
  <si>
    <t>５歳</t>
  </si>
  <si>
    <t>修了者</t>
    <rPh sb="0" eb="2">
      <t>シュウリョウ</t>
    </rPh>
    <phoneticPr fontId="2"/>
  </si>
  <si>
    <t>区　　分</t>
    <phoneticPr fontId="2"/>
  </si>
  <si>
    <t>教　員　数</t>
    <phoneticPr fontId="2"/>
  </si>
  <si>
    <t>計</t>
    <rPh sb="0" eb="1">
      <t>ケイ</t>
    </rPh>
    <phoneticPr fontId="2"/>
  </si>
  <si>
    <t>本園</t>
    <rPh sb="0" eb="1">
      <t>ホン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</si>
  <si>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</si>
  <si>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園　　　　　　　数</t>
    <phoneticPr fontId="2"/>
  </si>
  <si>
    <t>学　級　数</t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</si>
  <si>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</si>
  <si>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</si>
  <si>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職員数（本務者）</t>
    <rPh sb="4" eb="6">
      <t>ホンム</t>
    </rPh>
    <rPh sb="6" eb="7">
      <t>シャ</t>
    </rPh>
    <phoneticPr fontId="2"/>
  </si>
  <si>
    <t>田村市</t>
  </si>
  <si>
    <t>南相馬市</t>
  </si>
  <si>
    <t>伊達市</t>
  </si>
  <si>
    <t>檜枝岐村</t>
  </si>
  <si>
    <t>南会津町</t>
  </si>
  <si>
    <t>会津美里町</t>
  </si>
  <si>
    <t>塙町</t>
  </si>
  <si>
    <t>本宮市</t>
    <rPh sb="0" eb="3">
      <t>モトミヤシ</t>
    </rPh>
    <phoneticPr fontId="2"/>
  </si>
  <si>
    <t>-</t>
    <phoneticPr fontId="2"/>
  </si>
  <si>
    <t>第２表　市町村別在園者数</t>
    <rPh sb="8" eb="9">
      <t>ザイ</t>
    </rPh>
    <rPh sb="9" eb="11">
      <t>エンシャ</t>
    </rPh>
    <rPh sb="11" eb="12">
      <t>カズ</t>
    </rPh>
    <phoneticPr fontId="2"/>
  </si>
  <si>
    <t>第１表　市町村別園数、学級数</t>
    <rPh sb="11" eb="13">
      <t>ガッキュウ</t>
    </rPh>
    <rPh sb="13" eb="14">
      <t>スウ</t>
    </rPh>
    <phoneticPr fontId="2"/>
  </si>
  <si>
    <t>第３表　年齢別在園者数</t>
    <phoneticPr fontId="2"/>
  </si>
  <si>
    <t>第４表　市町村別教職員数</t>
    <rPh sb="8" eb="9">
      <t>キョウ</t>
    </rPh>
    <rPh sb="9" eb="12">
      <t>ショクインスウ</t>
    </rPh>
    <phoneticPr fontId="2"/>
  </si>
  <si>
    <t>(１)　幼　稚　園</t>
    <phoneticPr fontId="2"/>
  </si>
  <si>
    <t>平成25年度</t>
    <phoneticPr fontId="2"/>
  </si>
  <si>
    <t>平成25年度</t>
    <rPh sb="4" eb="5">
      <t>ネン</t>
    </rPh>
    <phoneticPr fontId="2"/>
  </si>
  <si>
    <t>平成26年度</t>
    <phoneticPr fontId="2"/>
  </si>
  <si>
    <t>平成26年度</t>
    <rPh sb="4" eb="5">
      <t>ネン</t>
    </rPh>
    <phoneticPr fontId="2"/>
  </si>
  <si>
    <t>平成25年度</t>
    <phoneticPr fontId="2"/>
  </si>
  <si>
    <t>平成26年度</t>
    <phoneticPr fontId="2"/>
  </si>
  <si>
    <t>－幼稚園－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</si>
</sst>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0\)"/>
    <numFmt numFmtId="177" formatCode="#,##0;\-#,##0;\-"/>
    <numFmt numFmtId="178" formatCode="#,##0_);[Red]\(#,##0\)"/>
  </numFmts>
  <fonts count="9"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sz val="6"/>
      <name val="細明朝体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38" fontId="3" fillId="0" borderId="0" xfId="1" applyFont="1" applyBorder="1" applyAlignment="1">
      <alignment horizontal="right"/>
    </xf>
    <xf numFmtId="3" fontId="4" fillId="0" borderId="0" xfId="0" quotePrefix="1" applyNumberFormat="1" applyFont="1" applyFill="1" applyBorder="1"/>
    <xf numFmtId="0" fontId="4" fillId="0" borderId="0" xfId="0" applyFont="1" applyFill="1"/>
    <xf numFmtId="3" fontId="4" fillId="0" borderId="0" xfId="0" quotePrefix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6" xfId="0" applyFont="1" applyFill="1" applyBorder="1" applyAlignment="1">
      <alignment horizontal="centerContinuous"/>
    </xf>
    <xf numFmtId="0" fontId="4" fillId="0" borderId="7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76" fontId="4" fillId="0" borderId="0" xfId="0" applyNumberFormat="1" applyFont="1" applyFill="1"/>
    <xf numFmtId="3" fontId="4" fillId="0" borderId="8" xfId="0" applyNumberFormat="1" applyFont="1" applyFill="1" applyBorder="1"/>
    <xf numFmtId="3" fontId="4" fillId="0" borderId="0" xfId="0" applyNumberFormat="1" applyFont="1" applyFill="1"/>
    <xf numFmtId="0" fontId="4" fillId="0" borderId="8" xfId="0" applyFont="1" applyFill="1" applyBorder="1"/>
    <xf numFmtId="3" fontId="4" fillId="0" borderId="0" xfId="0" applyNumberFormat="1" applyFont="1" applyFill="1" applyBorder="1"/>
    <xf numFmtId="3" fontId="4" fillId="0" borderId="12" xfId="0" applyNumberFormat="1" applyFont="1" applyFill="1" applyBorder="1"/>
    <xf numFmtId="176" fontId="4" fillId="0" borderId="0" xfId="0" applyNumberFormat="1" applyFont="1" applyFill="1" applyBorder="1"/>
    <xf numFmtId="0" fontId="4" fillId="0" borderId="1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0" fontId="4" fillId="0" borderId="21" xfId="0" applyFont="1" applyFill="1" applyBorder="1" applyAlignment="1">
      <alignment horizontal="centerContinuous" vertical="center"/>
    </xf>
    <xf numFmtId="0" fontId="4" fillId="0" borderId="22" xfId="0" applyFont="1" applyFill="1" applyBorder="1" applyAlignment="1">
      <alignment horizontal="centerContinuous" vertical="center"/>
    </xf>
    <xf numFmtId="0" fontId="4" fillId="0" borderId="23" xfId="0" applyFont="1" applyFill="1" applyBorder="1" applyAlignment="1">
      <alignment horizontal="centerContinuous" vertical="center"/>
    </xf>
    <xf numFmtId="0" fontId="4" fillId="0" borderId="17" xfId="0" applyFont="1" applyFill="1" applyBorder="1" applyAlignment="1">
      <alignment horizontal="centerContinuous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30" xfId="0" applyFont="1" applyFill="1" applyBorder="1" applyAlignment="1">
      <alignment horizontal="centerContinuous" vertical="center"/>
    </xf>
    <xf numFmtId="0" fontId="4" fillId="0" borderId="31" xfId="0" applyFont="1" applyFill="1" applyBorder="1" applyAlignment="1">
      <alignment horizontal="centerContinuous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Continuous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Continuous"/>
    </xf>
    <xf numFmtId="0" fontId="4" fillId="0" borderId="35" xfId="0" applyFont="1" applyFill="1" applyBorder="1" applyAlignment="1">
      <alignment horizontal="centerContinuous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177" fontId="3" fillId="0" borderId="0" xfId="1" applyNumberFormat="1" applyFont="1" applyBorder="1" applyAlignment="1">
      <alignment horizontal="right"/>
    </xf>
    <xf numFmtId="177" fontId="3" fillId="0" borderId="36" xfId="1" applyNumberFormat="1" applyFont="1" applyBorder="1" applyAlignment="1">
      <alignment horizontal="right"/>
    </xf>
    <xf numFmtId="177" fontId="4" fillId="0" borderId="0" xfId="0" applyNumberFormat="1" applyFont="1" applyFill="1" applyBorder="1"/>
    <xf numFmtId="177" fontId="4" fillId="0" borderId="36" xfId="0" applyNumberFormat="1" applyFont="1" applyFill="1" applyBorder="1"/>
    <xf numFmtId="177" fontId="4" fillId="0" borderId="8" xfId="0" applyNumberFormat="1" applyFont="1" applyFill="1" applyBorder="1"/>
    <xf numFmtId="177" fontId="4" fillId="0" borderId="12" xfId="0" applyNumberFormat="1" applyFont="1" applyFill="1" applyBorder="1"/>
    <xf numFmtId="177" fontId="3" fillId="0" borderId="36" xfId="0" applyNumberFormat="1" applyFont="1" applyBorder="1" applyAlignment="1">
      <alignment horizontal="right" shrinkToFit="1"/>
    </xf>
    <xf numFmtId="177" fontId="3" fillId="0" borderId="37" xfId="0" applyNumberFormat="1" applyFont="1" applyBorder="1" applyAlignment="1">
      <alignment horizontal="right" shrinkToFit="1"/>
    </xf>
    <xf numFmtId="177" fontId="3" fillId="0" borderId="0" xfId="1" applyNumberFormat="1" applyFont="1" applyBorder="1" applyAlignment="1">
      <alignment horizontal="right" vertical="center"/>
    </xf>
    <xf numFmtId="177" fontId="3" fillId="0" borderId="36" xfId="1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centerContinuous" vertical="center"/>
    </xf>
    <xf numFmtId="0" fontId="4" fillId="0" borderId="41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/>
    </xf>
    <xf numFmtId="177" fontId="8" fillId="0" borderId="39" xfId="1" applyNumberFormat="1" applyFont="1" applyBorder="1" applyAlignment="1">
      <alignment horizontal="right"/>
    </xf>
    <xf numFmtId="177" fontId="8" fillId="0" borderId="40" xfId="1" applyNumberFormat="1" applyFont="1" applyBorder="1" applyAlignment="1">
      <alignment horizontal="right"/>
    </xf>
    <xf numFmtId="177" fontId="8" fillId="0" borderId="36" xfId="1" applyNumberFormat="1" applyFont="1" applyBorder="1" applyAlignment="1">
      <alignment horizontal="right"/>
    </xf>
    <xf numFmtId="0" fontId="8" fillId="0" borderId="0" xfId="0" applyFont="1" applyAlignment="1">
      <alignment horizontal="right" shrinkToFit="1"/>
    </xf>
    <xf numFmtId="177" fontId="8" fillId="0" borderId="0" xfId="0" applyNumberFormat="1" applyFont="1" applyBorder="1" applyAlignment="1">
      <alignment horizontal="right" shrinkToFit="1"/>
    </xf>
    <xf numFmtId="177" fontId="8" fillId="0" borderId="36" xfId="0" applyNumberFormat="1" applyFont="1" applyBorder="1" applyAlignment="1">
      <alignment horizontal="right" shrinkToFit="1"/>
    </xf>
    <xf numFmtId="177" fontId="8" fillId="0" borderId="30" xfId="1" applyNumberFormat="1" applyFont="1" applyBorder="1" applyAlignment="1">
      <alignment horizontal="right"/>
    </xf>
    <xf numFmtId="177" fontId="8" fillId="0" borderId="30" xfId="0" applyNumberFormat="1" applyFont="1" applyBorder="1" applyAlignment="1">
      <alignment horizontal="right" shrinkToFit="1"/>
    </xf>
    <xf numFmtId="177" fontId="8" fillId="0" borderId="37" xfId="0" applyNumberFormat="1" applyFont="1" applyBorder="1" applyAlignment="1">
      <alignment horizontal="right" shrinkToFit="1"/>
    </xf>
    <xf numFmtId="177" fontId="8" fillId="0" borderId="32" xfId="1" applyNumberFormat="1" applyFont="1" applyBorder="1" applyAlignment="1">
      <alignment horizontal="right"/>
    </xf>
    <xf numFmtId="177" fontId="8" fillId="0" borderId="39" xfId="0" applyNumberFormat="1" applyFont="1" applyBorder="1" applyAlignment="1">
      <alignment horizontal="right" shrinkToFit="1"/>
    </xf>
    <xf numFmtId="177" fontId="8" fillId="0" borderId="40" xfId="0" applyNumberFormat="1" applyFont="1" applyBorder="1" applyAlignment="1">
      <alignment horizontal="right" shrinkToFit="1"/>
    </xf>
    <xf numFmtId="177" fontId="8" fillId="0" borderId="25" xfId="1" applyNumberFormat="1" applyFont="1" applyBorder="1" applyAlignment="1">
      <alignment horizontal="right"/>
    </xf>
    <xf numFmtId="177" fontId="8" fillId="0" borderId="38" xfId="1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78" fontId="8" fillId="0" borderId="36" xfId="1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 shrinkToFit="1"/>
    </xf>
    <xf numFmtId="178" fontId="8" fillId="0" borderId="0" xfId="0" applyNumberFormat="1" applyFont="1" applyBorder="1" applyAlignment="1">
      <alignment horizontal="right" shrinkToFit="1"/>
    </xf>
    <xf numFmtId="178" fontId="8" fillId="0" borderId="36" xfId="0" applyNumberFormat="1" applyFont="1" applyBorder="1" applyAlignment="1">
      <alignment horizontal="right" shrinkToFit="1"/>
    </xf>
    <xf numFmtId="0" fontId="8" fillId="0" borderId="0" xfId="0" applyFont="1" applyBorder="1" applyAlignment="1">
      <alignment horizontal="right" shrinkToFit="1"/>
    </xf>
    <xf numFmtId="3" fontId="8" fillId="0" borderId="30" xfId="0" applyNumberFormat="1" applyFont="1" applyFill="1" applyBorder="1" applyAlignment="1">
      <alignment horizontal="right"/>
    </xf>
    <xf numFmtId="38" fontId="8" fillId="0" borderId="30" xfId="1" applyFont="1" applyFill="1" applyBorder="1" applyAlignment="1">
      <alignment horizontal="right"/>
    </xf>
    <xf numFmtId="0" fontId="8" fillId="0" borderId="30" xfId="0" applyFont="1" applyBorder="1" applyAlignment="1">
      <alignment horizontal="right" shrinkToFit="1"/>
    </xf>
    <xf numFmtId="178" fontId="8" fillId="0" borderId="30" xfId="0" applyNumberFormat="1" applyFont="1" applyBorder="1" applyAlignment="1">
      <alignment horizontal="right" shrinkToFit="1"/>
    </xf>
    <xf numFmtId="178" fontId="8" fillId="0" borderId="30" xfId="1" applyNumberFormat="1" applyFont="1" applyFill="1" applyBorder="1" applyAlignment="1">
      <alignment horizontal="right"/>
    </xf>
    <xf numFmtId="178" fontId="8" fillId="0" borderId="30" xfId="0" applyNumberFormat="1" applyFont="1" applyBorder="1" applyAlignment="1">
      <alignment shrinkToFit="1"/>
    </xf>
    <xf numFmtId="178" fontId="8" fillId="0" borderId="37" xfId="1" applyNumberFormat="1" applyFont="1" applyFill="1" applyBorder="1" applyAlignment="1">
      <alignment horizontal="right"/>
    </xf>
    <xf numFmtId="177" fontId="8" fillId="0" borderId="0" xfId="1" applyNumberFormat="1" applyFont="1" applyBorder="1" applyAlignment="1">
      <alignment horizontal="right" vertical="center"/>
    </xf>
    <xf numFmtId="177" fontId="8" fillId="0" borderId="36" xfId="1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 shrinkToFit="1"/>
    </xf>
    <xf numFmtId="0" fontId="8" fillId="0" borderId="36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177" fontId="8" fillId="0" borderId="36" xfId="0" applyNumberFormat="1" applyFont="1" applyBorder="1" applyAlignment="1">
      <alignment horizontal="right" vertical="center" shrinkToFit="1"/>
    </xf>
    <xf numFmtId="177" fontId="8" fillId="0" borderId="30" xfId="1" applyNumberFormat="1" applyFont="1" applyBorder="1" applyAlignment="1">
      <alignment horizontal="right" vertical="center"/>
    </xf>
    <xf numFmtId="177" fontId="8" fillId="0" borderId="30" xfId="0" applyNumberFormat="1" applyFont="1" applyBorder="1" applyAlignment="1">
      <alignment horizontal="right" vertical="center" shrinkToFit="1"/>
    </xf>
    <xf numFmtId="177" fontId="8" fillId="0" borderId="37" xfId="0" applyNumberFormat="1" applyFont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horizontal="right"/>
    </xf>
    <xf numFmtId="177" fontId="8" fillId="0" borderId="30" xfId="0" applyNumberFormat="1" applyFont="1" applyFill="1" applyBorder="1" applyAlignment="1">
      <alignment horizontal="right"/>
    </xf>
    <xf numFmtId="0" fontId="4" fillId="0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63</xdr:row>
      <xdr:rowOff>19050</xdr:rowOff>
    </xdr:from>
    <xdr:to>
      <xdr:col>6</xdr:col>
      <xdr:colOff>228600</xdr:colOff>
      <xdr:row>64</xdr:row>
      <xdr:rowOff>76200</xdr:rowOff>
    </xdr:to>
    <xdr:sp macro="" textlink="">
      <xdr:nvSpPr>
        <xdr:cNvPr id="4266" name="Text Box 11"/>
        <xdr:cNvSpPr txBox="1">
          <a:spLocks noChangeArrowheads="1"/>
        </xdr:cNvSpPr>
      </xdr:nvSpPr>
      <xdr:spPr bwMode="auto">
        <a:xfrm>
          <a:off x="3295650" y="10210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13</xdr:row>
      <xdr:rowOff>76200</xdr:rowOff>
    </xdr:from>
    <xdr:to>
      <xdr:col>4</xdr:col>
      <xdr:colOff>314325</xdr:colOff>
      <xdr:row>14</xdr:row>
      <xdr:rowOff>123825</xdr:rowOff>
    </xdr:to>
    <xdr:sp macro="" textlink="">
      <xdr:nvSpPr>
        <xdr:cNvPr id="3198" name="Text Box 3"/>
        <xdr:cNvSpPr txBox="1">
          <a:spLocks noChangeArrowheads="1"/>
        </xdr:cNvSpPr>
      </xdr:nvSpPr>
      <xdr:spPr bwMode="auto">
        <a:xfrm>
          <a:off x="1628775" y="2028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Z94"/>
  <sheetViews>
    <sheetView showGridLines="0" zoomScaleNormal="100" workbookViewId="0">
      <selection activeCell="H4" sqref="H4"/>
    </sheetView>
  </sheetViews>
  <sheetFormatPr defaultColWidth="11" defaultRowHeight="11.1" customHeight="1"/>
  <cols>
    <col min="1" max="1" width="10.85546875" style="3" customWidth="1"/>
    <col min="2" max="13" width="7.5703125" style="3" customWidth="1"/>
    <col min="14" max="14" width="10.85546875" style="3" customWidth="1"/>
    <col min="15" max="26" width="7.5703125" style="3" customWidth="1"/>
    <col min="27" max="16384" width="11" style="3"/>
  </cols>
  <sheetData>
    <row r="1" spans="1:26" ht="14.1" customHeight="1">
      <c r="A1" s="2" t="s">
        <v>0</v>
      </c>
      <c r="Z1" s="4" t="s">
        <v>0</v>
      </c>
    </row>
    <row r="2" spans="1:26" ht="14.1" customHeight="1">
      <c r="A2" s="2"/>
    </row>
    <row r="3" spans="1:26" ht="14.1" customHeight="1">
      <c r="A3" s="68" t="s">
        <v>98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26" ht="14.1" customHeight="1"/>
    <row r="5" spans="1:26" ht="14.1" customHeight="1">
      <c r="A5" s="3" t="s">
        <v>95</v>
      </c>
    </row>
    <row r="6" spans="1:26" ht="14.1" customHeight="1">
      <c r="A6" s="133" t="s">
        <v>1</v>
      </c>
      <c r="B6" s="9" t="s">
        <v>80</v>
      </c>
      <c r="C6" s="10"/>
      <c r="D6" s="10"/>
      <c r="E6" s="10"/>
      <c r="F6" s="10"/>
      <c r="G6" s="10"/>
      <c r="H6" s="10"/>
      <c r="I6" s="11"/>
      <c r="J6" s="9" t="s">
        <v>81</v>
      </c>
      <c r="K6" s="10"/>
      <c r="L6" s="10"/>
      <c r="M6" s="59"/>
      <c r="N6" s="133" t="s">
        <v>1</v>
      </c>
      <c r="O6" s="9" t="s">
        <v>80</v>
      </c>
      <c r="P6" s="10"/>
      <c r="Q6" s="10"/>
      <c r="R6" s="10"/>
      <c r="S6" s="10"/>
      <c r="T6" s="10"/>
      <c r="U6" s="10"/>
      <c r="V6" s="11"/>
      <c r="W6" s="9" t="s">
        <v>81</v>
      </c>
      <c r="X6" s="10"/>
      <c r="Y6" s="10"/>
      <c r="Z6" s="59"/>
    </row>
    <row r="7" spans="1:26" ht="14.1" customHeight="1">
      <c r="A7" s="134"/>
      <c r="B7" s="130" t="s">
        <v>2</v>
      </c>
      <c r="C7" s="131"/>
      <c r="D7" s="132"/>
      <c r="E7" s="58" t="s">
        <v>3</v>
      </c>
      <c r="F7" s="130" t="s">
        <v>4</v>
      </c>
      <c r="G7" s="131"/>
      <c r="H7" s="132"/>
      <c r="I7" s="58" t="s">
        <v>5</v>
      </c>
      <c r="J7" s="126" t="s">
        <v>2</v>
      </c>
      <c r="K7" s="126" t="s">
        <v>3</v>
      </c>
      <c r="L7" s="126" t="s">
        <v>4</v>
      </c>
      <c r="M7" s="128" t="s">
        <v>5</v>
      </c>
      <c r="N7" s="134"/>
      <c r="O7" s="130" t="s">
        <v>2</v>
      </c>
      <c r="P7" s="131"/>
      <c r="Q7" s="132"/>
      <c r="R7" s="58" t="s">
        <v>3</v>
      </c>
      <c r="S7" s="130" t="s">
        <v>4</v>
      </c>
      <c r="T7" s="131"/>
      <c r="U7" s="132"/>
      <c r="V7" s="58" t="s">
        <v>5</v>
      </c>
      <c r="W7" s="126" t="s">
        <v>2</v>
      </c>
      <c r="X7" s="126" t="s">
        <v>3</v>
      </c>
      <c r="Y7" s="126" t="s">
        <v>4</v>
      </c>
      <c r="Z7" s="128" t="s">
        <v>5</v>
      </c>
    </row>
    <row r="8" spans="1:26" ht="14.1" customHeight="1">
      <c r="A8" s="135"/>
      <c r="B8" s="17" t="s">
        <v>77</v>
      </c>
      <c r="C8" s="17" t="s">
        <v>78</v>
      </c>
      <c r="D8" s="17" t="s">
        <v>79</v>
      </c>
      <c r="E8" s="60" t="s">
        <v>78</v>
      </c>
      <c r="F8" s="17" t="s">
        <v>77</v>
      </c>
      <c r="G8" s="17" t="s">
        <v>78</v>
      </c>
      <c r="H8" s="17" t="s">
        <v>79</v>
      </c>
      <c r="I8" s="61" t="s">
        <v>78</v>
      </c>
      <c r="J8" s="127"/>
      <c r="K8" s="127"/>
      <c r="L8" s="127"/>
      <c r="M8" s="129"/>
      <c r="N8" s="135"/>
      <c r="O8" s="17" t="s">
        <v>77</v>
      </c>
      <c r="P8" s="17" t="s">
        <v>78</v>
      </c>
      <c r="Q8" s="17" t="s">
        <v>79</v>
      </c>
      <c r="R8" s="60" t="s">
        <v>78</v>
      </c>
      <c r="S8" s="17" t="s">
        <v>77</v>
      </c>
      <c r="T8" s="17" t="s">
        <v>78</v>
      </c>
      <c r="U8" s="17" t="s">
        <v>79</v>
      </c>
      <c r="V8" s="61" t="s">
        <v>78</v>
      </c>
      <c r="W8" s="127"/>
      <c r="X8" s="127"/>
      <c r="Y8" s="127"/>
      <c r="Z8" s="129"/>
    </row>
    <row r="9" spans="1:26" s="21" customFormat="1" ht="14.1" customHeight="1">
      <c r="A9" s="20" t="s">
        <v>99</v>
      </c>
      <c r="B9" s="115">
        <v>344</v>
      </c>
      <c r="C9" s="115">
        <v>344</v>
      </c>
      <c r="D9" s="115" t="s">
        <v>8</v>
      </c>
      <c r="E9" s="115">
        <v>1</v>
      </c>
      <c r="F9" s="115">
        <v>193</v>
      </c>
      <c r="G9" s="115">
        <v>193</v>
      </c>
      <c r="H9" s="115" t="s">
        <v>8</v>
      </c>
      <c r="I9" s="115">
        <v>150</v>
      </c>
      <c r="J9" s="115">
        <v>1336</v>
      </c>
      <c r="K9" s="115">
        <v>3</v>
      </c>
      <c r="L9" s="115">
        <v>505</v>
      </c>
      <c r="M9" s="116">
        <v>828</v>
      </c>
      <c r="N9" s="73" t="s">
        <v>40</v>
      </c>
      <c r="O9" s="84">
        <f>IF(SUM(P9:Q9)=0,"-",SUM(P9:Q9))</f>
        <v>4</v>
      </c>
      <c r="P9" s="84">
        <f>IF(SUM(R9,T9,V9)=0,"-",SUM(R9,T9,V9))</f>
        <v>4</v>
      </c>
      <c r="Q9" s="84" t="str">
        <f>IF(SUM(U9)=0,"-",SUM(U9))</f>
        <v>-</v>
      </c>
      <c r="R9" s="84" t="s">
        <v>8</v>
      </c>
      <c r="S9" s="84">
        <f t="shared" ref="S9:S29" si="0">IF(SUM(T9:U9)=0,"-",SUM(T9:U9))</f>
        <v>4</v>
      </c>
      <c r="T9" s="89">
        <v>4</v>
      </c>
      <c r="U9" s="84" t="s">
        <v>8</v>
      </c>
      <c r="V9" s="89">
        <v>0</v>
      </c>
      <c r="W9" s="84">
        <f t="shared" ref="W9:W29" si="1">IF(SUM(X9:Z9)=0,"-",SUM(X9:Z9))</f>
        <v>12</v>
      </c>
      <c r="X9" s="84" t="s">
        <v>8</v>
      </c>
      <c r="Y9" s="84">
        <v>12</v>
      </c>
      <c r="Z9" s="90">
        <v>0</v>
      </c>
    </row>
    <row r="10" spans="1:26" s="21" customFormat="1" ht="14.1" customHeight="1">
      <c r="A10" s="20" t="s">
        <v>101</v>
      </c>
      <c r="B10" s="115">
        <f t="shared" ref="B10:M10" si="2">IF(SUM(B12:B49,O9:O29)=0,"-",SUM(B12:B49,O9:O29))</f>
        <v>342</v>
      </c>
      <c r="C10" s="115">
        <f t="shared" si="2"/>
        <v>342</v>
      </c>
      <c r="D10" s="115" t="str">
        <f t="shared" si="2"/>
        <v>-</v>
      </c>
      <c r="E10" s="115">
        <f t="shared" si="2"/>
        <v>1</v>
      </c>
      <c r="F10" s="115">
        <f t="shared" si="2"/>
        <v>191</v>
      </c>
      <c r="G10" s="115">
        <f t="shared" si="2"/>
        <v>191</v>
      </c>
      <c r="H10" s="115" t="str">
        <f t="shared" si="2"/>
        <v>-</v>
      </c>
      <c r="I10" s="115">
        <f t="shared" si="2"/>
        <v>150</v>
      </c>
      <c r="J10" s="115">
        <f t="shared" si="2"/>
        <v>1322</v>
      </c>
      <c r="K10" s="115">
        <f t="shared" si="2"/>
        <v>3</v>
      </c>
      <c r="L10" s="115">
        <f t="shared" si="2"/>
        <v>485</v>
      </c>
      <c r="M10" s="116">
        <f t="shared" si="2"/>
        <v>834</v>
      </c>
      <c r="N10" s="73" t="s">
        <v>41</v>
      </c>
      <c r="O10" s="84">
        <f t="shared" ref="O10:O29" si="3">IF(SUM(P10:Q10)=0,"-",SUM(P10:Q10))</f>
        <v>1</v>
      </c>
      <c r="P10" s="84">
        <f t="shared" ref="P10:P29" si="4">IF(SUM(R10,T10,V10)=0,"-",SUM(R10,T10,V10))</f>
        <v>1</v>
      </c>
      <c r="Q10" s="84" t="str">
        <f t="shared" ref="Q10:Q29" si="5">IF(SUM(U10)=0,"-",SUM(U10))</f>
        <v>-</v>
      </c>
      <c r="R10" s="84" t="s">
        <v>8</v>
      </c>
      <c r="S10" s="84">
        <f t="shared" si="0"/>
        <v>1</v>
      </c>
      <c r="T10" s="89">
        <v>1</v>
      </c>
      <c r="U10" s="84" t="s">
        <v>8</v>
      </c>
      <c r="V10" s="89">
        <v>0</v>
      </c>
      <c r="W10" s="84">
        <f t="shared" si="1"/>
        <v>6</v>
      </c>
      <c r="X10" s="84" t="s">
        <v>8</v>
      </c>
      <c r="Y10" s="84">
        <v>6</v>
      </c>
      <c r="Z10" s="90">
        <v>0</v>
      </c>
    </row>
    <row r="11" spans="1:26" s="21" customFormat="1" ht="14.1" customHeight="1">
      <c r="A11" s="20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  <c r="N11" s="73" t="s">
        <v>91</v>
      </c>
      <c r="O11" s="84">
        <f t="shared" si="3"/>
        <v>3</v>
      </c>
      <c r="P11" s="84">
        <f t="shared" si="4"/>
        <v>3</v>
      </c>
      <c r="Q11" s="84" t="str">
        <f t="shared" si="5"/>
        <v>-</v>
      </c>
      <c r="R11" s="84" t="s">
        <v>8</v>
      </c>
      <c r="S11" s="84">
        <f t="shared" si="0"/>
        <v>3</v>
      </c>
      <c r="T11" s="89">
        <v>3</v>
      </c>
      <c r="U11" s="84" t="s">
        <v>8</v>
      </c>
      <c r="V11" s="89">
        <v>0</v>
      </c>
      <c r="W11" s="84">
        <f t="shared" si="1"/>
        <v>8</v>
      </c>
      <c r="X11" s="84" t="s">
        <v>8</v>
      </c>
      <c r="Y11" s="84">
        <v>8</v>
      </c>
      <c r="Z11" s="90">
        <v>0</v>
      </c>
    </row>
    <row r="12" spans="1:26" s="21" customFormat="1" ht="14.1" customHeight="1">
      <c r="A12" s="20" t="s">
        <v>9</v>
      </c>
      <c r="B12" s="115">
        <f>IF(SUM(C12:D12)=0,"-",SUM(C12:D12))</f>
        <v>43</v>
      </c>
      <c r="C12" s="115">
        <f>IF(SUM(E12,G12,I12)=0,"-",SUM(E12,G12,I12))</f>
        <v>43</v>
      </c>
      <c r="D12" s="115" t="str">
        <f>IF(SUM(H12)=0,"-",SUM(H12))</f>
        <v>-</v>
      </c>
      <c r="E12" s="115">
        <v>1</v>
      </c>
      <c r="F12" s="115">
        <f>IF(SUM(G12:H12)=0,"-",SUM(G12:H12))</f>
        <v>22</v>
      </c>
      <c r="G12" s="117">
        <v>22</v>
      </c>
      <c r="H12" s="115" t="s">
        <v>8</v>
      </c>
      <c r="I12" s="117">
        <v>20</v>
      </c>
      <c r="J12" s="115">
        <f>IF(SUM(K12:M12)=0,"-",SUM(K12:M12))</f>
        <v>143</v>
      </c>
      <c r="K12" s="115">
        <v>3</v>
      </c>
      <c r="L12" s="117">
        <v>44</v>
      </c>
      <c r="M12" s="118">
        <v>96</v>
      </c>
      <c r="N12" s="73" t="s">
        <v>42</v>
      </c>
      <c r="O12" s="84">
        <f t="shared" si="3"/>
        <v>1</v>
      </c>
      <c r="P12" s="84">
        <f t="shared" si="4"/>
        <v>1</v>
      </c>
      <c r="Q12" s="84" t="str">
        <f t="shared" si="5"/>
        <v>-</v>
      </c>
      <c r="R12" s="84" t="s">
        <v>8</v>
      </c>
      <c r="S12" s="84">
        <f t="shared" si="0"/>
        <v>1</v>
      </c>
      <c r="T12" s="89">
        <v>1</v>
      </c>
      <c r="U12" s="84" t="s">
        <v>8</v>
      </c>
      <c r="V12" s="89">
        <v>0</v>
      </c>
      <c r="W12" s="84">
        <f t="shared" si="1"/>
        <v>2</v>
      </c>
      <c r="X12" s="84" t="s">
        <v>8</v>
      </c>
      <c r="Y12" s="84">
        <v>2</v>
      </c>
      <c r="Z12" s="90">
        <v>0</v>
      </c>
    </row>
    <row r="13" spans="1:26" s="21" customFormat="1" ht="14.1" customHeight="1">
      <c r="A13" s="20" t="s">
        <v>10</v>
      </c>
      <c r="B13" s="115">
        <f t="shared" ref="B13:B49" si="6">IF(SUM(C13:D13)=0,"-",SUM(C13:D13))</f>
        <v>17</v>
      </c>
      <c r="C13" s="115">
        <f t="shared" ref="C13:C49" si="7">IF(SUM(E13,G13,I13)=0,"-",SUM(E13,G13,I13))</f>
        <v>17</v>
      </c>
      <c r="D13" s="115" t="str">
        <f t="shared" ref="D13:D49" si="8">IF(SUM(H13)=0,"-",SUM(H13))</f>
        <v>-</v>
      </c>
      <c r="E13" s="115" t="s">
        <v>8</v>
      </c>
      <c r="F13" s="115">
        <f t="shared" ref="F13:F49" si="9">IF(SUM(G13:H13)=0,"-",SUM(G13:H13))</f>
        <v>3</v>
      </c>
      <c r="G13" s="119">
        <v>3</v>
      </c>
      <c r="H13" s="115" t="s">
        <v>8</v>
      </c>
      <c r="I13" s="119">
        <v>14</v>
      </c>
      <c r="J13" s="115">
        <f t="shared" ref="J13:J49" si="10">IF(SUM(K13:M13)=0,"-",SUM(K13:M13))</f>
        <v>97</v>
      </c>
      <c r="K13" s="115">
        <v>0</v>
      </c>
      <c r="L13" s="119">
        <v>6</v>
      </c>
      <c r="M13" s="118">
        <v>91</v>
      </c>
      <c r="N13" s="73" t="s">
        <v>43</v>
      </c>
      <c r="O13" s="84">
        <f t="shared" si="3"/>
        <v>1</v>
      </c>
      <c r="P13" s="84">
        <f t="shared" si="4"/>
        <v>1</v>
      </c>
      <c r="Q13" s="84" t="str">
        <f t="shared" si="5"/>
        <v>-</v>
      </c>
      <c r="R13" s="84" t="s">
        <v>8</v>
      </c>
      <c r="S13" s="84" t="str">
        <f t="shared" si="0"/>
        <v>-</v>
      </c>
      <c r="T13" s="89">
        <v>0</v>
      </c>
      <c r="U13" s="84" t="s">
        <v>8</v>
      </c>
      <c r="V13" s="89">
        <v>1</v>
      </c>
      <c r="W13" s="84">
        <f t="shared" si="1"/>
        <v>6</v>
      </c>
      <c r="X13" s="84" t="s">
        <v>8</v>
      </c>
      <c r="Y13" s="84">
        <v>0</v>
      </c>
      <c r="Z13" s="90">
        <v>6</v>
      </c>
    </row>
    <row r="14" spans="1:26" s="21" customFormat="1" ht="14.1" customHeight="1">
      <c r="A14" s="20" t="s">
        <v>11</v>
      </c>
      <c r="B14" s="115">
        <f t="shared" si="6"/>
        <v>33</v>
      </c>
      <c r="C14" s="115">
        <f t="shared" si="7"/>
        <v>33</v>
      </c>
      <c r="D14" s="115" t="str">
        <f t="shared" si="8"/>
        <v>-</v>
      </c>
      <c r="E14" s="115" t="s">
        <v>8</v>
      </c>
      <c r="F14" s="115" t="str">
        <f t="shared" si="9"/>
        <v>-</v>
      </c>
      <c r="G14" s="117">
        <v>0</v>
      </c>
      <c r="H14" s="115" t="s">
        <v>8</v>
      </c>
      <c r="I14" s="119">
        <v>33</v>
      </c>
      <c r="J14" s="115">
        <f t="shared" si="10"/>
        <v>229</v>
      </c>
      <c r="K14" s="115" t="s">
        <v>8</v>
      </c>
      <c r="L14" s="117">
        <v>0</v>
      </c>
      <c r="M14" s="118">
        <v>229</v>
      </c>
      <c r="N14" s="73" t="s">
        <v>44</v>
      </c>
      <c r="O14" s="84">
        <f t="shared" si="3"/>
        <v>2</v>
      </c>
      <c r="P14" s="84">
        <f t="shared" si="4"/>
        <v>2</v>
      </c>
      <c r="Q14" s="84" t="str">
        <f t="shared" si="5"/>
        <v>-</v>
      </c>
      <c r="R14" s="84" t="s">
        <v>8</v>
      </c>
      <c r="S14" s="84">
        <f t="shared" si="0"/>
        <v>2</v>
      </c>
      <c r="T14" s="89">
        <v>2</v>
      </c>
      <c r="U14" s="84" t="s">
        <v>8</v>
      </c>
      <c r="V14" s="89">
        <v>0</v>
      </c>
      <c r="W14" s="84">
        <f t="shared" si="1"/>
        <v>7</v>
      </c>
      <c r="X14" s="84" t="s">
        <v>8</v>
      </c>
      <c r="Y14" s="84">
        <v>7</v>
      </c>
      <c r="Z14" s="90">
        <v>0</v>
      </c>
    </row>
    <row r="15" spans="1:26" s="21" customFormat="1" ht="14.1" customHeight="1">
      <c r="A15" s="20" t="s">
        <v>12</v>
      </c>
      <c r="B15" s="115">
        <f t="shared" si="6"/>
        <v>57</v>
      </c>
      <c r="C15" s="115">
        <f t="shared" si="7"/>
        <v>57</v>
      </c>
      <c r="D15" s="115" t="str">
        <f t="shared" si="8"/>
        <v>-</v>
      </c>
      <c r="E15" s="115" t="s">
        <v>8</v>
      </c>
      <c r="F15" s="115">
        <f t="shared" si="9"/>
        <v>18</v>
      </c>
      <c r="G15" s="119">
        <v>18</v>
      </c>
      <c r="H15" s="115" t="s">
        <v>8</v>
      </c>
      <c r="I15" s="119">
        <v>39</v>
      </c>
      <c r="J15" s="115">
        <f t="shared" si="10"/>
        <v>255</v>
      </c>
      <c r="K15" s="115" t="s">
        <v>8</v>
      </c>
      <c r="L15" s="119">
        <v>49</v>
      </c>
      <c r="M15" s="118">
        <v>206</v>
      </c>
      <c r="N15" s="73" t="s">
        <v>45</v>
      </c>
      <c r="O15" s="84">
        <f t="shared" si="3"/>
        <v>2</v>
      </c>
      <c r="P15" s="84">
        <f t="shared" si="4"/>
        <v>2</v>
      </c>
      <c r="Q15" s="84" t="str">
        <f t="shared" si="5"/>
        <v>-</v>
      </c>
      <c r="R15" s="84" t="s">
        <v>8</v>
      </c>
      <c r="S15" s="84">
        <f t="shared" si="0"/>
        <v>2</v>
      </c>
      <c r="T15" s="89">
        <v>2</v>
      </c>
      <c r="U15" s="84" t="s">
        <v>8</v>
      </c>
      <c r="V15" s="89">
        <v>0</v>
      </c>
      <c r="W15" s="84">
        <f t="shared" si="1"/>
        <v>4</v>
      </c>
      <c r="X15" s="84" t="s">
        <v>8</v>
      </c>
      <c r="Y15" s="84">
        <v>4</v>
      </c>
      <c r="Z15" s="90">
        <v>0</v>
      </c>
    </row>
    <row r="16" spans="1:26" s="21" customFormat="1" ht="14.1" customHeight="1">
      <c r="A16" s="20" t="s">
        <v>13</v>
      </c>
      <c r="B16" s="115">
        <f t="shared" si="6"/>
        <v>13</v>
      </c>
      <c r="C16" s="115">
        <f t="shared" si="7"/>
        <v>13</v>
      </c>
      <c r="D16" s="115" t="str">
        <f t="shared" si="8"/>
        <v>-</v>
      </c>
      <c r="E16" s="115" t="s">
        <v>8</v>
      </c>
      <c r="F16" s="115">
        <f t="shared" si="9"/>
        <v>8</v>
      </c>
      <c r="G16" s="119">
        <v>8</v>
      </c>
      <c r="H16" s="115" t="s">
        <v>8</v>
      </c>
      <c r="I16" s="119">
        <v>5</v>
      </c>
      <c r="J16" s="115">
        <f t="shared" si="10"/>
        <v>58</v>
      </c>
      <c r="K16" s="115" t="s">
        <v>8</v>
      </c>
      <c r="L16" s="119">
        <v>34</v>
      </c>
      <c r="M16" s="118">
        <v>24</v>
      </c>
      <c r="N16" s="73" t="s">
        <v>46</v>
      </c>
      <c r="O16" s="84">
        <f t="shared" si="3"/>
        <v>1</v>
      </c>
      <c r="P16" s="84">
        <f t="shared" si="4"/>
        <v>1</v>
      </c>
      <c r="Q16" s="84" t="str">
        <f t="shared" si="5"/>
        <v>-</v>
      </c>
      <c r="R16" s="84" t="s">
        <v>8</v>
      </c>
      <c r="S16" s="84">
        <f t="shared" si="0"/>
        <v>1</v>
      </c>
      <c r="T16" s="89">
        <v>1</v>
      </c>
      <c r="U16" s="84" t="s">
        <v>8</v>
      </c>
      <c r="V16" s="89">
        <v>0</v>
      </c>
      <c r="W16" s="84">
        <f t="shared" si="1"/>
        <v>4</v>
      </c>
      <c r="X16" s="84" t="s">
        <v>8</v>
      </c>
      <c r="Y16" s="84">
        <v>4</v>
      </c>
      <c r="Z16" s="90">
        <v>0</v>
      </c>
    </row>
    <row r="17" spans="1:26" s="21" customFormat="1" ht="14.1" customHeight="1">
      <c r="A17" s="20" t="s">
        <v>14</v>
      </c>
      <c r="B17" s="115">
        <f t="shared" si="6"/>
        <v>13</v>
      </c>
      <c r="C17" s="115">
        <f t="shared" si="7"/>
        <v>13</v>
      </c>
      <c r="D17" s="115" t="str">
        <f t="shared" si="8"/>
        <v>-</v>
      </c>
      <c r="E17" s="115" t="s">
        <v>8</v>
      </c>
      <c r="F17" s="115">
        <f t="shared" si="9"/>
        <v>8</v>
      </c>
      <c r="G17" s="119">
        <v>8</v>
      </c>
      <c r="H17" s="115" t="s">
        <v>8</v>
      </c>
      <c r="I17" s="119">
        <v>5</v>
      </c>
      <c r="J17" s="115">
        <f t="shared" si="10"/>
        <v>52</v>
      </c>
      <c r="K17" s="115" t="s">
        <v>8</v>
      </c>
      <c r="L17" s="119">
        <v>18</v>
      </c>
      <c r="M17" s="118">
        <v>34</v>
      </c>
      <c r="N17" s="73" t="s">
        <v>47</v>
      </c>
      <c r="O17" s="84">
        <f t="shared" si="3"/>
        <v>1</v>
      </c>
      <c r="P17" s="84">
        <f t="shared" si="4"/>
        <v>1</v>
      </c>
      <c r="Q17" s="84" t="str">
        <f t="shared" si="5"/>
        <v>-</v>
      </c>
      <c r="R17" s="84" t="s">
        <v>8</v>
      </c>
      <c r="S17" s="84">
        <f t="shared" si="0"/>
        <v>1</v>
      </c>
      <c r="T17" s="89">
        <v>1</v>
      </c>
      <c r="U17" s="84" t="s">
        <v>93</v>
      </c>
      <c r="V17" s="89">
        <v>0</v>
      </c>
      <c r="W17" s="84">
        <f t="shared" si="1"/>
        <v>4</v>
      </c>
      <c r="X17" s="84" t="s">
        <v>8</v>
      </c>
      <c r="Y17" s="84">
        <v>4</v>
      </c>
      <c r="Z17" s="90">
        <v>0</v>
      </c>
    </row>
    <row r="18" spans="1:26" s="21" customFormat="1" ht="14.1" customHeight="1">
      <c r="A18" s="20" t="s">
        <v>15</v>
      </c>
      <c r="B18" s="115">
        <f t="shared" si="6"/>
        <v>14</v>
      </c>
      <c r="C18" s="115">
        <f t="shared" si="7"/>
        <v>14</v>
      </c>
      <c r="D18" s="115" t="str">
        <f t="shared" si="8"/>
        <v>-</v>
      </c>
      <c r="E18" s="115" t="s">
        <v>8</v>
      </c>
      <c r="F18" s="115">
        <f t="shared" si="9"/>
        <v>10</v>
      </c>
      <c r="G18" s="119">
        <v>10</v>
      </c>
      <c r="H18" s="115" t="s">
        <v>8</v>
      </c>
      <c r="I18" s="119">
        <v>4</v>
      </c>
      <c r="J18" s="115">
        <f t="shared" si="10"/>
        <v>29</v>
      </c>
      <c r="K18" s="115" t="s">
        <v>8</v>
      </c>
      <c r="L18" s="119">
        <v>13</v>
      </c>
      <c r="M18" s="118">
        <v>16</v>
      </c>
      <c r="N18" s="73" t="s">
        <v>48</v>
      </c>
      <c r="O18" s="84">
        <f t="shared" si="3"/>
        <v>3</v>
      </c>
      <c r="P18" s="84">
        <f t="shared" si="4"/>
        <v>3</v>
      </c>
      <c r="Q18" s="84" t="str">
        <f t="shared" si="5"/>
        <v>-</v>
      </c>
      <c r="R18" s="84" t="s">
        <v>8</v>
      </c>
      <c r="S18" s="84">
        <f t="shared" si="0"/>
        <v>2</v>
      </c>
      <c r="T18" s="89">
        <v>2</v>
      </c>
      <c r="U18" s="84" t="s">
        <v>8</v>
      </c>
      <c r="V18" s="89">
        <v>1</v>
      </c>
      <c r="W18" s="84">
        <f t="shared" si="1"/>
        <v>10</v>
      </c>
      <c r="X18" s="84" t="s">
        <v>8</v>
      </c>
      <c r="Y18" s="84">
        <v>7</v>
      </c>
      <c r="Z18" s="90">
        <v>3</v>
      </c>
    </row>
    <row r="19" spans="1:26" s="21" customFormat="1" ht="14.1" customHeight="1">
      <c r="A19" s="20" t="s">
        <v>16</v>
      </c>
      <c r="B19" s="115">
        <f t="shared" si="6"/>
        <v>10</v>
      </c>
      <c r="C19" s="115">
        <f t="shared" si="7"/>
        <v>10</v>
      </c>
      <c r="D19" s="115" t="str">
        <f t="shared" si="8"/>
        <v>-</v>
      </c>
      <c r="E19" s="115" t="s">
        <v>8</v>
      </c>
      <c r="F19" s="115">
        <f t="shared" si="9"/>
        <v>7</v>
      </c>
      <c r="G19" s="119">
        <v>7</v>
      </c>
      <c r="H19" s="115" t="s">
        <v>8</v>
      </c>
      <c r="I19" s="119">
        <v>3</v>
      </c>
      <c r="J19" s="115">
        <f t="shared" si="10"/>
        <v>34</v>
      </c>
      <c r="K19" s="115" t="s">
        <v>8</v>
      </c>
      <c r="L19" s="119">
        <v>12</v>
      </c>
      <c r="M19" s="118">
        <v>22</v>
      </c>
      <c r="N19" s="73" t="s">
        <v>49</v>
      </c>
      <c r="O19" s="84">
        <f t="shared" si="3"/>
        <v>1</v>
      </c>
      <c r="P19" s="84">
        <f t="shared" si="4"/>
        <v>1</v>
      </c>
      <c r="Q19" s="84" t="str">
        <f t="shared" si="5"/>
        <v>-</v>
      </c>
      <c r="R19" s="84" t="s">
        <v>8</v>
      </c>
      <c r="S19" s="84">
        <f t="shared" si="0"/>
        <v>1</v>
      </c>
      <c r="T19" s="89">
        <v>1</v>
      </c>
      <c r="U19" s="84" t="s">
        <v>8</v>
      </c>
      <c r="V19" s="89">
        <v>0</v>
      </c>
      <c r="W19" s="84">
        <f t="shared" si="1"/>
        <v>2</v>
      </c>
      <c r="X19" s="84" t="s">
        <v>8</v>
      </c>
      <c r="Y19" s="84">
        <v>2</v>
      </c>
      <c r="Z19" s="90">
        <v>0</v>
      </c>
    </row>
    <row r="20" spans="1:26" s="21" customFormat="1" ht="14.1" customHeight="1">
      <c r="A20" s="20" t="s">
        <v>17</v>
      </c>
      <c r="B20" s="115">
        <f t="shared" si="6"/>
        <v>16</v>
      </c>
      <c r="C20" s="115">
        <f t="shared" si="7"/>
        <v>16</v>
      </c>
      <c r="D20" s="115" t="str">
        <f t="shared" si="8"/>
        <v>-</v>
      </c>
      <c r="E20" s="115" t="s">
        <v>8</v>
      </c>
      <c r="F20" s="115">
        <f t="shared" si="9"/>
        <v>11</v>
      </c>
      <c r="G20" s="119">
        <v>11</v>
      </c>
      <c r="H20" s="115" t="s">
        <v>8</v>
      </c>
      <c r="I20" s="119">
        <v>5</v>
      </c>
      <c r="J20" s="115">
        <f t="shared" si="10"/>
        <v>47</v>
      </c>
      <c r="K20" s="115" t="s">
        <v>8</v>
      </c>
      <c r="L20" s="119">
        <v>25</v>
      </c>
      <c r="M20" s="118">
        <v>22</v>
      </c>
      <c r="N20" s="73" t="s">
        <v>50</v>
      </c>
      <c r="O20" s="84">
        <f t="shared" si="3"/>
        <v>1</v>
      </c>
      <c r="P20" s="84">
        <f t="shared" si="4"/>
        <v>1</v>
      </c>
      <c r="Q20" s="84" t="str">
        <f t="shared" si="5"/>
        <v>-</v>
      </c>
      <c r="R20" s="84" t="s">
        <v>8</v>
      </c>
      <c r="S20" s="84">
        <f t="shared" si="0"/>
        <v>1</v>
      </c>
      <c r="T20" s="89">
        <v>1</v>
      </c>
      <c r="U20" s="84" t="s">
        <v>8</v>
      </c>
      <c r="V20" s="89">
        <v>0</v>
      </c>
      <c r="W20" s="84">
        <f t="shared" si="1"/>
        <v>3</v>
      </c>
      <c r="X20" s="84" t="s">
        <v>8</v>
      </c>
      <c r="Y20" s="84">
        <v>3</v>
      </c>
      <c r="Z20" s="90">
        <v>0</v>
      </c>
    </row>
    <row r="21" spans="1:26" s="21" customFormat="1" ht="14.1" customHeight="1">
      <c r="A21" s="20" t="s">
        <v>85</v>
      </c>
      <c r="B21" s="115">
        <f t="shared" si="6"/>
        <v>11</v>
      </c>
      <c r="C21" s="115">
        <f t="shared" si="7"/>
        <v>11</v>
      </c>
      <c r="D21" s="115" t="str">
        <f t="shared" si="8"/>
        <v>-</v>
      </c>
      <c r="E21" s="115" t="s">
        <v>8</v>
      </c>
      <c r="F21" s="115">
        <f t="shared" si="9"/>
        <v>10</v>
      </c>
      <c r="G21" s="119">
        <v>10</v>
      </c>
      <c r="H21" s="115" t="s">
        <v>8</v>
      </c>
      <c r="I21" s="119">
        <v>1</v>
      </c>
      <c r="J21" s="115">
        <f t="shared" si="10"/>
        <v>33</v>
      </c>
      <c r="K21" s="115" t="s">
        <v>8</v>
      </c>
      <c r="L21" s="119">
        <v>16</v>
      </c>
      <c r="M21" s="118">
        <v>17</v>
      </c>
      <c r="N21" s="73" t="s">
        <v>51</v>
      </c>
      <c r="O21" s="84">
        <f t="shared" si="3"/>
        <v>1</v>
      </c>
      <c r="P21" s="84">
        <f t="shared" si="4"/>
        <v>1</v>
      </c>
      <c r="Q21" s="84" t="str">
        <f t="shared" si="5"/>
        <v>-</v>
      </c>
      <c r="R21" s="84" t="s">
        <v>8</v>
      </c>
      <c r="S21" s="84">
        <f t="shared" si="0"/>
        <v>1</v>
      </c>
      <c r="T21" s="89">
        <v>1</v>
      </c>
      <c r="U21" s="84" t="s">
        <v>8</v>
      </c>
      <c r="V21" s="89">
        <v>0</v>
      </c>
      <c r="W21" s="84">
        <f t="shared" si="1"/>
        <v>2</v>
      </c>
      <c r="X21" s="84" t="s">
        <v>8</v>
      </c>
      <c r="Y21" s="84">
        <v>2</v>
      </c>
      <c r="Z21" s="90">
        <v>0</v>
      </c>
    </row>
    <row r="22" spans="1:26" s="21" customFormat="1" ht="14.1" customHeight="1">
      <c r="A22" s="20" t="s">
        <v>86</v>
      </c>
      <c r="B22" s="115">
        <f t="shared" si="6"/>
        <v>16</v>
      </c>
      <c r="C22" s="115">
        <f t="shared" si="7"/>
        <v>16</v>
      </c>
      <c r="D22" s="115" t="str">
        <f t="shared" si="8"/>
        <v>-</v>
      </c>
      <c r="E22" s="115" t="s">
        <v>8</v>
      </c>
      <c r="F22" s="115">
        <f t="shared" si="9"/>
        <v>12</v>
      </c>
      <c r="G22" s="119">
        <v>12</v>
      </c>
      <c r="H22" s="115" t="s">
        <v>8</v>
      </c>
      <c r="I22" s="119">
        <v>4</v>
      </c>
      <c r="J22" s="115">
        <f t="shared" si="10"/>
        <v>31</v>
      </c>
      <c r="K22" s="115" t="s">
        <v>8</v>
      </c>
      <c r="L22" s="117">
        <v>16</v>
      </c>
      <c r="M22" s="120">
        <v>15</v>
      </c>
      <c r="N22" s="73" t="s">
        <v>52</v>
      </c>
      <c r="O22" s="84">
        <f t="shared" si="3"/>
        <v>3</v>
      </c>
      <c r="P22" s="84">
        <f t="shared" si="4"/>
        <v>3</v>
      </c>
      <c r="Q22" s="84" t="str">
        <f t="shared" si="5"/>
        <v>-</v>
      </c>
      <c r="R22" s="84" t="s">
        <v>8</v>
      </c>
      <c r="S22" s="84">
        <f t="shared" si="0"/>
        <v>2</v>
      </c>
      <c r="T22" s="89">
        <v>2</v>
      </c>
      <c r="U22" s="84" t="s">
        <v>8</v>
      </c>
      <c r="V22" s="89">
        <v>1</v>
      </c>
      <c r="W22" s="84">
        <f t="shared" si="1"/>
        <v>4</v>
      </c>
      <c r="X22" s="84" t="s">
        <v>8</v>
      </c>
      <c r="Y22" s="84">
        <v>3</v>
      </c>
      <c r="Z22" s="90">
        <v>1</v>
      </c>
    </row>
    <row r="23" spans="1:26" s="21" customFormat="1" ht="14.1" customHeight="1">
      <c r="A23" s="20" t="s">
        <v>87</v>
      </c>
      <c r="B23" s="115">
        <f t="shared" si="6"/>
        <v>15</v>
      </c>
      <c r="C23" s="115">
        <f t="shared" si="7"/>
        <v>15</v>
      </c>
      <c r="D23" s="115" t="str">
        <f t="shared" si="8"/>
        <v>-</v>
      </c>
      <c r="E23" s="115" t="s">
        <v>8</v>
      </c>
      <c r="F23" s="115">
        <f t="shared" si="9"/>
        <v>11</v>
      </c>
      <c r="G23" s="119">
        <v>11</v>
      </c>
      <c r="H23" s="115" t="s">
        <v>8</v>
      </c>
      <c r="I23" s="119">
        <v>4</v>
      </c>
      <c r="J23" s="115">
        <f t="shared" si="10"/>
        <v>42</v>
      </c>
      <c r="K23" s="115" t="s">
        <v>8</v>
      </c>
      <c r="L23" s="119">
        <v>27</v>
      </c>
      <c r="M23" s="118">
        <v>15</v>
      </c>
      <c r="N23" s="73" t="s">
        <v>53</v>
      </c>
      <c r="O23" s="84" t="str">
        <f t="shared" si="3"/>
        <v>-</v>
      </c>
      <c r="P23" s="84" t="str">
        <f t="shared" si="4"/>
        <v>-</v>
      </c>
      <c r="Q23" s="84" t="str">
        <f t="shared" si="5"/>
        <v>-</v>
      </c>
      <c r="R23" s="84" t="s">
        <v>8</v>
      </c>
      <c r="S23" s="84" t="str">
        <f t="shared" si="0"/>
        <v>-</v>
      </c>
      <c r="T23" s="89">
        <v>0</v>
      </c>
      <c r="U23" s="84" t="s">
        <v>8</v>
      </c>
      <c r="V23" s="89">
        <v>0</v>
      </c>
      <c r="W23" s="84" t="str">
        <f t="shared" si="1"/>
        <v>-</v>
      </c>
      <c r="X23" s="84" t="s">
        <v>8</v>
      </c>
      <c r="Y23" s="84">
        <v>0</v>
      </c>
      <c r="Z23" s="90">
        <v>0</v>
      </c>
    </row>
    <row r="24" spans="1:26" s="21" customFormat="1" ht="14.1" customHeight="1">
      <c r="A24" s="20" t="s">
        <v>92</v>
      </c>
      <c r="B24" s="115">
        <f>IF(SUM(C24:D24)=0,"-",SUM(C24:D24))</f>
        <v>6</v>
      </c>
      <c r="C24" s="115">
        <f>IF(SUM(E24,G24,I24)=0,"-",SUM(E24,G24,I24))</f>
        <v>6</v>
      </c>
      <c r="D24" s="115" t="str">
        <f>IF(SUM(H24)=0,"-",SUM(H24))</f>
        <v>-</v>
      </c>
      <c r="E24" s="115" t="s">
        <v>8</v>
      </c>
      <c r="F24" s="115">
        <f>IF(SUM(G24:H24)=0,"-",SUM(G24:H24))</f>
        <v>5</v>
      </c>
      <c r="G24" s="119">
        <v>5</v>
      </c>
      <c r="H24" s="115" t="s">
        <v>8</v>
      </c>
      <c r="I24" s="119">
        <v>1</v>
      </c>
      <c r="J24" s="115">
        <f>IF(SUM(K24:M24)=0,"-",SUM(K24:M24))</f>
        <v>18</v>
      </c>
      <c r="K24" s="115" t="s">
        <v>8</v>
      </c>
      <c r="L24" s="119">
        <v>15</v>
      </c>
      <c r="M24" s="118">
        <v>3</v>
      </c>
      <c r="N24" s="73" t="s">
        <v>54</v>
      </c>
      <c r="O24" s="84">
        <f t="shared" si="3"/>
        <v>2</v>
      </c>
      <c r="P24" s="84">
        <f t="shared" si="4"/>
        <v>2</v>
      </c>
      <c r="Q24" s="84" t="str">
        <f t="shared" si="5"/>
        <v>-</v>
      </c>
      <c r="R24" s="84" t="s">
        <v>8</v>
      </c>
      <c r="S24" s="84">
        <f t="shared" si="0"/>
        <v>2</v>
      </c>
      <c r="T24" s="89">
        <v>2</v>
      </c>
      <c r="U24" s="84" t="s">
        <v>8</v>
      </c>
      <c r="V24" s="89">
        <v>0</v>
      </c>
      <c r="W24" s="84">
        <f t="shared" si="1"/>
        <v>6</v>
      </c>
      <c r="X24" s="84" t="s">
        <v>8</v>
      </c>
      <c r="Y24" s="84">
        <v>6</v>
      </c>
      <c r="Z24" s="90">
        <v>0</v>
      </c>
    </row>
    <row r="25" spans="1:26" s="21" customFormat="1" ht="14.1" customHeight="1">
      <c r="A25" s="20" t="s">
        <v>18</v>
      </c>
      <c r="B25" s="115">
        <f t="shared" si="6"/>
        <v>4</v>
      </c>
      <c r="C25" s="115">
        <f t="shared" si="7"/>
        <v>4</v>
      </c>
      <c r="D25" s="115" t="str">
        <f t="shared" si="8"/>
        <v>-</v>
      </c>
      <c r="E25" s="115" t="s">
        <v>8</v>
      </c>
      <c r="F25" s="115">
        <f t="shared" si="9"/>
        <v>4</v>
      </c>
      <c r="G25" s="119">
        <v>4</v>
      </c>
      <c r="H25" s="115" t="s">
        <v>8</v>
      </c>
      <c r="I25" s="117">
        <v>0</v>
      </c>
      <c r="J25" s="115">
        <f t="shared" si="10"/>
        <v>14</v>
      </c>
      <c r="K25" s="115" t="s">
        <v>8</v>
      </c>
      <c r="L25" s="119">
        <v>14</v>
      </c>
      <c r="M25" s="120">
        <v>0</v>
      </c>
      <c r="N25" s="73" t="s">
        <v>55</v>
      </c>
      <c r="O25" s="84">
        <f t="shared" si="3"/>
        <v>1</v>
      </c>
      <c r="P25" s="84">
        <f t="shared" si="4"/>
        <v>1</v>
      </c>
      <c r="Q25" s="84" t="str">
        <f t="shared" si="5"/>
        <v>-</v>
      </c>
      <c r="R25" s="84" t="s">
        <v>8</v>
      </c>
      <c r="S25" s="84">
        <f t="shared" si="0"/>
        <v>1</v>
      </c>
      <c r="T25" s="89">
        <v>1</v>
      </c>
      <c r="U25" s="84" t="s">
        <v>8</v>
      </c>
      <c r="V25" s="89">
        <v>0</v>
      </c>
      <c r="W25" s="84">
        <f t="shared" si="1"/>
        <v>1</v>
      </c>
      <c r="X25" s="84" t="s">
        <v>8</v>
      </c>
      <c r="Y25" s="84">
        <v>1</v>
      </c>
      <c r="Z25" s="90">
        <v>0</v>
      </c>
    </row>
    <row r="26" spans="1:26" s="21" customFormat="1" ht="14.1" customHeight="1">
      <c r="A26" s="20" t="s">
        <v>19</v>
      </c>
      <c r="B26" s="115">
        <f t="shared" si="6"/>
        <v>1</v>
      </c>
      <c r="C26" s="115">
        <f t="shared" si="7"/>
        <v>1</v>
      </c>
      <c r="D26" s="115" t="str">
        <f t="shared" si="8"/>
        <v>-</v>
      </c>
      <c r="E26" s="115" t="s">
        <v>8</v>
      </c>
      <c r="F26" s="115">
        <f t="shared" si="9"/>
        <v>1</v>
      </c>
      <c r="G26" s="119">
        <v>1</v>
      </c>
      <c r="H26" s="115" t="s">
        <v>8</v>
      </c>
      <c r="I26" s="117">
        <v>0</v>
      </c>
      <c r="J26" s="115">
        <f t="shared" si="10"/>
        <v>7</v>
      </c>
      <c r="K26" s="115" t="s">
        <v>8</v>
      </c>
      <c r="L26" s="119">
        <v>7</v>
      </c>
      <c r="M26" s="120">
        <v>0</v>
      </c>
      <c r="N26" s="73" t="s">
        <v>56</v>
      </c>
      <c r="O26" s="84">
        <f t="shared" si="3"/>
        <v>4</v>
      </c>
      <c r="P26" s="84">
        <f t="shared" si="4"/>
        <v>4</v>
      </c>
      <c r="Q26" s="84" t="str">
        <f t="shared" si="5"/>
        <v>-</v>
      </c>
      <c r="R26" s="84" t="s">
        <v>8</v>
      </c>
      <c r="S26" s="84">
        <f t="shared" si="0"/>
        <v>2</v>
      </c>
      <c r="T26" s="89">
        <v>2</v>
      </c>
      <c r="U26" s="84" t="s">
        <v>8</v>
      </c>
      <c r="V26" s="89">
        <v>2</v>
      </c>
      <c r="W26" s="84">
        <f t="shared" si="1"/>
        <v>4</v>
      </c>
      <c r="X26" s="84" t="s">
        <v>8</v>
      </c>
      <c r="Y26" s="84">
        <v>0</v>
      </c>
      <c r="Z26" s="90">
        <v>4</v>
      </c>
    </row>
    <row r="27" spans="1:26" s="21" customFormat="1" ht="14.1" customHeight="1">
      <c r="A27" s="20" t="s">
        <v>20</v>
      </c>
      <c r="B27" s="115">
        <f t="shared" si="6"/>
        <v>5</v>
      </c>
      <c r="C27" s="115">
        <f t="shared" si="7"/>
        <v>5</v>
      </c>
      <c r="D27" s="115" t="str">
        <f t="shared" si="8"/>
        <v>-</v>
      </c>
      <c r="E27" s="115" t="s">
        <v>8</v>
      </c>
      <c r="F27" s="115">
        <f t="shared" si="9"/>
        <v>5</v>
      </c>
      <c r="G27" s="119">
        <v>5</v>
      </c>
      <c r="H27" s="115" t="s">
        <v>8</v>
      </c>
      <c r="I27" s="117">
        <v>0</v>
      </c>
      <c r="J27" s="115">
        <f t="shared" si="10"/>
        <v>13</v>
      </c>
      <c r="K27" s="115" t="s">
        <v>8</v>
      </c>
      <c r="L27" s="119">
        <v>13</v>
      </c>
      <c r="M27" s="120">
        <v>0</v>
      </c>
      <c r="N27" s="73" t="s">
        <v>57</v>
      </c>
      <c r="O27" s="84">
        <f t="shared" si="3"/>
        <v>1</v>
      </c>
      <c r="P27" s="84">
        <f t="shared" si="4"/>
        <v>1</v>
      </c>
      <c r="Q27" s="84" t="str">
        <f t="shared" si="5"/>
        <v>-</v>
      </c>
      <c r="R27" s="84" t="s">
        <v>8</v>
      </c>
      <c r="S27" s="84">
        <f t="shared" si="0"/>
        <v>1</v>
      </c>
      <c r="T27" s="89">
        <v>1</v>
      </c>
      <c r="U27" s="84" t="s">
        <v>8</v>
      </c>
      <c r="V27" s="89">
        <v>0</v>
      </c>
      <c r="W27" s="84">
        <f t="shared" si="1"/>
        <v>3</v>
      </c>
      <c r="X27" s="84" t="s">
        <v>8</v>
      </c>
      <c r="Y27" s="84">
        <v>3</v>
      </c>
      <c r="Z27" s="90">
        <v>0</v>
      </c>
    </row>
    <row r="28" spans="1:26" s="21" customFormat="1" ht="14.1" customHeight="1">
      <c r="A28" s="20" t="s">
        <v>21</v>
      </c>
      <c r="B28" s="115">
        <f t="shared" si="6"/>
        <v>2</v>
      </c>
      <c r="C28" s="115">
        <f t="shared" si="7"/>
        <v>2</v>
      </c>
      <c r="D28" s="115" t="str">
        <f t="shared" si="8"/>
        <v>-</v>
      </c>
      <c r="E28" s="115" t="s">
        <v>8</v>
      </c>
      <c r="F28" s="115">
        <f t="shared" si="9"/>
        <v>2</v>
      </c>
      <c r="G28" s="119">
        <v>2</v>
      </c>
      <c r="H28" s="115" t="s">
        <v>8</v>
      </c>
      <c r="I28" s="117">
        <v>0</v>
      </c>
      <c r="J28" s="115">
        <f t="shared" si="10"/>
        <v>8</v>
      </c>
      <c r="K28" s="115" t="s">
        <v>8</v>
      </c>
      <c r="L28" s="119">
        <v>8</v>
      </c>
      <c r="M28" s="120">
        <v>0</v>
      </c>
      <c r="N28" s="73" t="s">
        <v>58</v>
      </c>
      <c r="O28" s="84" t="str">
        <f t="shared" si="3"/>
        <v>-</v>
      </c>
      <c r="P28" s="84" t="str">
        <f t="shared" si="4"/>
        <v>-</v>
      </c>
      <c r="Q28" s="84" t="str">
        <f t="shared" si="5"/>
        <v>-</v>
      </c>
      <c r="R28" s="84" t="s">
        <v>8</v>
      </c>
      <c r="S28" s="84" t="str">
        <f t="shared" si="0"/>
        <v>-</v>
      </c>
      <c r="T28" s="89">
        <v>0</v>
      </c>
      <c r="U28" s="84" t="s">
        <v>8</v>
      </c>
      <c r="V28" s="89">
        <v>0</v>
      </c>
      <c r="W28" s="84" t="str">
        <f t="shared" si="1"/>
        <v>-</v>
      </c>
      <c r="X28" s="84" t="s">
        <v>8</v>
      </c>
      <c r="Y28" s="84">
        <v>0</v>
      </c>
      <c r="Z28" s="90">
        <v>0</v>
      </c>
    </row>
    <row r="29" spans="1:26" s="21" customFormat="1" ht="14.1" customHeight="1">
      <c r="A29" s="20" t="s">
        <v>22</v>
      </c>
      <c r="B29" s="115">
        <f t="shared" si="6"/>
        <v>3</v>
      </c>
      <c r="C29" s="115">
        <f t="shared" si="7"/>
        <v>3</v>
      </c>
      <c r="D29" s="115" t="str">
        <f t="shared" si="8"/>
        <v>-</v>
      </c>
      <c r="E29" s="115" t="s">
        <v>8</v>
      </c>
      <c r="F29" s="115">
        <f t="shared" si="9"/>
        <v>1</v>
      </c>
      <c r="G29" s="119">
        <v>1</v>
      </c>
      <c r="H29" s="115" t="s">
        <v>8</v>
      </c>
      <c r="I29" s="119">
        <v>2</v>
      </c>
      <c r="J29" s="115">
        <f t="shared" si="10"/>
        <v>16</v>
      </c>
      <c r="K29" s="115" t="s">
        <v>8</v>
      </c>
      <c r="L29" s="119">
        <v>4</v>
      </c>
      <c r="M29" s="118">
        <v>12</v>
      </c>
      <c r="N29" s="74" t="s">
        <v>59</v>
      </c>
      <c r="O29" s="91">
        <f t="shared" si="3"/>
        <v>2</v>
      </c>
      <c r="P29" s="91">
        <f t="shared" si="4"/>
        <v>2</v>
      </c>
      <c r="Q29" s="91" t="str">
        <f t="shared" si="5"/>
        <v>-</v>
      </c>
      <c r="R29" s="91" t="s">
        <v>8</v>
      </c>
      <c r="S29" s="91">
        <f t="shared" si="0"/>
        <v>2</v>
      </c>
      <c r="T29" s="92">
        <v>2</v>
      </c>
      <c r="U29" s="91" t="s">
        <v>8</v>
      </c>
      <c r="V29" s="92">
        <v>0</v>
      </c>
      <c r="W29" s="91">
        <f t="shared" si="1"/>
        <v>6</v>
      </c>
      <c r="X29" s="91" t="s">
        <v>8</v>
      </c>
      <c r="Y29" s="91">
        <v>6</v>
      </c>
      <c r="Z29" s="93">
        <v>0</v>
      </c>
    </row>
    <row r="30" spans="1:26" s="21" customFormat="1" ht="14.1" customHeight="1">
      <c r="A30" s="20" t="s">
        <v>23</v>
      </c>
      <c r="B30" s="115">
        <f t="shared" si="6"/>
        <v>1</v>
      </c>
      <c r="C30" s="115">
        <f t="shared" si="7"/>
        <v>1</v>
      </c>
      <c r="D30" s="115" t="str">
        <f t="shared" si="8"/>
        <v>-</v>
      </c>
      <c r="E30" s="115" t="s">
        <v>8</v>
      </c>
      <c r="F30" s="115">
        <f t="shared" si="9"/>
        <v>1</v>
      </c>
      <c r="G30" s="117">
        <v>1</v>
      </c>
      <c r="H30" s="115" t="s">
        <v>8</v>
      </c>
      <c r="I30" s="117">
        <v>0</v>
      </c>
      <c r="J30" s="115">
        <f t="shared" si="10"/>
        <v>6</v>
      </c>
      <c r="K30" s="115" t="s">
        <v>8</v>
      </c>
      <c r="L30" s="117">
        <v>6</v>
      </c>
      <c r="M30" s="120">
        <v>0</v>
      </c>
      <c r="N30" s="71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1"/>
    </row>
    <row r="31" spans="1:26" s="23" customFormat="1" ht="14.1" customHeight="1">
      <c r="A31" s="20" t="s">
        <v>24</v>
      </c>
      <c r="B31" s="115" t="str">
        <f t="shared" si="6"/>
        <v>-</v>
      </c>
      <c r="C31" s="115" t="str">
        <f t="shared" si="7"/>
        <v>-</v>
      </c>
      <c r="D31" s="115" t="str">
        <f t="shared" si="8"/>
        <v>-</v>
      </c>
      <c r="E31" s="115" t="s">
        <v>8</v>
      </c>
      <c r="F31" s="115" t="str">
        <f t="shared" si="9"/>
        <v>-</v>
      </c>
      <c r="G31" s="117">
        <v>0</v>
      </c>
      <c r="H31" s="115" t="s">
        <v>8</v>
      </c>
      <c r="I31" s="117">
        <v>0</v>
      </c>
      <c r="J31" s="115" t="str">
        <f t="shared" si="10"/>
        <v>-</v>
      </c>
      <c r="K31" s="115" t="s">
        <v>8</v>
      </c>
      <c r="L31" s="117">
        <v>0</v>
      </c>
      <c r="M31" s="120">
        <v>0</v>
      </c>
      <c r="N31" s="71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1"/>
    </row>
    <row r="32" spans="1:26" s="21" customFormat="1" ht="14.1" customHeight="1">
      <c r="A32" s="20" t="s">
        <v>88</v>
      </c>
      <c r="B32" s="115" t="str">
        <f t="shared" si="6"/>
        <v>-</v>
      </c>
      <c r="C32" s="115" t="str">
        <f t="shared" si="7"/>
        <v>-</v>
      </c>
      <c r="D32" s="115" t="str">
        <f t="shared" si="8"/>
        <v>-</v>
      </c>
      <c r="E32" s="115" t="s">
        <v>8</v>
      </c>
      <c r="F32" s="115" t="str">
        <f t="shared" si="9"/>
        <v>-</v>
      </c>
      <c r="G32" s="117">
        <v>0</v>
      </c>
      <c r="H32" s="115" t="s">
        <v>8</v>
      </c>
      <c r="I32" s="117">
        <v>0</v>
      </c>
      <c r="J32" s="115" t="str">
        <f t="shared" si="10"/>
        <v>-</v>
      </c>
      <c r="K32" s="115" t="s">
        <v>8</v>
      </c>
      <c r="L32" s="117">
        <v>0</v>
      </c>
      <c r="M32" s="120">
        <v>0</v>
      </c>
      <c r="N32" s="71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1"/>
    </row>
    <row r="33" spans="1:26" s="23" customFormat="1" ht="14.1" customHeight="1">
      <c r="A33" s="20" t="s">
        <v>25</v>
      </c>
      <c r="B33" s="115" t="str">
        <f t="shared" si="6"/>
        <v>-</v>
      </c>
      <c r="C33" s="115" t="str">
        <f t="shared" si="7"/>
        <v>-</v>
      </c>
      <c r="D33" s="115" t="str">
        <f t="shared" si="8"/>
        <v>-</v>
      </c>
      <c r="E33" s="115" t="s">
        <v>8</v>
      </c>
      <c r="F33" s="115" t="str">
        <f t="shared" si="9"/>
        <v>-</v>
      </c>
      <c r="G33" s="117">
        <v>0</v>
      </c>
      <c r="H33" s="115" t="s">
        <v>8</v>
      </c>
      <c r="I33" s="117">
        <v>0</v>
      </c>
      <c r="J33" s="115" t="str">
        <f t="shared" si="10"/>
        <v>-</v>
      </c>
      <c r="K33" s="115" t="s">
        <v>8</v>
      </c>
      <c r="L33" s="117">
        <v>0</v>
      </c>
      <c r="M33" s="120">
        <v>0</v>
      </c>
      <c r="N33" s="71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1"/>
    </row>
    <row r="34" spans="1:26" ht="14.1" customHeight="1">
      <c r="A34" s="20" t="s">
        <v>89</v>
      </c>
      <c r="B34" s="115">
        <f t="shared" si="6"/>
        <v>2</v>
      </c>
      <c r="C34" s="115">
        <f t="shared" si="7"/>
        <v>2</v>
      </c>
      <c r="D34" s="115" t="str">
        <f t="shared" si="8"/>
        <v>-</v>
      </c>
      <c r="E34" s="115" t="s">
        <v>8</v>
      </c>
      <c r="F34" s="115">
        <f t="shared" si="9"/>
        <v>1</v>
      </c>
      <c r="G34" s="117">
        <v>1</v>
      </c>
      <c r="H34" s="115" t="s">
        <v>8</v>
      </c>
      <c r="I34" s="117">
        <v>1</v>
      </c>
      <c r="J34" s="115">
        <f t="shared" si="10"/>
        <v>6</v>
      </c>
      <c r="K34" s="115" t="s">
        <v>8</v>
      </c>
      <c r="L34" s="117">
        <v>3</v>
      </c>
      <c r="M34" s="120">
        <v>3</v>
      </c>
      <c r="N34" s="71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1"/>
    </row>
    <row r="35" spans="1:26" s="19" customFormat="1" ht="14.1" customHeight="1">
      <c r="A35" s="20" t="s">
        <v>26</v>
      </c>
      <c r="B35" s="115">
        <f t="shared" si="6"/>
        <v>2</v>
      </c>
      <c r="C35" s="115">
        <f t="shared" si="7"/>
        <v>2</v>
      </c>
      <c r="D35" s="115" t="str">
        <f t="shared" si="8"/>
        <v>-</v>
      </c>
      <c r="E35" s="115" t="s">
        <v>8</v>
      </c>
      <c r="F35" s="115">
        <f t="shared" si="9"/>
        <v>2</v>
      </c>
      <c r="G35" s="117">
        <v>2</v>
      </c>
      <c r="H35" s="115" t="s">
        <v>8</v>
      </c>
      <c r="I35" s="117">
        <v>0</v>
      </c>
      <c r="J35" s="115">
        <f t="shared" si="10"/>
        <v>5</v>
      </c>
      <c r="K35" s="115" t="s">
        <v>8</v>
      </c>
      <c r="L35" s="117">
        <v>5</v>
      </c>
      <c r="M35" s="120">
        <v>0</v>
      </c>
      <c r="N35" s="71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1"/>
    </row>
    <row r="36" spans="1:26" s="19" customFormat="1" ht="14.1" customHeight="1">
      <c r="A36" s="20" t="s">
        <v>27</v>
      </c>
      <c r="B36" s="115" t="str">
        <f t="shared" si="6"/>
        <v>-</v>
      </c>
      <c r="C36" s="115" t="str">
        <f t="shared" si="7"/>
        <v>-</v>
      </c>
      <c r="D36" s="115" t="str">
        <f t="shared" si="8"/>
        <v>-</v>
      </c>
      <c r="E36" s="115" t="s">
        <v>8</v>
      </c>
      <c r="F36" s="115" t="str">
        <f t="shared" si="9"/>
        <v>-</v>
      </c>
      <c r="G36" s="117">
        <v>0</v>
      </c>
      <c r="H36" s="115" t="s">
        <v>8</v>
      </c>
      <c r="I36" s="117">
        <v>0</v>
      </c>
      <c r="J36" s="115" t="str">
        <f t="shared" si="10"/>
        <v>-</v>
      </c>
      <c r="K36" s="115" t="s">
        <v>8</v>
      </c>
      <c r="L36" s="117">
        <v>0</v>
      </c>
      <c r="M36" s="120">
        <v>0</v>
      </c>
      <c r="N36" s="71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1"/>
    </row>
    <row r="37" spans="1:26" s="19" customFormat="1" ht="14.1" customHeight="1">
      <c r="A37" s="20" t="s">
        <v>28</v>
      </c>
      <c r="B37" s="115">
        <f t="shared" si="6"/>
        <v>1</v>
      </c>
      <c r="C37" s="115">
        <f t="shared" si="7"/>
        <v>1</v>
      </c>
      <c r="D37" s="115" t="str">
        <f t="shared" si="8"/>
        <v>-</v>
      </c>
      <c r="E37" s="115" t="s">
        <v>8</v>
      </c>
      <c r="F37" s="115">
        <f t="shared" si="9"/>
        <v>1</v>
      </c>
      <c r="G37" s="117">
        <v>1</v>
      </c>
      <c r="H37" s="115" t="s">
        <v>8</v>
      </c>
      <c r="I37" s="117">
        <v>0</v>
      </c>
      <c r="J37" s="115">
        <f t="shared" si="10"/>
        <v>4</v>
      </c>
      <c r="K37" s="115" t="s">
        <v>8</v>
      </c>
      <c r="L37" s="117">
        <v>4</v>
      </c>
      <c r="M37" s="120">
        <v>0</v>
      </c>
      <c r="N37" s="71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1"/>
    </row>
    <row r="38" spans="1:26" s="19" customFormat="1" ht="14.1" customHeight="1">
      <c r="A38" s="20" t="s">
        <v>29</v>
      </c>
      <c r="B38" s="115">
        <f t="shared" si="6"/>
        <v>6</v>
      </c>
      <c r="C38" s="115">
        <f t="shared" si="7"/>
        <v>6</v>
      </c>
      <c r="D38" s="115" t="str">
        <f t="shared" si="8"/>
        <v>-</v>
      </c>
      <c r="E38" s="115" t="s">
        <v>8</v>
      </c>
      <c r="F38" s="115">
        <f t="shared" si="9"/>
        <v>6</v>
      </c>
      <c r="G38" s="117">
        <v>6</v>
      </c>
      <c r="H38" s="115" t="s">
        <v>8</v>
      </c>
      <c r="I38" s="117">
        <v>0</v>
      </c>
      <c r="J38" s="115">
        <f t="shared" si="10"/>
        <v>12</v>
      </c>
      <c r="K38" s="115" t="s">
        <v>8</v>
      </c>
      <c r="L38" s="117">
        <v>12</v>
      </c>
      <c r="M38" s="120">
        <v>0</v>
      </c>
      <c r="N38" s="71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1"/>
    </row>
    <row r="39" spans="1:26" s="19" customFormat="1" ht="14.1" customHeight="1">
      <c r="A39" s="20" t="s">
        <v>30</v>
      </c>
      <c r="B39" s="115">
        <f t="shared" si="6"/>
        <v>2</v>
      </c>
      <c r="C39" s="115">
        <f t="shared" si="7"/>
        <v>2</v>
      </c>
      <c r="D39" s="115" t="str">
        <f t="shared" si="8"/>
        <v>-</v>
      </c>
      <c r="E39" s="115" t="s">
        <v>8</v>
      </c>
      <c r="F39" s="115">
        <f t="shared" si="9"/>
        <v>2</v>
      </c>
      <c r="G39" s="117">
        <v>2</v>
      </c>
      <c r="H39" s="115" t="s">
        <v>8</v>
      </c>
      <c r="I39" s="117">
        <v>0</v>
      </c>
      <c r="J39" s="115">
        <f t="shared" si="10"/>
        <v>10</v>
      </c>
      <c r="K39" s="115" t="s">
        <v>8</v>
      </c>
      <c r="L39" s="117">
        <v>10</v>
      </c>
      <c r="M39" s="120">
        <v>0</v>
      </c>
      <c r="N39" s="71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1"/>
    </row>
    <row r="40" spans="1:26" s="19" customFormat="1" ht="14.1" customHeight="1">
      <c r="A40" s="20" t="s">
        <v>31</v>
      </c>
      <c r="B40" s="115">
        <f t="shared" si="6"/>
        <v>1</v>
      </c>
      <c r="C40" s="115">
        <f t="shared" si="7"/>
        <v>1</v>
      </c>
      <c r="D40" s="115" t="str">
        <f t="shared" si="8"/>
        <v>-</v>
      </c>
      <c r="E40" s="115" t="s">
        <v>8</v>
      </c>
      <c r="F40" s="115">
        <f t="shared" si="9"/>
        <v>1</v>
      </c>
      <c r="G40" s="117">
        <v>1</v>
      </c>
      <c r="H40" s="115" t="s">
        <v>8</v>
      </c>
      <c r="I40" s="117">
        <v>0</v>
      </c>
      <c r="J40" s="115">
        <f t="shared" si="10"/>
        <v>4</v>
      </c>
      <c r="K40" s="115" t="s">
        <v>8</v>
      </c>
      <c r="L40" s="117">
        <v>4</v>
      </c>
      <c r="M40" s="120">
        <v>0</v>
      </c>
      <c r="N40" s="71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1"/>
    </row>
    <row r="41" spans="1:26" s="19" customFormat="1" ht="14.1" customHeight="1">
      <c r="A41" s="20" t="s">
        <v>32</v>
      </c>
      <c r="B41" s="115" t="str">
        <f t="shared" si="6"/>
        <v>-</v>
      </c>
      <c r="C41" s="115" t="str">
        <f t="shared" si="7"/>
        <v>-</v>
      </c>
      <c r="D41" s="115" t="str">
        <f t="shared" si="8"/>
        <v>-</v>
      </c>
      <c r="E41" s="115" t="s">
        <v>8</v>
      </c>
      <c r="F41" s="115" t="str">
        <f t="shared" si="9"/>
        <v>-</v>
      </c>
      <c r="G41" s="117">
        <v>0</v>
      </c>
      <c r="H41" s="115" t="s">
        <v>8</v>
      </c>
      <c r="I41" s="117">
        <v>0</v>
      </c>
      <c r="J41" s="115" t="str">
        <f t="shared" si="10"/>
        <v>-</v>
      </c>
      <c r="K41" s="115" t="s">
        <v>8</v>
      </c>
      <c r="L41" s="117">
        <v>0</v>
      </c>
      <c r="M41" s="120">
        <v>0</v>
      </c>
      <c r="N41" s="71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1"/>
    </row>
    <row r="42" spans="1:26" s="19" customFormat="1" ht="14.1" customHeight="1">
      <c r="A42" s="20" t="s">
        <v>33</v>
      </c>
      <c r="B42" s="115" t="str">
        <f t="shared" si="6"/>
        <v>-</v>
      </c>
      <c r="C42" s="115" t="str">
        <f t="shared" si="7"/>
        <v>-</v>
      </c>
      <c r="D42" s="115" t="str">
        <f t="shared" si="8"/>
        <v>-</v>
      </c>
      <c r="E42" s="115" t="s">
        <v>8</v>
      </c>
      <c r="F42" s="115" t="str">
        <f t="shared" si="9"/>
        <v>-</v>
      </c>
      <c r="G42" s="117">
        <v>0</v>
      </c>
      <c r="H42" s="115" t="s">
        <v>8</v>
      </c>
      <c r="I42" s="117">
        <v>0</v>
      </c>
      <c r="J42" s="115" t="str">
        <f t="shared" si="10"/>
        <v>-</v>
      </c>
      <c r="K42" s="115" t="s">
        <v>8</v>
      </c>
      <c r="L42" s="117">
        <v>0</v>
      </c>
      <c r="M42" s="120">
        <v>0</v>
      </c>
      <c r="N42" s="71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1"/>
    </row>
    <row r="43" spans="1:26" s="19" customFormat="1" ht="14.1" customHeight="1">
      <c r="A43" s="20" t="s">
        <v>34</v>
      </c>
      <c r="B43" s="115" t="str">
        <f t="shared" si="6"/>
        <v>-</v>
      </c>
      <c r="C43" s="115" t="str">
        <f t="shared" si="7"/>
        <v>-</v>
      </c>
      <c r="D43" s="115" t="str">
        <f t="shared" si="8"/>
        <v>-</v>
      </c>
      <c r="E43" s="115" t="s">
        <v>8</v>
      </c>
      <c r="F43" s="115" t="str">
        <f t="shared" si="9"/>
        <v>-</v>
      </c>
      <c r="G43" s="117">
        <v>0</v>
      </c>
      <c r="H43" s="115" t="s">
        <v>8</v>
      </c>
      <c r="I43" s="117">
        <v>0</v>
      </c>
      <c r="J43" s="115" t="str">
        <f t="shared" si="10"/>
        <v>-</v>
      </c>
      <c r="K43" s="115" t="s">
        <v>8</v>
      </c>
      <c r="L43" s="117">
        <v>0</v>
      </c>
      <c r="M43" s="120">
        <v>0</v>
      </c>
      <c r="N43" s="71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1"/>
    </row>
    <row r="44" spans="1:26" s="19" customFormat="1" ht="14.1" customHeight="1">
      <c r="A44" s="20" t="s">
        <v>35</v>
      </c>
      <c r="B44" s="115" t="str">
        <f t="shared" si="6"/>
        <v>-</v>
      </c>
      <c r="C44" s="115" t="str">
        <f t="shared" si="7"/>
        <v>-</v>
      </c>
      <c r="D44" s="115" t="str">
        <f t="shared" si="8"/>
        <v>-</v>
      </c>
      <c r="E44" s="115" t="s">
        <v>8</v>
      </c>
      <c r="F44" s="115" t="str">
        <f t="shared" si="9"/>
        <v>-</v>
      </c>
      <c r="G44" s="117">
        <v>0</v>
      </c>
      <c r="H44" s="115" t="s">
        <v>8</v>
      </c>
      <c r="I44" s="117">
        <v>0</v>
      </c>
      <c r="J44" s="115" t="str">
        <f t="shared" si="10"/>
        <v>-</v>
      </c>
      <c r="K44" s="115" t="s">
        <v>8</v>
      </c>
      <c r="L44" s="117">
        <v>0</v>
      </c>
      <c r="M44" s="120">
        <v>0</v>
      </c>
      <c r="N44" s="71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1"/>
    </row>
    <row r="45" spans="1:26" s="19" customFormat="1" ht="14.1" customHeight="1">
      <c r="A45" s="20" t="s">
        <v>90</v>
      </c>
      <c r="B45" s="115">
        <f t="shared" si="6"/>
        <v>4</v>
      </c>
      <c r="C45" s="115">
        <f t="shared" si="7"/>
        <v>4</v>
      </c>
      <c r="D45" s="115" t="str">
        <f t="shared" si="8"/>
        <v>-</v>
      </c>
      <c r="E45" s="115" t="s">
        <v>8</v>
      </c>
      <c r="F45" s="115">
        <f t="shared" si="9"/>
        <v>2</v>
      </c>
      <c r="G45" s="117">
        <v>2</v>
      </c>
      <c r="H45" s="115" t="s">
        <v>8</v>
      </c>
      <c r="I45" s="117">
        <v>2</v>
      </c>
      <c r="J45" s="115">
        <f t="shared" si="10"/>
        <v>15</v>
      </c>
      <c r="K45" s="115" t="s">
        <v>8</v>
      </c>
      <c r="L45" s="117">
        <v>9</v>
      </c>
      <c r="M45" s="120">
        <v>6</v>
      </c>
      <c r="N45" s="71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1"/>
    </row>
    <row r="46" spans="1:26" s="19" customFormat="1" ht="14.1" customHeight="1">
      <c r="A46" s="20" t="s">
        <v>36</v>
      </c>
      <c r="B46" s="115">
        <f t="shared" si="6"/>
        <v>2</v>
      </c>
      <c r="C46" s="115">
        <f t="shared" si="7"/>
        <v>2</v>
      </c>
      <c r="D46" s="115" t="str">
        <f t="shared" si="8"/>
        <v>-</v>
      </c>
      <c r="E46" s="115" t="s">
        <v>8</v>
      </c>
      <c r="F46" s="115">
        <f t="shared" si="9"/>
        <v>1</v>
      </c>
      <c r="G46" s="117">
        <v>1</v>
      </c>
      <c r="H46" s="115" t="s">
        <v>8</v>
      </c>
      <c r="I46" s="117">
        <v>1</v>
      </c>
      <c r="J46" s="115">
        <f t="shared" si="10"/>
        <v>7</v>
      </c>
      <c r="K46" s="115" t="s">
        <v>8</v>
      </c>
      <c r="L46" s="117">
        <v>2</v>
      </c>
      <c r="M46" s="120">
        <v>5</v>
      </c>
      <c r="N46" s="71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1"/>
    </row>
    <row r="47" spans="1:26" s="19" customFormat="1" ht="14.1" customHeight="1">
      <c r="A47" s="20" t="s">
        <v>37</v>
      </c>
      <c r="B47" s="115">
        <f t="shared" si="6"/>
        <v>1</v>
      </c>
      <c r="C47" s="115">
        <f t="shared" si="7"/>
        <v>1</v>
      </c>
      <c r="D47" s="115" t="str">
        <f t="shared" si="8"/>
        <v>-</v>
      </c>
      <c r="E47" s="115" t="s">
        <v>8</v>
      </c>
      <c r="F47" s="115">
        <f t="shared" si="9"/>
        <v>1</v>
      </c>
      <c r="G47" s="117">
        <v>1</v>
      </c>
      <c r="H47" s="115" t="s">
        <v>8</v>
      </c>
      <c r="I47" s="117">
        <v>0</v>
      </c>
      <c r="J47" s="115">
        <f t="shared" si="10"/>
        <v>8</v>
      </c>
      <c r="K47" s="115" t="s">
        <v>8</v>
      </c>
      <c r="L47" s="117">
        <v>8</v>
      </c>
      <c r="M47" s="120">
        <v>0</v>
      </c>
      <c r="N47" s="71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1"/>
    </row>
    <row r="48" spans="1:26" s="19" customFormat="1" ht="14.1" customHeight="1">
      <c r="A48" s="20" t="s">
        <v>38</v>
      </c>
      <c r="B48" s="115">
        <f t="shared" si="6"/>
        <v>1</v>
      </c>
      <c r="C48" s="115">
        <f t="shared" si="7"/>
        <v>1</v>
      </c>
      <c r="D48" s="115" t="str">
        <f t="shared" si="8"/>
        <v>-</v>
      </c>
      <c r="E48" s="115" t="s">
        <v>8</v>
      </c>
      <c r="F48" s="115">
        <f t="shared" si="9"/>
        <v>1</v>
      </c>
      <c r="G48" s="117">
        <v>1</v>
      </c>
      <c r="H48" s="115" t="s">
        <v>8</v>
      </c>
      <c r="I48" s="117">
        <v>0</v>
      </c>
      <c r="J48" s="115">
        <f t="shared" si="10"/>
        <v>6</v>
      </c>
      <c r="K48" s="115" t="s">
        <v>8</v>
      </c>
      <c r="L48" s="117">
        <v>6</v>
      </c>
      <c r="M48" s="120">
        <v>0</v>
      </c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25"/>
    </row>
    <row r="49" spans="1:26" s="19" customFormat="1" ht="14.1" customHeight="1">
      <c r="A49" s="24" t="s">
        <v>39</v>
      </c>
      <c r="B49" s="121">
        <f t="shared" si="6"/>
        <v>5</v>
      </c>
      <c r="C49" s="121">
        <f t="shared" si="7"/>
        <v>5</v>
      </c>
      <c r="D49" s="121" t="str">
        <f t="shared" si="8"/>
        <v>-</v>
      </c>
      <c r="E49" s="121" t="s">
        <v>8</v>
      </c>
      <c r="F49" s="121">
        <f t="shared" si="9"/>
        <v>4</v>
      </c>
      <c r="G49" s="122">
        <v>4</v>
      </c>
      <c r="H49" s="121" t="s">
        <v>8</v>
      </c>
      <c r="I49" s="122">
        <v>1</v>
      </c>
      <c r="J49" s="121">
        <f t="shared" si="10"/>
        <v>19</v>
      </c>
      <c r="K49" s="121" t="s">
        <v>8</v>
      </c>
      <c r="L49" s="122">
        <v>15</v>
      </c>
      <c r="M49" s="123">
        <v>4</v>
      </c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25"/>
    </row>
    <row r="50" spans="1:26" s="19" customFormat="1" ht="14.1" customHeight="1"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s="19" customFormat="1" ht="14.1" customHeight="1">
      <c r="A51" s="25"/>
      <c r="B51" s="25"/>
      <c r="C51" s="25"/>
      <c r="D51" s="25"/>
      <c r="E51" s="25"/>
      <c r="F51" s="25"/>
      <c r="H51" s="25"/>
      <c r="J51" s="25"/>
      <c r="K51" s="25"/>
      <c r="N51" s="21"/>
      <c r="O51" s="21"/>
      <c r="P51" s="21"/>
    </row>
    <row r="52" spans="1:26" s="25" customFormat="1" ht="14.1" customHeight="1">
      <c r="A52" s="19"/>
      <c r="B52" s="19"/>
      <c r="C52" s="19"/>
      <c r="D52" s="19"/>
      <c r="E52" s="19"/>
      <c r="F52" s="19"/>
      <c r="H52" s="19"/>
      <c r="J52" s="19"/>
      <c r="K52" s="19"/>
      <c r="N52" s="23"/>
      <c r="O52" s="23"/>
      <c r="P52" s="23"/>
    </row>
    <row r="53" spans="1:26" s="19" customFormat="1" ht="14.1" customHeight="1">
      <c r="A53" s="21"/>
      <c r="B53" s="21"/>
      <c r="C53" s="21"/>
      <c r="D53" s="21"/>
      <c r="E53" s="21"/>
      <c r="F53" s="21"/>
      <c r="H53" s="21"/>
      <c r="J53" s="21"/>
      <c r="K53" s="21"/>
      <c r="N53" s="21"/>
      <c r="O53" s="21"/>
      <c r="P53" s="21"/>
    </row>
    <row r="54" spans="1:26" s="21" customFormat="1" ht="14.1" customHeight="1">
      <c r="N54" s="19"/>
      <c r="O54" s="19"/>
      <c r="P54" s="19"/>
    </row>
    <row r="55" spans="1:26" s="21" customFormat="1" ht="14.1" customHeight="1">
      <c r="A55" s="23"/>
      <c r="B55" s="23"/>
      <c r="C55" s="23"/>
      <c r="D55" s="23"/>
      <c r="E55" s="23"/>
      <c r="F55" s="23"/>
      <c r="H55" s="23"/>
      <c r="J55" s="23"/>
      <c r="K55" s="23"/>
      <c r="N55" s="19"/>
      <c r="O55" s="19"/>
      <c r="P55" s="19"/>
    </row>
    <row r="56" spans="1:26" s="23" customFormat="1" ht="14.1" customHeight="1">
      <c r="A56" s="21"/>
      <c r="B56" s="21"/>
      <c r="C56" s="21"/>
      <c r="D56" s="21"/>
      <c r="E56" s="21"/>
      <c r="F56" s="21"/>
      <c r="H56" s="21"/>
      <c r="J56" s="21"/>
      <c r="K56" s="21"/>
      <c r="N56" s="25"/>
      <c r="O56" s="25"/>
      <c r="P56" s="25"/>
    </row>
    <row r="57" spans="1:26" s="21" customFormat="1" ht="14.1" customHeight="1">
      <c r="N57" s="19"/>
      <c r="O57" s="19"/>
      <c r="P57" s="19"/>
    </row>
    <row r="58" spans="1:26" s="21" customFormat="1" ht="14.1" customHeight="1">
      <c r="N58" s="19"/>
      <c r="O58" s="19"/>
      <c r="P58" s="19"/>
    </row>
    <row r="59" spans="1:26" s="21" customFormat="1" ht="14.1" customHeight="1">
      <c r="N59" s="19"/>
      <c r="O59" s="19"/>
      <c r="P59" s="19"/>
    </row>
    <row r="60" spans="1:26" s="21" customFormat="1" ht="14.1" customHeight="1">
      <c r="N60" s="19"/>
      <c r="O60" s="19"/>
      <c r="P60" s="19"/>
    </row>
    <row r="61" spans="1:26" s="21" customFormat="1" ht="14.1" customHeight="1">
      <c r="N61" s="19"/>
      <c r="O61" s="19"/>
      <c r="P61" s="19"/>
    </row>
    <row r="62" spans="1:26" s="21" customFormat="1" ht="14.1" customHeight="1">
      <c r="N62" s="19"/>
      <c r="O62" s="19"/>
      <c r="P62" s="19"/>
    </row>
    <row r="63" spans="1:26" s="21" customFormat="1" ht="14.1" customHeight="1">
      <c r="N63" s="19"/>
      <c r="O63" s="19"/>
      <c r="P63" s="19"/>
    </row>
    <row r="64" spans="1:26" s="21" customFormat="1" ht="14.1" customHeight="1">
      <c r="N64" s="19"/>
      <c r="O64" s="19"/>
      <c r="P64" s="19"/>
    </row>
    <row r="65" spans="1:16" s="21" customFormat="1" ht="14.1" customHeight="1">
      <c r="N65" s="19"/>
      <c r="O65" s="19"/>
      <c r="P65" s="19"/>
    </row>
    <row r="66" spans="1:16" s="21" customFormat="1" ht="14.1" customHeight="1">
      <c r="N66" s="19"/>
      <c r="O66" s="19"/>
      <c r="P66" s="19"/>
    </row>
    <row r="67" spans="1:16" s="21" customFormat="1" ht="14.1" customHeight="1">
      <c r="N67" s="19"/>
      <c r="O67" s="19"/>
      <c r="P67" s="19"/>
    </row>
    <row r="68" spans="1:16" s="21" customFormat="1" ht="14.1" customHeight="1">
      <c r="N68" s="19"/>
      <c r="O68" s="19"/>
      <c r="P68" s="19"/>
    </row>
    <row r="69" spans="1:16" s="21" customFormat="1" ht="14.1" customHeight="1">
      <c r="N69" s="19"/>
      <c r="O69" s="19"/>
      <c r="P69" s="19"/>
    </row>
    <row r="70" spans="1:16" s="21" customFormat="1" ht="14.1" customHeight="1">
      <c r="N70" s="19"/>
      <c r="O70" s="19"/>
      <c r="P70" s="19"/>
    </row>
    <row r="71" spans="1:16" s="21" customFormat="1" ht="14.1" customHeight="1">
      <c r="N71" s="19"/>
      <c r="O71" s="19"/>
      <c r="P71" s="19"/>
    </row>
    <row r="72" spans="1:16" s="21" customFormat="1" ht="14.1" customHeight="1">
      <c r="N72" s="19"/>
      <c r="O72" s="19"/>
      <c r="P72" s="19"/>
    </row>
    <row r="73" spans="1:16" s="21" customFormat="1" ht="14.1" customHeight="1">
      <c r="N73" s="19"/>
      <c r="O73" s="19"/>
      <c r="P73" s="19"/>
    </row>
    <row r="74" spans="1:16" s="21" customFormat="1" ht="14.1" customHeight="1">
      <c r="N74" s="19"/>
      <c r="O74" s="19"/>
      <c r="P74" s="19"/>
    </row>
    <row r="75" spans="1:16" s="21" customFormat="1" ht="14.1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19"/>
      <c r="O75" s="19"/>
      <c r="P75" s="19"/>
    </row>
    <row r="76" spans="1:16" s="25" customFormat="1" ht="14.1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6" s="19" customFormat="1" ht="14.1" customHeight="1"/>
    <row r="78" spans="1:16" s="19" customFormat="1" ht="14.1" customHeight="1"/>
    <row r="79" spans="1:16" s="19" customFormat="1" ht="14.1" customHeight="1"/>
    <row r="80" spans="1:16" s="19" customFormat="1" ht="14.1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</row>
    <row r="81" spans="1:13" s="25" customFormat="1" ht="14.1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s="19" customFormat="1" ht="14.1" customHeight="1"/>
    <row r="83" spans="1:13" s="19" customFormat="1" ht="14.1" customHeight="1"/>
    <row r="84" spans="1:13" s="19" customFormat="1" ht="14.1" customHeight="1"/>
    <row r="85" spans="1:13" s="19" customFormat="1" ht="14.1" customHeight="1"/>
    <row r="86" spans="1:13" s="19" customFormat="1" ht="14.1" customHeight="1"/>
    <row r="87" spans="1:13" s="19" customFormat="1" ht="14.1" customHeight="1"/>
    <row r="88" spans="1:13" s="19" customFormat="1" ht="14.1" customHeight="1"/>
    <row r="89" spans="1:13" s="19" customFormat="1" ht="14.1" customHeight="1"/>
    <row r="90" spans="1:13" s="19" customFormat="1" ht="14.1" customHeight="1"/>
    <row r="91" spans="1:13" s="19" customFormat="1" ht="14.1" customHeight="1"/>
    <row r="92" spans="1:13" s="19" customFormat="1" ht="14.1" customHeight="1"/>
    <row r="93" spans="1:13" s="19" customFormat="1" ht="14.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1.1" customHeight="1">
      <c r="B94" s="21"/>
      <c r="C94" s="21"/>
      <c r="D94" s="21"/>
    </row>
  </sheetData>
  <mergeCells count="14">
    <mergeCell ref="B7:D7"/>
    <mergeCell ref="F7:H7"/>
    <mergeCell ref="A6:A8"/>
    <mergeCell ref="N6:N8"/>
    <mergeCell ref="M7:M8"/>
    <mergeCell ref="J7:J8"/>
    <mergeCell ref="K7:K8"/>
    <mergeCell ref="L7:L8"/>
    <mergeCell ref="Y7:Y8"/>
    <mergeCell ref="Z7:Z8"/>
    <mergeCell ref="O7:Q7"/>
    <mergeCell ref="S7:U7"/>
    <mergeCell ref="W7:W8"/>
    <mergeCell ref="X7:X8"/>
  </mergeCells>
  <phoneticPr fontId="2"/>
  <printOptions horizontalCentered="1" gridLinesSet="0"/>
  <pageMargins left="0.59055118110236227" right="0.59055118110236227" top="0.78740157480314965" bottom="0.74803149606299213" header="0.51181102362204722" footer="0.51181102362204722"/>
  <pageSetup paperSize="9" scale="95" firstPageNumber="22" pageOrder="overThenDown" orientation="portrait" useFirstPageNumber="1" r:id="rId1"/>
  <headerFooter alignWithMargins="0">
    <oddFooter>&amp;C&amp;"ＭＳ ゴシック,標準"&amp;11-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AA47"/>
  <sheetViews>
    <sheetView showGridLines="0" zoomScaleNormal="100" workbookViewId="0">
      <selection activeCell="O15" sqref="O15"/>
    </sheetView>
  </sheetViews>
  <sheetFormatPr defaultColWidth="11" defaultRowHeight="11.1" customHeight="1"/>
  <cols>
    <col min="1" max="1" width="10.7109375" style="3" customWidth="1"/>
    <col min="2" max="13" width="7.28515625" style="3" customWidth="1"/>
    <col min="14" max="14" width="1.7109375" style="3" customWidth="1"/>
    <col min="15" max="15" width="10.7109375" style="3" customWidth="1"/>
    <col min="16" max="27" width="7.28515625" style="3" customWidth="1"/>
    <col min="28" max="16384" width="11" style="3"/>
  </cols>
  <sheetData>
    <row r="1" spans="1:27" ht="14.1" customHeight="1">
      <c r="A1" s="2" t="s">
        <v>0</v>
      </c>
      <c r="AA1" s="4" t="s">
        <v>0</v>
      </c>
    </row>
    <row r="2" spans="1:27" ht="14.1" customHeight="1">
      <c r="M2" s="7"/>
    </row>
    <row r="3" spans="1:27" ht="14.1" customHeight="1">
      <c r="A3" s="3" t="s">
        <v>94</v>
      </c>
      <c r="M3" s="7"/>
    </row>
    <row r="4" spans="1:27" ht="14.1" customHeight="1">
      <c r="A4" s="62" t="s">
        <v>1</v>
      </c>
      <c r="B4" s="12" t="s">
        <v>2</v>
      </c>
      <c r="C4" s="13"/>
      <c r="D4" s="63"/>
      <c r="E4" s="12" t="s">
        <v>3</v>
      </c>
      <c r="F4" s="13"/>
      <c r="G4" s="63"/>
      <c r="H4" s="12" t="s">
        <v>4</v>
      </c>
      <c r="I4" s="13"/>
      <c r="J4" s="63"/>
      <c r="K4" s="12" t="s">
        <v>5</v>
      </c>
      <c r="L4" s="13"/>
      <c r="M4" s="14"/>
      <c r="O4" s="62" t="s">
        <v>1</v>
      </c>
      <c r="P4" s="12" t="s">
        <v>2</v>
      </c>
      <c r="Q4" s="13"/>
      <c r="R4" s="63"/>
      <c r="S4" s="12" t="s">
        <v>3</v>
      </c>
      <c r="T4" s="13"/>
      <c r="U4" s="63"/>
      <c r="V4" s="12" t="s">
        <v>4</v>
      </c>
      <c r="W4" s="13"/>
      <c r="X4" s="63"/>
      <c r="Y4" s="12" t="s">
        <v>5</v>
      </c>
      <c r="Z4" s="13"/>
      <c r="AA4" s="14"/>
    </row>
    <row r="5" spans="1:27" ht="14.1" customHeight="1">
      <c r="A5" s="16"/>
      <c r="B5" s="17" t="s">
        <v>2</v>
      </c>
      <c r="C5" s="17" t="s">
        <v>6</v>
      </c>
      <c r="D5" s="17" t="s">
        <v>7</v>
      </c>
      <c r="E5" s="17" t="s">
        <v>2</v>
      </c>
      <c r="F5" s="17" t="s">
        <v>6</v>
      </c>
      <c r="G5" s="17" t="s">
        <v>7</v>
      </c>
      <c r="H5" s="17" t="s">
        <v>2</v>
      </c>
      <c r="I5" s="17" t="s">
        <v>6</v>
      </c>
      <c r="J5" s="17" t="s">
        <v>7</v>
      </c>
      <c r="K5" s="17" t="s">
        <v>2</v>
      </c>
      <c r="L5" s="17" t="s">
        <v>6</v>
      </c>
      <c r="M5" s="18" t="s">
        <v>7</v>
      </c>
      <c r="O5" s="16"/>
      <c r="P5" s="17" t="s">
        <v>2</v>
      </c>
      <c r="Q5" s="17" t="s">
        <v>6</v>
      </c>
      <c r="R5" s="17" t="s">
        <v>7</v>
      </c>
      <c r="S5" s="17" t="s">
        <v>2</v>
      </c>
      <c r="T5" s="17" t="s">
        <v>6</v>
      </c>
      <c r="U5" s="17" t="s">
        <v>7</v>
      </c>
      <c r="V5" s="17" t="s">
        <v>2</v>
      </c>
      <c r="W5" s="17" t="s">
        <v>6</v>
      </c>
      <c r="X5" s="17" t="s">
        <v>7</v>
      </c>
      <c r="Y5" s="17" t="s">
        <v>2</v>
      </c>
      <c r="Z5" s="17" t="s">
        <v>6</v>
      </c>
      <c r="AA5" s="18" t="s">
        <v>7</v>
      </c>
    </row>
    <row r="6" spans="1:27" s="21" customFormat="1" ht="14.1" customHeight="1">
      <c r="A6" s="20" t="s">
        <v>100</v>
      </c>
      <c r="B6" s="84">
        <v>25257</v>
      </c>
      <c r="C6" s="84">
        <v>12965</v>
      </c>
      <c r="D6" s="84">
        <v>12292</v>
      </c>
      <c r="E6" s="84">
        <v>74</v>
      </c>
      <c r="F6" s="84">
        <v>47</v>
      </c>
      <c r="G6" s="84">
        <v>27</v>
      </c>
      <c r="H6" s="84">
        <v>8320</v>
      </c>
      <c r="I6" s="85">
        <v>4295</v>
      </c>
      <c r="J6" s="85">
        <v>4025</v>
      </c>
      <c r="K6" s="85">
        <v>16863</v>
      </c>
      <c r="L6" s="85">
        <v>8623</v>
      </c>
      <c r="M6" s="86">
        <v>8240</v>
      </c>
      <c r="O6" s="73" t="s">
        <v>40</v>
      </c>
      <c r="P6" s="94">
        <f>IF(SUM(Q6:R6)=0,"-",SUM(Q6:R6))</f>
        <v>274</v>
      </c>
      <c r="Q6" s="85">
        <f>IF(SUM(T6,W6,Z6)=0,"-",SUM(T6,W6,Z6))</f>
        <v>142</v>
      </c>
      <c r="R6" s="85">
        <f>IF(SUM(U6,X6,AA6)=0,"-",SUM(U6,X6,AA6))</f>
        <v>132</v>
      </c>
      <c r="S6" s="85" t="str">
        <f t="shared" ref="S6:S26" si="0">IF(SUM(T6:U6)=0,"-",SUM(T6:U6))</f>
        <v>-</v>
      </c>
      <c r="T6" s="85">
        <v>0</v>
      </c>
      <c r="U6" s="85">
        <v>0</v>
      </c>
      <c r="V6" s="85">
        <f t="shared" ref="V6:V26" si="1">IF(SUM(W6:X6)=0,"-",SUM(W6:X6))</f>
        <v>274</v>
      </c>
      <c r="W6" s="95">
        <v>142</v>
      </c>
      <c r="X6" s="95">
        <v>132</v>
      </c>
      <c r="Y6" s="85" t="str">
        <f t="shared" ref="Y6:Y26" si="2">IF(SUM(Z6:AA6)=0,"-",SUM(Z6:AA6))</f>
        <v>-</v>
      </c>
      <c r="Z6" s="95">
        <v>0</v>
      </c>
      <c r="AA6" s="96">
        <v>0</v>
      </c>
    </row>
    <row r="7" spans="1:27" s="21" customFormat="1" ht="14.1" customHeight="1">
      <c r="A7" s="20" t="s">
        <v>102</v>
      </c>
      <c r="B7" s="84">
        <f t="shared" ref="B7:K7" si="3">IF(SUM(B9:B46,P6:P26)=0,"-",SUM(B9:B46,P6:P26))</f>
        <v>25167</v>
      </c>
      <c r="C7" s="84">
        <f t="shared" si="3"/>
        <v>12823</v>
      </c>
      <c r="D7" s="84">
        <f t="shared" si="3"/>
        <v>12344</v>
      </c>
      <c r="E7" s="84">
        <f t="shared" si="3"/>
        <v>67</v>
      </c>
      <c r="F7" s="84">
        <f t="shared" si="3"/>
        <v>45</v>
      </c>
      <c r="G7" s="84">
        <f t="shared" si="3"/>
        <v>22</v>
      </c>
      <c r="H7" s="84">
        <f t="shared" si="3"/>
        <v>8005</v>
      </c>
      <c r="I7" s="84">
        <f>IF(SUM(I9:I46,W6:W26)=0,"-",SUM(I9:I46,W6:W26))</f>
        <v>4101</v>
      </c>
      <c r="J7" s="84">
        <f>IF(SUM(J9:J46,X6:X26)=0,"-",SUM(J9:J46,X6:X26))</f>
        <v>3904</v>
      </c>
      <c r="K7" s="84">
        <f t="shared" si="3"/>
        <v>17095</v>
      </c>
      <c r="L7" s="84">
        <f>IF(SUM(L9:L46,Z6:Z26)=0,"-",SUM(L9:L46,Z6:Z26))</f>
        <v>8677</v>
      </c>
      <c r="M7" s="87">
        <f>IF(SUM(M9:M46,AA6:AA26)=0,"-",SUM(M9:M46,AA6:AA26))</f>
        <v>8418</v>
      </c>
      <c r="O7" s="73" t="s">
        <v>41</v>
      </c>
      <c r="P7" s="97">
        <f t="shared" ref="P7:P26" si="4">IF(SUM(Q7:R7)=0,"-",SUM(Q7:R7))</f>
        <v>132</v>
      </c>
      <c r="Q7" s="84">
        <f t="shared" ref="Q7:Q26" si="5">IF(SUM(T7,W7,Z7)=0,"-",SUM(T7,W7,Z7))</f>
        <v>54</v>
      </c>
      <c r="R7" s="84">
        <f t="shared" ref="R7:R26" si="6">IF(SUM(U7,X7,AA7)=0,"-",SUM(U7,X7,AA7))</f>
        <v>78</v>
      </c>
      <c r="S7" s="84" t="str">
        <f t="shared" si="0"/>
        <v>-</v>
      </c>
      <c r="T7" s="84">
        <v>0</v>
      </c>
      <c r="U7" s="84">
        <v>0</v>
      </c>
      <c r="V7" s="84">
        <f t="shared" si="1"/>
        <v>132</v>
      </c>
      <c r="W7" s="89">
        <v>54</v>
      </c>
      <c r="X7" s="89">
        <v>78</v>
      </c>
      <c r="Y7" s="84" t="str">
        <f t="shared" si="2"/>
        <v>-</v>
      </c>
      <c r="Z7" s="89">
        <v>0</v>
      </c>
      <c r="AA7" s="90">
        <v>0</v>
      </c>
    </row>
    <row r="8" spans="1:27" ht="14.1" customHeight="1">
      <c r="A8" s="22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  <c r="O8" s="73" t="s">
        <v>91</v>
      </c>
      <c r="P8" s="97">
        <f t="shared" si="4"/>
        <v>131</v>
      </c>
      <c r="Q8" s="84">
        <f t="shared" si="5"/>
        <v>75</v>
      </c>
      <c r="R8" s="84">
        <f t="shared" si="6"/>
        <v>56</v>
      </c>
      <c r="S8" s="84" t="str">
        <f t="shared" si="0"/>
        <v>-</v>
      </c>
      <c r="T8" s="84">
        <v>0</v>
      </c>
      <c r="U8" s="84">
        <v>0</v>
      </c>
      <c r="V8" s="84">
        <f t="shared" si="1"/>
        <v>131</v>
      </c>
      <c r="W8" s="89">
        <v>75</v>
      </c>
      <c r="X8" s="89">
        <v>56</v>
      </c>
      <c r="Y8" s="84" t="str">
        <f t="shared" si="2"/>
        <v>-</v>
      </c>
      <c r="Z8" s="89">
        <v>0</v>
      </c>
      <c r="AA8" s="90">
        <v>0</v>
      </c>
    </row>
    <row r="9" spans="1:27" s="21" customFormat="1" ht="14.1" customHeight="1">
      <c r="A9" s="20" t="s">
        <v>9</v>
      </c>
      <c r="B9" s="84">
        <f>IF(SUM(C9:D9)=0,"-",SUM(C9:D9))</f>
        <v>2914</v>
      </c>
      <c r="C9" s="84">
        <f>IF(SUM(F9,I9,L9)=0,"-",SUM(F9,I9,L9))</f>
        <v>1466</v>
      </c>
      <c r="D9" s="84">
        <f>IF(SUM(G9,J9,M9)=0,"-",SUM(G9,J9,M9))</f>
        <v>1448</v>
      </c>
      <c r="E9" s="84">
        <f>IF(SUM(F9:G9)=0,"-",SUM(F9:G9))</f>
        <v>67</v>
      </c>
      <c r="F9" s="88">
        <v>45</v>
      </c>
      <c r="G9" s="88">
        <v>22</v>
      </c>
      <c r="H9" s="84">
        <f>IF(SUM(I9:J9)=0,"-",SUM(I9:J9))</f>
        <v>790</v>
      </c>
      <c r="I9" s="89">
        <v>395</v>
      </c>
      <c r="J9" s="89">
        <v>395</v>
      </c>
      <c r="K9" s="84">
        <f>IF(SUM(L9:M9)=0,"-",SUM(L9:M9))</f>
        <v>2057</v>
      </c>
      <c r="L9" s="89">
        <v>1026</v>
      </c>
      <c r="M9" s="90">
        <v>1031</v>
      </c>
      <c r="O9" s="73" t="s">
        <v>42</v>
      </c>
      <c r="P9" s="97">
        <f t="shared" si="4"/>
        <v>32</v>
      </c>
      <c r="Q9" s="84">
        <f t="shared" si="5"/>
        <v>14</v>
      </c>
      <c r="R9" s="84">
        <f t="shared" si="6"/>
        <v>18</v>
      </c>
      <c r="S9" s="84" t="str">
        <f t="shared" si="0"/>
        <v>-</v>
      </c>
      <c r="T9" s="84">
        <v>0</v>
      </c>
      <c r="U9" s="84">
        <v>0</v>
      </c>
      <c r="V9" s="84">
        <f t="shared" si="1"/>
        <v>32</v>
      </c>
      <c r="W9" s="89">
        <v>14</v>
      </c>
      <c r="X9" s="89">
        <v>18</v>
      </c>
      <c r="Y9" s="84" t="str">
        <f t="shared" si="2"/>
        <v>-</v>
      </c>
      <c r="Z9" s="89">
        <v>0</v>
      </c>
      <c r="AA9" s="90">
        <v>0</v>
      </c>
    </row>
    <row r="10" spans="1:27" s="21" customFormat="1" ht="14.1" customHeight="1">
      <c r="A10" s="20" t="s">
        <v>10</v>
      </c>
      <c r="B10" s="84">
        <f t="shared" ref="B10:B46" si="7">IF(SUM(C10:D10)=0,"-",SUM(C10:D10))</f>
        <v>1898</v>
      </c>
      <c r="C10" s="84">
        <f t="shared" ref="C10:C46" si="8">IF(SUM(F10,I10,L10)=0,"-",SUM(F10,I10,L10))</f>
        <v>984</v>
      </c>
      <c r="D10" s="84">
        <f t="shared" ref="D10:D46" si="9">IF(SUM(G10,J10,M10)=0,"-",SUM(G10,J10,M10))</f>
        <v>914</v>
      </c>
      <c r="E10" s="84" t="str">
        <f t="shared" ref="E10:E46" si="10">IF(SUM(F10:G10)=0,"-",SUM(F10:G10))</f>
        <v>-</v>
      </c>
      <c r="F10" s="84">
        <v>0</v>
      </c>
      <c r="G10" s="84">
        <v>0</v>
      </c>
      <c r="H10" s="84">
        <f t="shared" ref="H10:H46" si="11">IF(SUM(I10:J10)=0,"-",SUM(I10:J10))</f>
        <v>100</v>
      </c>
      <c r="I10" s="89">
        <v>56</v>
      </c>
      <c r="J10" s="89">
        <v>44</v>
      </c>
      <c r="K10" s="84">
        <f t="shared" ref="K10:K46" si="12">IF(SUM(L10:M10)=0,"-",SUM(L10:M10))</f>
        <v>1798</v>
      </c>
      <c r="L10" s="89">
        <v>928</v>
      </c>
      <c r="M10" s="90">
        <v>870</v>
      </c>
      <c r="O10" s="73" t="s">
        <v>43</v>
      </c>
      <c r="P10" s="97">
        <f t="shared" si="4"/>
        <v>99</v>
      </c>
      <c r="Q10" s="84">
        <f t="shared" si="5"/>
        <v>46</v>
      </c>
      <c r="R10" s="84">
        <f t="shared" si="6"/>
        <v>53</v>
      </c>
      <c r="S10" s="84" t="str">
        <f t="shared" si="0"/>
        <v>-</v>
      </c>
      <c r="T10" s="84">
        <v>0</v>
      </c>
      <c r="U10" s="84">
        <v>0</v>
      </c>
      <c r="V10" s="84" t="str">
        <f t="shared" si="1"/>
        <v>-</v>
      </c>
      <c r="W10" s="89">
        <v>0</v>
      </c>
      <c r="X10" s="89">
        <v>0</v>
      </c>
      <c r="Y10" s="84">
        <f t="shared" si="2"/>
        <v>99</v>
      </c>
      <c r="Z10" s="89">
        <v>46</v>
      </c>
      <c r="AA10" s="90">
        <v>53</v>
      </c>
    </row>
    <row r="11" spans="1:27" s="21" customFormat="1" ht="14.1" customHeight="1">
      <c r="A11" s="20" t="s">
        <v>11</v>
      </c>
      <c r="B11" s="84">
        <f t="shared" si="7"/>
        <v>4947</v>
      </c>
      <c r="C11" s="84">
        <f t="shared" si="8"/>
        <v>2509</v>
      </c>
      <c r="D11" s="84">
        <f t="shared" si="9"/>
        <v>2438</v>
      </c>
      <c r="E11" s="84" t="str">
        <f t="shared" si="10"/>
        <v>-</v>
      </c>
      <c r="F11" s="84">
        <v>0</v>
      </c>
      <c r="G11" s="84">
        <v>0</v>
      </c>
      <c r="H11" s="84" t="str">
        <f t="shared" si="11"/>
        <v>-</v>
      </c>
      <c r="I11" s="89">
        <v>0</v>
      </c>
      <c r="J11" s="89">
        <v>0</v>
      </c>
      <c r="K11" s="84">
        <f t="shared" si="12"/>
        <v>4947</v>
      </c>
      <c r="L11" s="89">
        <v>2509</v>
      </c>
      <c r="M11" s="90">
        <v>2438</v>
      </c>
      <c r="O11" s="73" t="s">
        <v>44</v>
      </c>
      <c r="P11" s="97">
        <f t="shared" si="4"/>
        <v>126</v>
      </c>
      <c r="Q11" s="84">
        <f t="shared" si="5"/>
        <v>54</v>
      </c>
      <c r="R11" s="84">
        <f t="shared" si="6"/>
        <v>72</v>
      </c>
      <c r="S11" s="84" t="str">
        <f t="shared" si="0"/>
        <v>-</v>
      </c>
      <c r="T11" s="84">
        <v>0</v>
      </c>
      <c r="U11" s="84">
        <v>0</v>
      </c>
      <c r="V11" s="84">
        <f t="shared" si="1"/>
        <v>126</v>
      </c>
      <c r="W11" s="89">
        <v>54</v>
      </c>
      <c r="X11" s="89">
        <v>72</v>
      </c>
      <c r="Y11" s="84" t="str">
        <f t="shared" si="2"/>
        <v>-</v>
      </c>
      <c r="Z11" s="89">
        <v>0</v>
      </c>
      <c r="AA11" s="90">
        <v>0</v>
      </c>
    </row>
    <row r="12" spans="1:27" s="21" customFormat="1" ht="14.1" customHeight="1">
      <c r="A12" s="20" t="s">
        <v>12</v>
      </c>
      <c r="B12" s="84">
        <f t="shared" si="7"/>
        <v>4956</v>
      </c>
      <c r="C12" s="84">
        <f t="shared" si="8"/>
        <v>2530</v>
      </c>
      <c r="D12" s="84">
        <f t="shared" si="9"/>
        <v>2426</v>
      </c>
      <c r="E12" s="84" t="str">
        <f t="shared" si="10"/>
        <v>-</v>
      </c>
      <c r="F12" s="84">
        <v>0</v>
      </c>
      <c r="G12" s="84">
        <v>0</v>
      </c>
      <c r="H12" s="84">
        <f t="shared" si="11"/>
        <v>750</v>
      </c>
      <c r="I12" s="89">
        <v>372</v>
      </c>
      <c r="J12" s="89">
        <v>378</v>
      </c>
      <c r="K12" s="84">
        <f t="shared" si="12"/>
        <v>4206</v>
      </c>
      <c r="L12" s="89">
        <v>2158</v>
      </c>
      <c r="M12" s="90">
        <v>2048</v>
      </c>
      <c r="O12" s="73" t="s">
        <v>45</v>
      </c>
      <c r="P12" s="97">
        <f t="shared" si="4"/>
        <v>29</v>
      </c>
      <c r="Q12" s="84">
        <f t="shared" si="5"/>
        <v>15</v>
      </c>
      <c r="R12" s="84">
        <f t="shared" si="6"/>
        <v>14</v>
      </c>
      <c r="S12" s="84" t="str">
        <f t="shared" si="0"/>
        <v>-</v>
      </c>
      <c r="T12" s="84">
        <v>0</v>
      </c>
      <c r="U12" s="84">
        <v>0</v>
      </c>
      <c r="V12" s="84">
        <f t="shared" si="1"/>
        <v>29</v>
      </c>
      <c r="W12" s="89">
        <v>15</v>
      </c>
      <c r="X12" s="89">
        <v>14</v>
      </c>
      <c r="Y12" s="84" t="str">
        <f t="shared" si="2"/>
        <v>-</v>
      </c>
      <c r="Z12" s="89">
        <v>0</v>
      </c>
      <c r="AA12" s="90">
        <v>0</v>
      </c>
    </row>
    <row r="13" spans="1:27" s="21" customFormat="1" ht="14.1" customHeight="1">
      <c r="A13" s="20" t="s">
        <v>13</v>
      </c>
      <c r="B13" s="84">
        <f t="shared" si="7"/>
        <v>1197</v>
      </c>
      <c r="C13" s="84">
        <f t="shared" si="8"/>
        <v>641</v>
      </c>
      <c r="D13" s="84">
        <f t="shared" si="9"/>
        <v>556</v>
      </c>
      <c r="E13" s="84" t="str">
        <f t="shared" si="10"/>
        <v>-</v>
      </c>
      <c r="F13" s="84">
        <v>0</v>
      </c>
      <c r="G13" s="84">
        <v>0</v>
      </c>
      <c r="H13" s="84">
        <f t="shared" si="11"/>
        <v>615</v>
      </c>
      <c r="I13" s="89">
        <v>340</v>
      </c>
      <c r="J13" s="89">
        <v>275</v>
      </c>
      <c r="K13" s="84">
        <f t="shared" si="12"/>
        <v>582</v>
      </c>
      <c r="L13" s="89">
        <v>301</v>
      </c>
      <c r="M13" s="90">
        <v>281</v>
      </c>
      <c r="O13" s="73" t="s">
        <v>46</v>
      </c>
      <c r="P13" s="97">
        <f t="shared" si="4"/>
        <v>112</v>
      </c>
      <c r="Q13" s="84">
        <f t="shared" si="5"/>
        <v>60</v>
      </c>
      <c r="R13" s="84">
        <f t="shared" si="6"/>
        <v>52</v>
      </c>
      <c r="S13" s="84" t="str">
        <f t="shared" si="0"/>
        <v>-</v>
      </c>
      <c r="T13" s="84">
        <v>0</v>
      </c>
      <c r="U13" s="84">
        <v>0</v>
      </c>
      <c r="V13" s="84">
        <f t="shared" si="1"/>
        <v>112</v>
      </c>
      <c r="W13" s="89">
        <v>60</v>
      </c>
      <c r="X13" s="89">
        <v>52</v>
      </c>
      <c r="Y13" s="84" t="str">
        <f t="shared" si="2"/>
        <v>-</v>
      </c>
      <c r="Z13" s="89">
        <v>0</v>
      </c>
      <c r="AA13" s="90">
        <v>0</v>
      </c>
    </row>
    <row r="14" spans="1:27" s="21" customFormat="1" ht="14.1" customHeight="1">
      <c r="A14" s="20" t="s">
        <v>14</v>
      </c>
      <c r="B14" s="84">
        <f t="shared" si="7"/>
        <v>1147</v>
      </c>
      <c r="C14" s="84">
        <f t="shared" si="8"/>
        <v>560</v>
      </c>
      <c r="D14" s="84">
        <f t="shared" si="9"/>
        <v>587</v>
      </c>
      <c r="E14" s="84" t="str">
        <f t="shared" si="10"/>
        <v>-</v>
      </c>
      <c r="F14" s="84">
        <v>0</v>
      </c>
      <c r="G14" s="84">
        <v>0</v>
      </c>
      <c r="H14" s="84">
        <f t="shared" si="11"/>
        <v>359</v>
      </c>
      <c r="I14" s="89">
        <v>179</v>
      </c>
      <c r="J14" s="89">
        <v>180</v>
      </c>
      <c r="K14" s="84">
        <f t="shared" si="12"/>
        <v>788</v>
      </c>
      <c r="L14" s="89">
        <v>381</v>
      </c>
      <c r="M14" s="90">
        <v>407</v>
      </c>
      <c r="O14" s="73" t="s">
        <v>47</v>
      </c>
      <c r="P14" s="97">
        <f t="shared" si="4"/>
        <v>86</v>
      </c>
      <c r="Q14" s="84">
        <f t="shared" si="5"/>
        <v>41</v>
      </c>
      <c r="R14" s="84">
        <f t="shared" si="6"/>
        <v>45</v>
      </c>
      <c r="S14" s="84" t="str">
        <f t="shared" si="0"/>
        <v>-</v>
      </c>
      <c r="T14" s="84">
        <v>0</v>
      </c>
      <c r="U14" s="84">
        <v>0</v>
      </c>
      <c r="V14" s="84">
        <f t="shared" si="1"/>
        <v>86</v>
      </c>
      <c r="W14" s="89">
        <v>41</v>
      </c>
      <c r="X14" s="89">
        <v>45</v>
      </c>
      <c r="Y14" s="84" t="str">
        <f t="shared" si="2"/>
        <v>-</v>
      </c>
      <c r="Z14" s="89">
        <v>0</v>
      </c>
      <c r="AA14" s="90">
        <v>0</v>
      </c>
    </row>
    <row r="15" spans="1:27" s="21" customFormat="1" ht="14.1" customHeight="1">
      <c r="A15" s="20" t="s">
        <v>15</v>
      </c>
      <c r="B15" s="84">
        <f t="shared" si="7"/>
        <v>439</v>
      </c>
      <c r="C15" s="84">
        <f t="shared" si="8"/>
        <v>231</v>
      </c>
      <c r="D15" s="84">
        <f t="shared" si="9"/>
        <v>208</v>
      </c>
      <c r="E15" s="84" t="str">
        <f t="shared" si="10"/>
        <v>-</v>
      </c>
      <c r="F15" s="84">
        <v>0</v>
      </c>
      <c r="G15" s="84">
        <v>0</v>
      </c>
      <c r="H15" s="84">
        <f t="shared" si="11"/>
        <v>182</v>
      </c>
      <c r="I15" s="89">
        <v>97</v>
      </c>
      <c r="J15" s="89">
        <v>85</v>
      </c>
      <c r="K15" s="84">
        <f t="shared" si="12"/>
        <v>257</v>
      </c>
      <c r="L15" s="89">
        <v>134</v>
      </c>
      <c r="M15" s="90">
        <v>123</v>
      </c>
      <c r="O15" s="73" t="s">
        <v>48</v>
      </c>
      <c r="P15" s="97">
        <f t="shared" si="4"/>
        <v>182</v>
      </c>
      <c r="Q15" s="84">
        <f t="shared" si="5"/>
        <v>104</v>
      </c>
      <c r="R15" s="84">
        <f t="shared" si="6"/>
        <v>78</v>
      </c>
      <c r="S15" s="84" t="str">
        <f t="shared" si="0"/>
        <v>-</v>
      </c>
      <c r="T15" s="84">
        <v>0</v>
      </c>
      <c r="U15" s="84">
        <v>0</v>
      </c>
      <c r="V15" s="84">
        <f t="shared" si="1"/>
        <v>133</v>
      </c>
      <c r="W15" s="89">
        <v>77</v>
      </c>
      <c r="X15" s="89">
        <v>56</v>
      </c>
      <c r="Y15" s="84">
        <f t="shared" si="2"/>
        <v>49</v>
      </c>
      <c r="Z15" s="89">
        <v>27</v>
      </c>
      <c r="AA15" s="90">
        <v>22</v>
      </c>
    </row>
    <row r="16" spans="1:27" s="21" customFormat="1" ht="14.1" customHeight="1">
      <c r="A16" s="20" t="s">
        <v>16</v>
      </c>
      <c r="B16" s="84">
        <f t="shared" si="7"/>
        <v>687</v>
      </c>
      <c r="C16" s="84">
        <f t="shared" si="8"/>
        <v>350</v>
      </c>
      <c r="D16" s="84">
        <f t="shared" si="9"/>
        <v>337</v>
      </c>
      <c r="E16" s="84" t="str">
        <f t="shared" si="10"/>
        <v>-</v>
      </c>
      <c r="F16" s="84">
        <v>0</v>
      </c>
      <c r="G16" s="84">
        <v>0</v>
      </c>
      <c r="H16" s="84">
        <f t="shared" si="11"/>
        <v>109</v>
      </c>
      <c r="I16" s="89">
        <v>56</v>
      </c>
      <c r="J16" s="89">
        <v>53</v>
      </c>
      <c r="K16" s="84">
        <f t="shared" si="12"/>
        <v>578</v>
      </c>
      <c r="L16" s="89">
        <v>294</v>
      </c>
      <c r="M16" s="90">
        <v>284</v>
      </c>
      <c r="O16" s="73" t="s">
        <v>49</v>
      </c>
      <c r="P16" s="97">
        <f t="shared" si="4"/>
        <v>50</v>
      </c>
      <c r="Q16" s="84">
        <f t="shared" si="5"/>
        <v>27</v>
      </c>
      <c r="R16" s="84">
        <f t="shared" si="6"/>
        <v>23</v>
      </c>
      <c r="S16" s="84" t="str">
        <f t="shared" si="0"/>
        <v>-</v>
      </c>
      <c r="T16" s="84">
        <v>0</v>
      </c>
      <c r="U16" s="84">
        <v>0</v>
      </c>
      <c r="V16" s="84">
        <f t="shared" si="1"/>
        <v>50</v>
      </c>
      <c r="W16" s="89">
        <v>27</v>
      </c>
      <c r="X16" s="89">
        <v>23</v>
      </c>
      <c r="Y16" s="84" t="str">
        <f t="shared" si="2"/>
        <v>-</v>
      </c>
      <c r="Z16" s="89">
        <v>0</v>
      </c>
      <c r="AA16" s="90">
        <v>0</v>
      </c>
    </row>
    <row r="17" spans="1:27" s="21" customFormat="1" ht="14.1" customHeight="1">
      <c r="A17" s="20" t="s">
        <v>17</v>
      </c>
      <c r="B17" s="84">
        <f t="shared" si="7"/>
        <v>600</v>
      </c>
      <c r="C17" s="84">
        <f t="shared" si="8"/>
        <v>291</v>
      </c>
      <c r="D17" s="84">
        <f t="shared" si="9"/>
        <v>309</v>
      </c>
      <c r="E17" s="84" t="str">
        <f t="shared" si="10"/>
        <v>-</v>
      </c>
      <c r="F17" s="84">
        <v>0</v>
      </c>
      <c r="G17" s="84">
        <v>0</v>
      </c>
      <c r="H17" s="84">
        <f t="shared" si="11"/>
        <v>292</v>
      </c>
      <c r="I17" s="89">
        <v>137</v>
      </c>
      <c r="J17" s="89">
        <v>155</v>
      </c>
      <c r="K17" s="84">
        <f t="shared" si="12"/>
        <v>308</v>
      </c>
      <c r="L17" s="89">
        <v>154</v>
      </c>
      <c r="M17" s="90">
        <v>154</v>
      </c>
      <c r="O17" s="73" t="s">
        <v>50</v>
      </c>
      <c r="P17" s="97">
        <f t="shared" si="4"/>
        <v>39</v>
      </c>
      <c r="Q17" s="84">
        <f t="shared" si="5"/>
        <v>24</v>
      </c>
      <c r="R17" s="84">
        <f t="shared" si="6"/>
        <v>15</v>
      </c>
      <c r="S17" s="84" t="str">
        <f t="shared" si="0"/>
        <v>-</v>
      </c>
      <c r="T17" s="84">
        <v>0</v>
      </c>
      <c r="U17" s="84">
        <v>0</v>
      </c>
      <c r="V17" s="84">
        <f t="shared" si="1"/>
        <v>39</v>
      </c>
      <c r="W17" s="89">
        <v>24</v>
      </c>
      <c r="X17" s="89">
        <v>15</v>
      </c>
      <c r="Y17" s="84" t="str">
        <f t="shared" si="2"/>
        <v>-</v>
      </c>
      <c r="Z17" s="89">
        <v>0</v>
      </c>
      <c r="AA17" s="90">
        <v>0</v>
      </c>
    </row>
    <row r="18" spans="1:27" s="21" customFormat="1" ht="14.1" customHeight="1">
      <c r="A18" s="20" t="s">
        <v>85</v>
      </c>
      <c r="B18" s="84">
        <f t="shared" si="7"/>
        <v>599</v>
      </c>
      <c r="C18" s="84">
        <f t="shared" si="8"/>
        <v>290</v>
      </c>
      <c r="D18" s="84">
        <f t="shared" si="9"/>
        <v>309</v>
      </c>
      <c r="E18" s="84" t="str">
        <f t="shared" si="10"/>
        <v>-</v>
      </c>
      <c r="F18" s="84">
        <v>0</v>
      </c>
      <c r="G18" s="84">
        <v>0</v>
      </c>
      <c r="H18" s="84">
        <f t="shared" si="11"/>
        <v>238</v>
      </c>
      <c r="I18" s="89">
        <v>121</v>
      </c>
      <c r="J18" s="89">
        <v>117</v>
      </c>
      <c r="K18" s="84">
        <f t="shared" si="12"/>
        <v>361</v>
      </c>
      <c r="L18" s="89">
        <v>169</v>
      </c>
      <c r="M18" s="90">
        <v>192</v>
      </c>
      <c r="O18" s="73" t="s">
        <v>51</v>
      </c>
      <c r="P18" s="97">
        <f t="shared" si="4"/>
        <v>24</v>
      </c>
      <c r="Q18" s="84">
        <f t="shared" si="5"/>
        <v>14</v>
      </c>
      <c r="R18" s="84">
        <f t="shared" si="6"/>
        <v>10</v>
      </c>
      <c r="S18" s="84" t="str">
        <f t="shared" si="0"/>
        <v>-</v>
      </c>
      <c r="T18" s="84">
        <v>0</v>
      </c>
      <c r="U18" s="84">
        <v>0</v>
      </c>
      <c r="V18" s="84">
        <f t="shared" si="1"/>
        <v>24</v>
      </c>
      <c r="W18" s="89">
        <v>14</v>
      </c>
      <c r="X18" s="89">
        <v>10</v>
      </c>
      <c r="Y18" s="84" t="str">
        <f t="shared" si="2"/>
        <v>-</v>
      </c>
      <c r="Z18" s="89">
        <v>0</v>
      </c>
      <c r="AA18" s="90">
        <v>0</v>
      </c>
    </row>
    <row r="19" spans="1:27" s="21" customFormat="1" ht="14.1" customHeight="1">
      <c r="A19" s="20" t="s">
        <v>86</v>
      </c>
      <c r="B19" s="84">
        <f t="shared" si="7"/>
        <v>482</v>
      </c>
      <c r="C19" s="84">
        <f t="shared" si="8"/>
        <v>255</v>
      </c>
      <c r="D19" s="84">
        <f t="shared" si="9"/>
        <v>227</v>
      </c>
      <c r="E19" s="84" t="str">
        <f t="shared" si="10"/>
        <v>-</v>
      </c>
      <c r="F19" s="84">
        <v>0</v>
      </c>
      <c r="G19" s="84">
        <v>0</v>
      </c>
      <c r="H19" s="84">
        <f t="shared" si="11"/>
        <v>258</v>
      </c>
      <c r="I19" s="89">
        <v>142</v>
      </c>
      <c r="J19" s="89">
        <v>116</v>
      </c>
      <c r="K19" s="84">
        <f t="shared" si="12"/>
        <v>224</v>
      </c>
      <c r="L19" s="89">
        <v>113</v>
      </c>
      <c r="M19" s="90">
        <v>111</v>
      </c>
      <c r="O19" s="73" t="s">
        <v>52</v>
      </c>
      <c r="P19" s="97">
        <f t="shared" si="4"/>
        <v>24</v>
      </c>
      <c r="Q19" s="84">
        <f t="shared" si="5"/>
        <v>15</v>
      </c>
      <c r="R19" s="84">
        <f t="shared" si="6"/>
        <v>9</v>
      </c>
      <c r="S19" s="84" t="str">
        <f t="shared" si="0"/>
        <v>-</v>
      </c>
      <c r="T19" s="84">
        <v>0</v>
      </c>
      <c r="U19" s="84">
        <v>0</v>
      </c>
      <c r="V19" s="84">
        <f t="shared" si="1"/>
        <v>10</v>
      </c>
      <c r="W19" s="89">
        <v>6</v>
      </c>
      <c r="X19" s="89">
        <v>4</v>
      </c>
      <c r="Y19" s="84">
        <f t="shared" si="2"/>
        <v>14</v>
      </c>
      <c r="Z19" s="89">
        <v>9</v>
      </c>
      <c r="AA19" s="90">
        <v>5</v>
      </c>
    </row>
    <row r="20" spans="1:27" s="21" customFormat="1" ht="14.1" customHeight="1">
      <c r="A20" s="20" t="s">
        <v>87</v>
      </c>
      <c r="B20" s="84">
        <f t="shared" si="7"/>
        <v>753</v>
      </c>
      <c r="C20" s="84">
        <f t="shared" si="8"/>
        <v>382</v>
      </c>
      <c r="D20" s="84">
        <f t="shared" si="9"/>
        <v>371</v>
      </c>
      <c r="E20" s="84" t="str">
        <f t="shared" si="10"/>
        <v>-</v>
      </c>
      <c r="F20" s="84">
        <v>0</v>
      </c>
      <c r="G20" s="84">
        <v>0</v>
      </c>
      <c r="H20" s="84">
        <f t="shared" si="11"/>
        <v>459</v>
      </c>
      <c r="I20" s="89">
        <v>243</v>
      </c>
      <c r="J20" s="89">
        <v>216</v>
      </c>
      <c r="K20" s="84">
        <f t="shared" si="12"/>
        <v>294</v>
      </c>
      <c r="L20" s="89">
        <v>139</v>
      </c>
      <c r="M20" s="90">
        <v>155</v>
      </c>
      <c r="O20" s="73" t="s">
        <v>53</v>
      </c>
      <c r="P20" s="97" t="str">
        <f t="shared" si="4"/>
        <v>-</v>
      </c>
      <c r="Q20" s="84" t="str">
        <f t="shared" si="5"/>
        <v>-</v>
      </c>
      <c r="R20" s="84" t="str">
        <f t="shared" si="6"/>
        <v>-</v>
      </c>
      <c r="S20" s="84" t="str">
        <f t="shared" si="0"/>
        <v>-</v>
      </c>
      <c r="T20" s="84">
        <v>0</v>
      </c>
      <c r="U20" s="84">
        <v>0</v>
      </c>
      <c r="V20" s="84" t="str">
        <f t="shared" si="1"/>
        <v>-</v>
      </c>
      <c r="W20" s="89">
        <v>0</v>
      </c>
      <c r="X20" s="89">
        <v>0</v>
      </c>
      <c r="Y20" s="84" t="str">
        <f t="shared" si="2"/>
        <v>-</v>
      </c>
      <c r="Z20" s="89">
        <v>0</v>
      </c>
      <c r="AA20" s="90">
        <v>0</v>
      </c>
    </row>
    <row r="21" spans="1:27" s="21" customFormat="1" ht="14.1" customHeight="1">
      <c r="A21" s="20" t="s">
        <v>92</v>
      </c>
      <c r="B21" s="84">
        <f>IF(SUM(C21:D21)=0,"-",SUM(C21:D21))</f>
        <v>375</v>
      </c>
      <c r="C21" s="84">
        <f>IF(SUM(F21,I21,L21)=0,"-",SUM(F21,I21,L21))</f>
        <v>206</v>
      </c>
      <c r="D21" s="84">
        <f>IF(SUM(G21,J21,M21)=0,"-",SUM(G21,J21,M21))</f>
        <v>169</v>
      </c>
      <c r="E21" s="84" t="str">
        <f>IF(SUM(F21:G21)=0,"-",SUM(F21:G21))</f>
        <v>-</v>
      </c>
      <c r="F21" s="84">
        <v>0</v>
      </c>
      <c r="G21" s="84">
        <v>0</v>
      </c>
      <c r="H21" s="84">
        <f>IF(SUM(I21:J21)=0,"-",SUM(I21:J21))</f>
        <v>340</v>
      </c>
      <c r="I21" s="89">
        <v>187</v>
      </c>
      <c r="J21" s="89">
        <v>153</v>
      </c>
      <c r="K21" s="84">
        <f>IF(SUM(L21:M21)=0,"-",SUM(L21:M21))</f>
        <v>35</v>
      </c>
      <c r="L21" s="89">
        <v>19</v>
      </c>
      <c r="M21" s="90">
        <v>16</v>
      </c>
      <c r="O21" s="73" t="s">
        <v>54</v>
      </c>
      <c r="P21" s="97">
        <f t="shared" si="4"/>
        <v>28</v>
      </c>
      <c r="Q21" s="84">
        <f t="shared" si="5"/>
        <v>17</v>
      </c>
      <c r="R21" s="84">
        <f t="shared" si="6"/>
        <v>11</v>
      </c>
      <c r="S21" s="84" t="str">
        <f t="shared" si="0"/>
        <v>-</v>
      </c>
      <c r="T21" s="84">
        <v>0</v>
      </c>
      <c r="U21" s="84">
        <v>0</v>
      </c>
      <c r="V21" s="84">
        <f t="shared" si="1"/>
        <v>28</v>
      </c>
      <c r="W21" s="89">
        <v>17</v>
      </c>
      <c r="X21" s="89">
        <v>11</v>
      </c>
      <c r="Y21" s="84" t="str">
        <f t="shared" si="2"/>
        <v>-</v>
      </c>
      <c r="Z21" s="89">
        <v>0</v>
      </c>
      <c r="AA21" s="90">
        <v>0</v>
      </c>
    </row>
    <row r="22" spans="1:27" s="21" customFormat="1" ht="14.1" customHeight="1">
      <c r="A22" s="20" t="s">
        <v>18</v>
      </c>
      <c r="B22" s="84">
        <f t="shared" si="7"/>
        <v>214</v>
      </c>
      <c r="C22" s="84">
        <f t="shared" si="8"/>
        <v>103</v>
      </c>
      <c r="D22" s="84">
        <f t="shared" si="9"/>
        <v>111</v>
      </c>
      <c r="E22" s="84" t="str">
        <f t="shared" si="10"/>
        <v>-</v>
      </c>
      <c r="F22" s="84">
        <v>0</v>
      </c>
      <c r="G22" s="84">
        <v>0</v>
      </c>
      <c r="H22" s="84">
        <f t="shared" si="11"/>
        <v>214</v>
      </c>
      <c r="I22" s="89">
        <v>103</v>
      </c>
      <c r="J22" s="89">
        <v>111</v>
      </c>
      <c r="K22" s="84" t="str">
        <f t="shared" si="12"/>
        <v>-</v>
      </c>
      <c r="L22" s="89">
        <v>0</v>
      </c>
      <c r="M22" s="90">
        <v>0</v>
      </c>
      <c r="O22" s="73" t="s">
        <v>55</v>
      </c>
      <c r="P22" s="97">
        <f t="shared" si="4"/>
        <v>1</v>
      </c>
      <c r="Q22" s="84" t="str">
        <f t="shared" si="5"/>
        <v>-</v>
      </c>
      <c r="R22" s="84">
        <f t="shared" si="6"/>
        <v>1</v>
      </c>
      <c r="S22" s="84" t="str">
        <f t="shared" si="0"/>
        <v>-</v>
      </c>
      <c r="T22" s="84">
        <v>0</v>
      </c>
      <c r="U22" s="84">
        <v>0</v>
      </c>
      <c r="V22" s="84">
        <f t="shared" si="1"/>
        <v>1</v>
      </c>
      <c r="W22" s="89">
        <v>0</v>
      </c>
      <c r="X22" s="89">
        <v>1</v>
      </c>
      <c r="Y22" s="84" t="str">
        <f t="shared" si="2"/>
        <v>-</v>
      </c>
      <c r="Z22" s="89">
        <v>0</v>
      </c>
      <c r="AA22" s="90">
        <v>0</v>
      </c>
    </row>
    <row r="23" spans="1:27" s="21" customFormat="1" ht="14.1" customHeight="1">
      <c r="A23" s="20" t="s">
        <v>19</v>
      </c>
      <c r="B23" s="84">
        <f t="shared" si="7"/>
        <v>172</v>
      </c>
      <c r="C23" s="84">
        <f t="shared" si="8"/>
        <v>85</v>
      </c>
      <c r="D23" s="84">
        <f t="shared" si="9"/>
        <v>87</v>
      </c>
      <c r="E23" s="84" t="str">
        <f t="shared" si="10"/>
        <v>-</v>
      </c>
      <c r="F23" s="84">
        <v>0</v>
      </c>
      <c r="G23" s="84">
        <v>0</v>
      </c>
      <c r="H23" s="84">
        <f t="shared" si="11"/>
        <v>172</v>
      </c>
      <c r="I23" s="89">
        <v>85</v>
      </c>
      <c r="J23" s="89">
        <v>87</v>
      </c>
      <c r="K23" s="84" t="str">
        <f t="shared" si="12"/>
        <v>-</v>
      </c>
      <c r="L23" s="89">
        <v>0</v>
      </c>
      <c r="M23" s="90">
        <v>0</v>
      </c>
      <c r="O23" s="73" t="s">
        <v>56</v>
      </c>
      <c r="P23" s="97" t="str">
        <f t="shared" si="4"/>
        <v>-</v>
      </c>
      <c r="Q23" s="84" t="str">
        <f t="shared" si="5"/>
        <v>-</v>
      </c>
      <c r="R23" s="84" t="str">
        <f t="shared" si="6"/>
        <v>-</v>
      </c>
      <c r="S23" s="84" t="str">
        <f t="shared" si="0"/>
        <v>-</v>
      </c>
      <c r="T23" s="84">
        <v>0</v>
      </c>
      <c r="U23" s="84">
        <v>0</v>
      </c>
      <c r="V23" s="84" t="str">
        <f t="shared" si="1"/>
        <v>-</v>
      </c>
      <c r="W23" s="89">
        <v>0</v>
      </c>
      <c r="X23" s="89">
        <v>0</v>
      </c>
      <c r="Y23" s="84" t="str">
        <f t="shared" si="2"/>
        <v>-</v>
      </c>
      <c r="Z23" s="89">
        <v>0</v>
      </c>
      <c r="AA23" s="90">
        <v>0</v>
      </c>
    </row>
    <row r="24" spans="1:27" s="21" customFormat="1" ht="14.1" customHeight="1">
      <c r="A24" s="20" t="s">
        <v>20</v>
      </c>
      <c r="B24" s="84">
        <f t="shared" si="7"/>
        <v>101</v>
      </c>
      <c r="C24" s="84">
        <f t="shared" si="8"/>
        <v>51</v>
      </c>
      <c r="D24" s="84">
        <f t="shared" si="9"/>
        <v>50</v>
      </c>
      <c r="E24" s="84" t="str">
        <f t="shared" si="10"/>
        <v>-</v>
      </c>
      <c r="F24" s="84">
        <v>0</v>
      </c>
      <c r="G24" s="84">
        <v>0</v>
      </c>
      <c r="H24" s="84">
        <f t="shared" si="11"/>
        <v>101</v>
      </c>
      <c r="I24" s="89">
        <v>51</v>
      </c>
      <c r="J24" s="89">
        <v>50</v>
      </c>
      <c r="K24" s="84" t="str">
        <f t="shared" si="12"/>
        <v>-</v>
      </c>
      <c r="L24" s="89">
        <v>0</v>
      </c>
      <c r="M24" s="90">
        <v>0</v>
      </c>
      <c r="O24" s="73" t="s">
        <v>57</v>
      </c>
      <c r="P24" s="97">
        <f t="shared" si="4"/>
        <v>8</v>
      </c>
      <c r="Q24" s="84">
        <f t="shared" si="5"/>
        <v>3</v>
      </c>
      <c r="R24" s="84">
        <f t="shared" si="6"/>
        <v>5</v>
      </c>
      <c r="S24" s="84" t="str">
        <f t="shared" si="0"/>
        <v>-</v>
      </c>
      <c r="T24" s="84">
        <v>0</v>
      </c>
      <c r="U24" s="84">
        <v>0</v>
      </c>
      <c r="V24" s="84">
        <f t="shared" si="1"/>
        <v>8</v>
      </c>
      <c r="W24" s="89">
        <v>3</v>
      </c>
      <c r="X24" s="89">
        <v>5</v>
      </c>
      <c r="Y24" s="84" t="str">
        <f t="shared" si="2"/>
        <v>-</v>
      </c>
      <c r="Z24" s="89">
        <v>0</v>
      </c>
      <c r="AA24" s="90">
        <v>0</v>
      </c>
    </row>
    <row r="25" spans="1:27" s="21" customFormat="1" ht="14.1" customHeight="1">
      <c r="A25" s="20" t="s">
        <v>21</v>
      </c>
      <c r="B25" s="84">
        <f t="shared" si="7"/>
        <v>174</v>
      </c>
      <c r="C25" s="84">
        <f t="shared" si="8"/>
        <v>79</v>
      </c>
      <c r="D25" s="84">
        <f t="shared" si="9"/>
        <v>95</v>
      </c>
      <c r="E25" s="84" t="str">
        <f t="shared" si="10"/>
        <v>-</v>
      </c>
      <c r="F25" s="84">
        <v>0</v>
      </c>
      <c r="G25" s="84">
        <v>0</v>
      </c>
      <c r="H25" s="84">
        <f t="shared" si="11"/>
        <v>174</v>
      </c>
      <c r="I25" s="89">
        <v>79</v>
      </c>
      <c r="J25" s="89">
        <v>95</v>
      </c>
      <c r="K25" s="84" t="str">
        <f t="shared" si="12"/>
        <v>-</v>
      </c>
      <c r="L25" s="89">
        <v>0</v>
      </c>
      <c r="M25" s="90">
        <v>0</v>
      </c>
      <c r="O25" s="73" t="s">
        <v>58</v>
      </c>
      <c r="P25" s="97" t="str">
        <f t="shared" si="4"/>
        <v>-</v>
      </c>
      <c r="Q25" s="84" t="str">
        <f t="shared" si="5"/>
        <v>-</v>
      </c>
      <c r="R25" s="84" t="str">
        <f t="shared" si="6"/>
        <v>-</v>
      </c>
      <c r="S25" s="84" t="str">
        <f t="shared" si="0"/>
        <v>-</v>
      </c>
      <c r="T25" s="84">
        <v>0</v>
      </c>
      <c r="U25" s="84">
        <v>0</v>
      </c>
      <c r="V25" s="84" t="str">
        <f t="shared" si="1"/>
        <v>-</v>
      </c>
      <c r="W25" s="89">
        <v>0</v>
      </c>
      <c r="X25" s="89">
        <v>0</v>
      </c>
      <c r="Y25" s="84" t="str">
        <f t="shared" si="2"/>
        <v>-</v>
      </c>
      <c r="Z25" s="89">
        <v>0</v>
      </c>
      <c r="AA25" s="90">
        <v>0</v>
      </c>
    </row>
    <row r="26" spans="1:27" s="21" customFormat="1" ht="14.1" customHeight="1">
      <c r="A26" s="20" t="s">
        <v>22</v>
      </c>
      <c r="B26" s="84">
        <f t="shared" si="7"/>
        <v>319</v>
      </c>
      <c r="C26" s="84">
        <f t="shared" si="8"/>
        <v>177</v>
      </c>
      <c r="D26" s="84">
        <f t="shared" si="9"/>
        <v>142</v>
      </c>
      <c r="E26" s="84" t="str">
        <f t="shared" si="10"/>
        <v>-</v>
      </c>
      <c r="F26" s="84">
        <v>0</v>
      </c>
      <c r="G26" s="84">
        <v>0</v>
      </c>
      <c r="H26" s="84">
        <f t="shared" si="11"/>
        <v>62</v>
      </c>
      <c r="I26" s="89">
        <v>32</v>
      </c>
      <c r="J26" s="89">
        <v>30</v>
      </c>
      <c r="K26" s="84">
        <f t="shared" si="12"/>
        <v>257</v>
      </c>
      <c r="L26" s="89">
        <v>145</v>
      </c>
      <c r="M26" s="90">
        <v>112</v>
      </c>
      <c r="O26" s="74" t="s">
        <v>59</v>
      </c>
      <c r="P26" s="98">
        <f t="shared" si="4"/>
        <v>47</v>
      </c>
      <c r="Q26" s="91">
        <f t="shared" si="5"/>
        <v>25</v>
      </c>
      <c r="R26" s="91">
        <f t="shared" si="6"/>
        <v>22</v>
      </c>
      <c r="S26" s="91" t="str">
        <f t="shared" si="0"/>
        <v>-</v>
      </c>
      <c r="T26" s="91">
        <v>0</v>
      </c>
      <c r="U26" s="91">
        <v>0</v>
      </c>
      <c r="V26" s="91">
        <f t="shared" si="1"/>
        <v>47</v>
      </c>
      <c r="W26" s="92">
        <v>25</v>
      </c>
      <c r="X26" s="92">
        <v>22</v>
      </c>
      <c r="Y26" s="91" t="str">
        <f t="shared" si="2"/>
        <v>-</v>
      </c>
      <c r="Z26" s="92">
        <v>0</v>
      </c>
      <c r="AA26" s="93">
        <v>0</v>
      </c>
    </row>
    <row r="27" spans="1:27" s="21" customFormat="1" ht="14.1" customHeight="1">
      <c r="A27" s="20" t="s">
        <v>23</v>
      </c>
      <c r="B27" s="84">
        <f t="shared" si="7"/>
        <v>115</v>
      </c>
      <c r="C27" s="84">
        <f t="shared" si="8"/>
        <v>62</v>
      </c>
      <c r="D27" s="84">
        <f t="shared" si="9"/>
        <v>53</v>
      </c>
      <c r="E27" s="84" t="str">
        <f t="shared" si="10"/>
        <v>-</v>
      </c>
      <c r="F27" s="84">
        <v>0</v>
      </c>
      <c r="G27" s="84">
        <v>0</v>
      </c>
      <c r="H27" s="84">
        <f t="shared" si="11"/>
        <v>115</v>
      </c>
      <c r="I27" s="89">
        <v>62</v>
      </c>
      <c r="J27" s="89">
        <v>53</v>
      </c>
      <c r="K27" s="84" t="str">
        <f t="shared" si="12"/>
        <v>-</v>
      </c>
      <c r="L27" s="89">
        <v>0</v>
      </c>
      <c r="M27" s="90">
        <v>0</v>
      </c>
      <c r="O27" s="2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s="23" customFormat="1" ht="14.1" customHeight="1">
      <c r="A28" s="20" t="s">
        <v>24</v>
      </c>
      <c r="B28" s="84" t="str">
        <f t="shared" si="7"/>
        <v>-</v>
      </c>
      <c r="C28" s="84" t="str">
        <f t="shared" si="8"/>
        <v>-</v>
      </c>
      <c r="D28" s="84" t="str">
        <f t="shared" si="9"/>
        <v>-</v>
      </c>
      <c r="E28" s="84" t="str">
        <f t="shared" si="10"/>
        <v>-</v>
      </c>
      <c r="F28" s="84">
        <v>0</v>
      </c>
      <c r="G28" s="84">
        <v>0</v>
      </c>
      <c r="H28" s="84" t="str">
        <f t="shared" si="11"/>
        <v>-</v>
      </c>
      <c r="I28" s="89">
        <v>0</v>
      </c>
      <c r="J28" s="89">
        <v>0</v>
      </c>
      <c r="K28" s="84" t="str">
        <f t="shared" si="12"/>
        <v>-</v>
      </c>
      <c r="L28" s="89">
        <v>0</v>
      </c>
      <c r="M28" s="90"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21" customFormat="1" ht="14.1" customHeight="1">
      <c r="A29" s="20" t="s">
        <v>88</v>
      </c>
      <c r="B29" s="84" t="str">
        <f t="shared" si="7"/>
        <v>-</v>
      </c>
      <c r="C29" s="84" t="str">
        <f t="shared" si="8"/>
        <v>-</v>
      </c>
      <c r="D29" s="84" t="str">
        <f t="shared" si="9"/>
        <v>-</v>
      </c>
      <c r="E29" s="84" t="str">
        <f t="shared" si="10"/>
        <v>-</v>
      </c>
      <c r="F29" s="84">
        <v>0</v>
      </c>
      <c r="G29" s="84">
        <v>0</v>
      </c>
      <c r="H29" s="84" t="str">
        <f t="shared" si="11"/>
        <v>-</v>
      </c>
      <c r="I29" s="89">
        <v>0</v>
      </c>
      <c r="J29" s="89">
        <v>0</v>
      </c>
      <c r="K29" s="84" t="str">
        <f t="shared" si="12"/>
        <v>-</v>
      </c>
      <c r="L29" s="89">
        <v>0</v>
      </c>
      <c r="M29" s="90">
        <v>0</v>
      </c>
      <c r="O29" s="2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23" customFormat="1" ht="14.1" customHeight="1">
      <c r="A30" s="20" t="s">
        <v>25</v>
      </c>
      <c r="B30" s="84" t="str">
        <f t="shared" si="7"/>
        <v>-</v>
      </c>
      <c r="C30" s="84" t="str">
        <f t="shared" si="8"/>
        <v>-</v>
      </c>
      <c r="D30" s="84" t="str">
        <f t="shared" si="9"/>
        <v>-</v>
      </c>
      <c r="E30" s="84" t="str">
        <f t="shared" si="10"/>
        <v>-</v>
      </c>
      <c r="F30" s="84">
        <v>0</v>
      </c>
      <c r="G30" s="84">
        <v>0</v>
      </c>
      <c r="H30" s="84" t="str">
        <f t="shared" si="11"/>
        <v>-</v>
      </c>
      <c r="I30" s="89">
        <v>0</v>
      </c>
      <c r="J30" s="89">
        <v>0</v>
      </c>
      <c r="K30" s="84" t="str">
        <f t="shared" si="12"/>
        <v>-</v>
      </c>
      <c r="L30" s="89">
        <v>0</v>
      </c>
      <c r="M30" s="90"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1" customHeight="1">
      <c r="A31" s="20" t="s">
        <v>89</v>
      </c>
      <c r="B31" s="84">
        <f t="shared" si="7"/>
        <v>69</v>
      </c>
      <c r="C31" s="84">
        <f t="shared" si="8"/>
        <v>37</v>
      </c>
      <c r="D31" s="84">
        <f t="shared" si="9"/>
        <v>32</v>
      </c>
      <c r="E31" s="84" t="str">
        <f t="shared" si="10"/>
        <v>-</v>
      </c>
      <c r="F31" s="84">
        <v>0</v>
      </c>
      <c r="G31" s="84">
        <v>0</v>
      </c>
      <c r="H31" s="84">
        <f t="shared" si="11"/>
        <v>22</v>
      </c>
      <c r="I31" s="89">
        <v>14</v>
      </c>
      <c r="J31" s="89">
        <v>8</v>
      </c>
      <c r="K31" s="84">
        <f t="shared" si="12"/>
        <v>47</v>
      </c>
      <c r="L31" s="89">
        <v>23</v>
      </c>
      <c r="M31" s="90">
        <v>24</v>
      </c>
      <c r="O31" s="2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s="19" customFormat="1" ht="14.1" customHeight="1">
      <c r="A32" s="20" t="s">
        <v>26</v>
      </c>
      <c r="B32" s="84">
        <f t="shared" si="7"/>
        <v>82</v>
      </c>
      <c r="C32" s="84">
        <f t="shared" si="8"/>
        <v>47</v>
      </c>
      <c r="D32" s="84">
        <f t="shared" si="9"/>
        <v>35</v>
      </c>
      <c r="E32" s="84" t="str">
        <f t="shared" si="10"/>
        <v>-</v>
      </c>
      <c r="F32" s="84">
        <v>0</v>
      </c>
      <c r="G32" s="84">
        <v>0</v>
      </c>
      <c r="H32" s="84">
        <f t="shared" si="11"/>
        <v>82</v>
      </c>
      <c r="I32" s="89">
        <v>47</v>
      </c>
      <c r="J32" s="89">
        <v>35</v>
      </c>
      <c r="K32" s="84" t="str">
        <f t="shared" si="12"/>
        <v>-</v>
      </c>
      <c r="L32" s="89">
        <v>0</v>
      </c>
      <c r="M32" s="90">
        <v>0</v>
      </c>
      <c r="O32" s="2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s="19" customFormat="1" ht="14.1" customHeight="1">
      <c r="A33" s="20" t="s">
        <v>27</v>
      </c>
      <c r="B33" s="84" t="str">
        <f t="shared" si="7"/>
        <v>-</v>
      </c>
      <c r="C33" s="84" t="str">
        <f t="shared" si="8"/>
        <v>-</v>
      </c>
      <c r="D33" s="84" t="str">
        <f t="shared" si="9"/>
        <v>-</v>
      </c>
      <c r="E33" s="84" t="str">
        <f t="shared" si="10"/>
        <v>-</v>
      </c>
      <c r="F33" s="84">
        <v>0</v>
      </c>
      <c r="G33" s="84">
        <v>0</v>
      </c>
      <c r="H33" s="84" t="str">
        <f t="shared" si="11"/>
        <v>-</v>
      </c>
      <c r="I33" s="89">
        <v>0</v>
      </c>
      <c r="J33" s="89">
        <v>0</v>
      </c>
      <c r="K33" s="84" t="str">
        <f t="shared" si="12"/>
        <v>-</v>
      </c>
      <c r="L33" s="89">
        <v>0</v>
      </c>
      <c r="M33" s="90">
        <v>0</v>
      </c>
      <c r="O33" s="2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19" customFormat="1" ht="14.1" customHeight="1">
      <c r="A34" s="20" t="s">
        <v>28</v>
      </c>
      <c r="B34" s="84">
        <f t="shared" si="7"/>
        <v>50</v>
      </c>
      <c r="C34" s="84">
        <f t="shared" si="8"/>
        <v>24</v>
      </c>
      <c r="D34" s="84">
        <f t="shared" si="9"/>
        <v>26</v>
      </c>
      <c r="E34" s="84" t="str">
        <f t="shared" si="10"/>
        <v>-</v>
      </c>
      <c r="F34" s="84">
        <v>0</v>
      </c>
      <c r="G34" s="84">
        <v>0</v>
      </c>
      <c r="H34" s="84">
        <f t="shared" si="11"/>
        <v>50</v>
      </c>
      <c r="I34" s="89">
        <v>24</v>
      </c>
      <c r="J34" s="89">
        <v>26</v>
      </c>
      <c r="K34" s="84" t="str">
        <f t="shared" si="12"/>
        <v>-</v>
      </c>
      <c r="L34" s="89">
        <v>0</v>
      </c>
      <c r="M34" s="90">
        <v>0</v>
      </c>
      <c r="O34" s="2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19" customFormat="1" ht="14.1" customHeight="1">
      <c r="A35" s="20" t="s">
        <v>29</v>
      </c>
      <c r="B35" s="84">
        <f t="shared" si="7"/>
        <v>223</v>
      </c>
      <c r="C35" s="84">
        <f t="shared" si="8"/>
        <v>110</v>
      </c>
      <c r="D35" s="84">
        <f t="shared" si="9"/>
        <v>113</v>
      </c>
      <c r="E35" s="84" t="str">
        <f t="shared" si="10"/>
        <v>-</v>
      </c>
      <c r="F35" s="84">
        <v>0</v>
      </c>
      <c r="G35" s="84">
        <v>0</v>
      </c>
      <c r="H35" s="84">
        <f t="shared" si="11"/>
        <v>223</v>
      </c>
      <c r="I35" s="89">
        <v>110</v>
      </c>
      <c r="J35" s="89">
        <v>113</v>
      </c>
      <c r="K35" s="84" t="str">
        <f t="shared" si="12"/>
        <v>-</v>
      </c>
      <c r="L35" s="89">
        <v>0</v>
      </c>
      <c r="M35" s="90">
        <v>0</v>
      </c>
      <c r="O35" s="2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19" customFormat="1" ht="14.1" customHeight="1">
      <c r="A36" s="20" t="s">
        <v>30</v>
      </c>
      <c r="B36" s="84">
        <f t="shared" si="7"/>
        <v>242</v>
      </c>
      <c r="C36" s="84">
        <f t="shared" si="8"/>
        <v>124</v>
      </c>
      <c r="D36" s="84">
        <f t="shared" si="9"/>
        <v>118</v>
      </c>
      <c r="E36" s="84" t="str">
        <f t="shared" si="10"/>
        <v>-</v>
      </c>
      <c r="F36" s="84">
        <v>0</v>
      </c>
      <c r="G36" s="84">
        <v>0</v>
      </c>
      <c r="H36" s="84">
        <f t="shared" si="11"/>
        <v>242</v>
      </c>
      <c r="I36" s="89">
        <v>124</v>
      </c>
      <c r="J36" s="89">
        <v>118</v>
      </c>
      <c r="K36" s="84" t="str">
        <f t="shared" si="12"/>
        <v>-</v>
      </c>
      <c r="L36" s="89">
        <v>0</v>
      </c>
      <c r="M36" s="90">
        <v>0</v>
      </c>
      <c r="O36" s="2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s="19" customFormat="1" ht="14.1" customHeight="1">
      <c r="A37" s="20" t="s">
        <v>31</v>
      </c>
      <c r="B37" s="84">
        <f t="shared" si="7"/>
        <v>90</v>
      </c>
      <c r="C37" s="84">
        <f t="shared" si="8"/>
        <v>60</v>
      </c>
      <c r="D37" s="84">
        <f t="shared" si="9"/>
        <v>30</v>
      </c>
      <c r="E37" s="84" t="str">
        <f t="shared" si="10"/>
        <v>-</v>
      </c>
      <c r="F37" s="84">
        <v>0</v>
      </c>
      <c r="G37" s="84">
        <v>0</v>
      </c>
      <c r="H37" s="84">
        <f t="shared" si="11"/>
        <v>90</v>
      </c>
      <c r="I37" s="89">
        <v>60</v>
      </c>
      <c r="J37" s="89">
        <v>30</v>
      </c>
      <c r="K37" s="84" t="str">
        <f t="shared" si="12"/>
        <v>-</v>
      </c>
      <c r="L37" s="89">
        <v>0</v>
      </c>
      <c r="M37" s="90">
        <v>0</v>
      </c>
      <c r="O37" s="2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19" customFormat="1" ht="14.1" customHeight="1">
      <c r="A38" s="20" t="s">
        <v>32</v>
      </c>
      <c r="B38" s="84" t="str">
        <f t="shared" si="7"/>
        <v>-</v>
      </c>
      <c r="C38" s="84" t="str">
        <f t="shared" si="8"/>
        <v>-</v>
      </c>
      <c r="D38" s="84" t="str">
        <f t="shared" si="9"/>
        <v>-</v>
      </c>
      <c r="E38" s="84" t="str">
        <f t="shared" si="10"/>
        <v>-</v>
      </c>
      <c r="F38" s="84">
        <v>0</v>
      </c>
      <c r="G38" s="84">
        <v>0</v>
      </c>
      <c r="H38" s="84" t="str">
        <f t="shared" si="11"/>
        <v>-</v>
      </c>
      <c r="I38" s="89">
        <v>0</v>
      </c>
      <c r="J38" s="89">
        <v>0</v>
      </c>
      <c r="K38" s="84" t="str">
        <f t="shared" si="12"/>
        <v>-</v>
      </c>
      <c r="L38" s="89">
        <v>0</v>
      </c>
      <c r="M38" s="90">
        <v>0</v>
      </c>
      <c r="O38" s="2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19" customFormat="1" ht="14.1" customHeight="1">
      <c r="A39" s="20" t="s">
        <v>33</v>
      </c>
      <c r="B39" s="84" t="str">
        <f t="shared" si="7"/>
        <v>-</v>
      </c>
      <c r="C39" s="84" t="str">
        <f t="shared" si="8"/>
        <v>-</v>
      </c>
      <c r="D39" s="84" t="str">
        <f t="shared" si="9"/>
        <v>-</v>
      </c>
      <c r="E39" s="84" t="str">
        <f t="shared" si="10"/>
        <v>-</v>
      </c>
      <c r="F39" s="84">
        <v>0</v>
      </c>
      <c r="G39" s="84">
        <v>0</v>
      </c>
      <c r="H39" s="84" t="str">
        <f t="shared" si="11"/>
        <v>-</v>
      </c>
      <c r="I39" s="89">
        <v>0</v>
      </c>
      <c r="J39" s="89">
        <v>0</v>
      </c>
      <c r="K39" s="84" t="str">
        <f t="shared" si="12"/>
        <v>-</v>
      </c>
      <c r="L39" s="89">
        <v>0</v>
      </c>
      <c r="M39" s="90">
        <v>0</v>
      </c>
      <c r="O39" s="2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s="19" customFormat="1" ht="14.1" customHeight="1">
      <c r="A40" s="20" t="s">
        <v>34</v>
      </c>
      <c r="B40" s="84" t="str">
        <f t="shared" si="7"/>
        <v>-</v>
      </c>
      <c r="C40" s="84" t="str">
        <f t="shared" si="8"/>
        <v>-</v>
      </c>
      <c r="D40" s="84" t="str">
        <f t="shared" si="9"/>
        <v>-</v>
      </c>
      <c r="E40" s="84" t="str">
        <f t="shared" si="10"/>
        <v>-</v>
      </c>
      <c r="F40" s="84">
        <v>0</v>
      </c>
      <c r="G40" s="84">
        <v>0</v>
      </c>
      <c r="H40" s="84" t="str">
        <f t="shared" si="11"/>
        <v>-</v>
      </c>
      <c r="I40" s="89">
        <v>0</v>
      </c>
      <c r="J40" s="89">
        <v>0</v>
      </c>
      <c r="K40" s="84" t="str">
        <f t="shared" si="12"/>
        <v>-</v>
      </c>
      <c r="L40" s="89">
        <v>0</v>
      </c>
      <c r="M40" s="90">
        <v>0</v>
      </c>
      <c r="O40" s="2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s="19" customFormat="1" ht="14.1" customHeight="1">
      <c r="A41" s="20" t="s">
        <v>35</v>
      </c>
      <c r="B41" s="84" t="str">
        <f t="shared" si="7"/>
        <v>-</v>
      </c>
      <c r="C41" s="84" t="str">
        <f t="shared" si="8"/>
        <v>-</v>
      </c>
      <c r="D41" s="84" t="str">
        <f t="shared" si="9"/>
        <v>-</v>
      </c>
      <c r="E41" s="84" t="str">
        <f t="shared" si="10"/>
        <v>-</v>
      </c>
      <c r="F41" s="84">
        <v>0</v>
      </c>
      <c r="G41" s="84">
        <v>0</v>
      </c>
      <c r="H41" s="84" t="str">
        <f t="shared" si="11"/>
        <v>-</v>
      </c>
      <c r="I41" s="89">
        <v>0</v>
      </c>
      <c r="J41" s="89">
        <v>0</v>
      </c>
      <c r="K41" s="84" t="str">
        <f t="shared" si="12"/>
        <v>-</v>
      </c>
      <c r="L41" s="89">
        <v>0</v>
      </c>
      <c r="M41" s="90">
        <v>0</v>
      </c>
      <c r="O41" s="2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s="19" customFormat="1" ht="14.1" customHeight="1">
      <c r="A42" s="20" t="s">
        <v>90</v>
      </c>
      <c r="B42" s="84">
        <f t="shared" si="7"/>
        <v>127</v>
      </c>
      <c r="C42" s="84">
        <f t="shared" si="8"/>
        <v>72</v>
      </c>
      <c r="D42" s="84">
        <f t="shared" si="9"/>
        <v>55</v>
      </c>
      <c r="E42" s="84" t="str">
        <f t="shared" si="10"/>
        <v>-</v>
      </c>
      <c r="F42" s="84">
        <v>0</v>
      </c>
      <c r="G42" s="84">
        <v>0</v>
      </c>
      <c r="H42" s="84">
        <f t="shared" si="11"/>
        <v>91</v>
      </c>
      <c r="I42" s="89">
        <v>47</v>
      </c>
      <c r="J42" s="89">
        <v>44</v>
      </c>
      <c r="K42" s="84">
        <f t="shared" si="12"/>
        <v>36</v>
      </c>
      <c r="L42" s="89">
        <v>25</v>
      </c>
      <c r="M42" s="90">
        <v>11</v>
      </c>
      <c r="O42" s="2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s="19" customFormat="1" ht="14.1" customHeight="1">
      <c r="A43" s="20" t="s">
        <v>36</v>
      </c>
      <c r="B43" s="84">
        <f t="shared" si="7"/>
        <v>167</v>
      </c>
      <c r="C43" s="84">
        <f t="shared" si="8"/>
        <v>82</v>
      </c>
      <c r="D43" s="84">
        <f t="shared" si="9"/>
        <v>85</v>
      </c>
      <c r="E43" s="84" t="str">
        <f t="shared" si="10"/>
        <v>-</v>
      </c>
      <c r="F43" s="84">
        <v>0</v>
      </c>
      <c r="G43" s="84">
        <v>0</v>
      </c>
      <c r="H43" s="84">
        <f t="shared" si="11"/>
        <v>55</v>
      </c>
      <c r="I43" s="89">
        <v>26</v>
      </c>
      <c r="J43" s="89">
        <v>29</v>
      </c>
      <c r="K43" s="84">
        <f t="shared" si="12"/>
        <v>112</v>
      </c>
      <c r="L43" s="89">
        <v>56</v>
      </c>
      <c r="M43" s="90">
        <v>56</v>
      </c>
      <c r="O43" s="2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s="19" customFormat="1" ht="14.1" customHeight="1">
      <c r="A44" s="20" t="s">
        <v>37</v>
      </c>
      <c r="B44" s="84">
        <f t="shared" si="7"/>
        <v>166</v>
      </c>
      <c r="C44" s="84">
        <f t="shared" si="8"/>
        <v>75</v>
      </c>
      <c r="D44" s="84">
        <f t="shared" si="9"/>
        <v>91</v>
      </c>
      <c r="E44" s="84" t="str">
        <f t="shared" si="10"/>
        <v>-</v>
      </c>
      <c r="F44" s="84">
        <v>0</v>
      </c>
      <c r="G44" s="84">
        <v>0</v>
      </c>
      <c r="H44" s="84">
        <f t="shared" si="11"/>
        <v>166</v>
      </c>
      <c r="I44" s="89">
        <v>75</v>
      </c>
      <c r="J44" s="89">
        <v>91</v>
      </c>
      <c r="K44" s="84" t="str">
        <f t="shared" si="12"/>
        <v>-</v>
      </c>
      <c r="L44" s="89">
        <v>0</v>
      </c>
      <c r="M44" s="90">
        <v>0</v>
      </c>
      <c r="O44" s="2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s="19" customFormat="1" ht="14.1" customHeight="1">
      <c r="A45" s="20" t="s">
        <v>38</v>
      </c>
      <c r="B45" s="84">
        <f t="shared" si="7"/>
        <v>127</v>
      </c>
      <c r="C45" s="84">
        <f t="shared" si="8"/>
        <v>63</v>
      </c>
      <c r="D45" s="84">
        <f t="shared" si="9"/>
        <v>64</v>
      </c>
      <c r="E45" s="84" t="str">
        <f t="shared" si="10"/>
        <v>-</v>
      </c>
      <c r="F45" s="84">
        <v>0</v>
      </c>
      <c r="G45" s="84">
        <v>0</v>
      </c>
      <c r="H45" s="84">
        <f t="shared" si="11"/>
        <v>127</v>
      </c>
      <c r="I45" s="89">
        <v>63</v>
      </c>
      <c r="J45" s="89">
        <v>64</v>
      </c>
      <c r="K45" s="84" t="str">
        <f t="shared" si="12"/>
        <v>-</v>
      </c>
      <c r="L45" s="89">
        <v>0</v>
      </c>
      <c r="M45" s="90">
        <v>0</v>
      </c>
      <c r="O45" s="23"/>
      <c r="P45" s="23"/>
      <c r="Q45" s="23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s="19" customFormat="1" ht="14.1" customHeight="1">
      <c r="A46" s="24" t="s">
        <v>39</v>
      </c>
      <c r="B46" s="91">
        <f t="shared" si="7"/>
        <v>311</v>
      </c>
      <c r="C46" s="91">
        <f t="shared" si="8"/>
        <v>147</v>
      </c>
      <c r="D46" s="91">
        <f t="shared" si="9"/>
        <v>164</v>
      </c>
      <c r="E46" s="91" t="str">
        <f t="shared" si="10"/>
        <v>-</v>
      </c>
      <c r="F46" s="91">
        <v>0</v>
      </c>
      <c r="G46" s="91">
        <v>0</v>
      </c>
      <c r="H46" s="91">
        <f t="shared" si="11"/>
        <v>265</v>
      </c>
      <c r="I46" s="92">
        <v>126</v>
      </c>
      <c r="J46" s="92">
        <v>139</v>
      </c>
      <c r="K46" s="91">
        <f t="shared" si="12"/>
        <v>46</v>
      </c>
      <c r="L46" s="92">
        <v>21</v>
      </c>
      <c r="M46" s="93">
        <v>25</v>
      </c>
      <c r="O46" s="23"/>
      <c r="P46" s="23"/>
      <c r="Q46" s="23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s="19" customFormat="1" ht="14.1" customHeight="1">
      <c r="A47" s="3"/>
      <c r="B47" s="3"/>
      <c r="C47" s="3"/>
      <c r="D47" s="3"/>
      <c r="E47" s="3"/>
      <c r="F47" s="3"/>
      <c r="G47" s="3"/>
      <c r="H47" s="3"/>
      <c r="K47" s="3"/>
      <c r="O47" s="23"/>
      <c r="P47" s="23"/>
      <c r="Q47" s="23"/>
      <c r="R47" s="25"/>
      <c r="S47" s="25"/>
      <c r="T47" s="25"/>
      <c r="U47" s="25"/>
      <c r="V47" s="25"/>
      <c r="W47" s="25"/>
      <c r="X47" s="25"/>
      <c r="Y47" s="25"/>
      <c r="Z47" s="25"/>
      <c r="AA47" s="25"/>
    </row>
  </sheetData>
  <phoneticPr fontId="2"/>
  <printOptions horizontalCentered="1" gridLinesSet="0"/>
  <pageMargins left="0.39370078740157483" right="0.39370078740157483" top="0.78740157480314965" bottom="0" header="0.31496062992125984" footer="0.39370078740157483"/>
  <pageSetup paperSize="9" scale="95" firstPageNumber="24" pageOrder="overThenDown" orientation="portrait" useFirstPageNumber="1" r:id="rId1"/>
  <headerFooter alignWithMargins="0">
    <oddFooter>&amp;C&amp;"ＭＳ ゴシック,標準"&amp;11- &amp;P -</oddFooter>
  </headerFooter>
  <colBreaks count="1" manualBreakCount="1">
    <brk id="14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AA12"/>
  <sheetViews>
    <sheetView showGridLines="0" zoomScaleNormal="100" workbookViewId="0">
      <selection activeCell="L18" sqref="L18"/>
    </sheetView>
  </sheetViews>
  <sheetFormatPr defaultColWidth="11" defaultRowHeight="11.25"/>
  <cols>
    <col min="1" max="2" width="2.42578125" style="3" customWidth="1"/>
    <col min="3" max="3" width="8.5703125" style="3" customWidth="1"/>
    <col min="4" max="6" width="7.42578125" style="3" customWidth="1"/>
    <col min="7" max="9" width="5" style="3" customWidth="1"/>
    <col min="10" max="15" width="7.42578125" style="3" customWidth="1"/>
    <col min="16" max="27" width="7.85546875" style="3" customWidth="1"/>
    <col min="28" max="16384" width="11" style="3"/>
  </cols>
  <sheetData>
    <row r="1" spans="1:27">
      <c r="A1" s="2" t="s">
        <v>105</v>
      </c>
      <c r="AA1" s="7" t="s">
        <v>0</v>
      </c>
    </row>
    <row r="3" spans="1:27" ht="12" customHeight="1">
      <c r="A3" s="3" t="s">
        <v>96</v>
      </c>
    </row>
    <row r="4" spans="1:27" s="32" customFormat="1" ht="12" customHeight="1">
      <c r="A4" s="26"/>
      <c r="B4" s="27"/>
      <c r="C4" s="28"/>
      <c r="D4" s="29" t="s">
        <v>2</v>
      </c>
      <c r="E4" s="30"/>
      <c r="F4" s="31"/>
      <c r="G4" s="29" t="s">
        <v>60</v>
      </c>
      <c r="H4" s="30"/>
      <c r="I4" s="31"/>
      <c r="J4" s="30" t="s">
        <v>61</v>
      </c>
      <c r="K4" s="30"/>
      <c r="L4" s="30"/>
      <c r="M4" s="29" t="s">
        <v>62</v>
      </c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80"/>
    </row>
    <row r="5" spans="1:27" s="32" customFormat="1" ht="12" customHeight="1">
      <c r="A5" s="33" t="s">
        <v>75</v>
      </c>
      <c r="B5" s="34"/>
      <c r="C5" s="35"/>
      <c r="D5" s="49"/>
      <c r="E5" s="79"/>
      <c r="F5" s="82"/>
      <c r="G5" s="36"/>
      <c r="H5" s="37"/>
      <c r="I5" s="38"/>
      <c r="J5" s="79"/>
      <c r="K5" s="79"/>
      <c r="L5" s="79"/>
      <c r="M5" s="39" t="s">
        <v>2</v>
      </c>
      <c r="N5" s="40"/>
      <c r="O5" s="40"/>
      <c r="P5" s="39" t="s">
        <v>63</v>
      </c>
      <c r="Q5" s="40"/>
      <c r="R5" s="41"/>
      <c r="S5" s="39" t="s">
        <v>64</v>
      </c>
      <c r="T5" s="40"/>
      <c r="U5" s="41"/>
      <c r="V5" s="39" t="s">
        <v>65</v>
      </c>
      <c r="W5" s="40"/>
      <c r="X5" s="41"/>
      <c r="Y5" s="39" t="s">
        <v>66</v>
      </c>
      <c r="Z5" s="40"/>
      <c r="AA5" s="42"/>
    </row>
    <row r="6" spans="1:27" s="32" customFormat="1" ht="12" customHeight="1">
      <c r="A6" s="43"/>
      <c r="B6" s="44"/>
      <c r="C6" s="45"/>
      <c r="D6" s="46" t="s">
        <v>2</v>
      </c>
      <c r="E6" s="46" t="s">
        <v>6</v>
      </c>
      <c r="F6" s="46" t="s">
        <v>7</v>
      </c>
      <c r="G6" s="46" t="s">
        <v>2</v>
      </c>
      <c r="H6" s="46" t="s">
        <v>6</v>
      </c>
      <c r="I6" s="46" t="s">
        <v>7</v>
      </c>
      <c r="J6" s="46" t="s">
        <v>2</v>
      </c>
      <c r="K6" s="46" t="s">
        <v>6</v>
      </c>
      <c r="L6" s="46" t="s">
        <v>7</v>
      </c>
      <c r="M6" s="46" t="s">
        <v>2</v>
      </c>
      <c r="N6" s="46" t="s">
        <v>6</v>
      </c>
      <c r="O6" s="83" t="s">
        <v>7</v>
      </c>
      <c r="P6" s="46" t="s">
        <v>2</v>
      </c>
      <c r="Q6" s="46" t="s">
        <v>6</v>
      </c>
      <c r="R6" s="46" t="s">
        <v>7</v>
      </c>
      <c r="S6" s="46" t="s">
        <v>2</v>
      </c>
      <c r="T6" s="46" t="s">
        <v>6</v>
      </c>
      <c r="U6" s="46" t="s">
        <v>7</v>
      </c>
      <c r="V6" s="46" t="s">
        <v>2</v>
      </c>
      <c r="W6" s="46" t="s">
        <v>6</v>
      </c>
      <c r="X6" s="46" t="s">
        <v>7</v>
      </c>
      <c r="Y6" s="46" t="s">
        <v>2</v>
      </c>
      <c r="Z6" s="46" t="s">
        <v>6</v>
      </c>
      <c r="AA6" s="47" t="s">
        <v>7</v>
      </c>
    </row>
    <row r="7" spans="1:27" s="32" customFormat="1" ht="12" customHeight="1">
      <c r="A7" s="48" t="s">
        <v>67</v>
      </c>
      <c r="B7" s="79" t="s">
        <v>103</v>
      </c>
      <c r="C7" s="81"/>
      <c r="D7" s="99">
        <v>25257</v>
      </c>
      <c r="E7" s="99">
        <v>12965</v>
      </c>
      <c r="F7" s="99">
        <v>12292</v>
      </c>
      <c r="G7" s="100">
        <v>74</v>
      </c>
      <c r="H7" s="100">
        <v>47</v>
      </c>
      <c r="I7" s="100">
        <v>27</v>
      </c>
      <c r="J7" s="100">
        <v>8320</v>
      </c>
      <c r="K7" s="101">
        <v>4295</v>
      </c>
      <c r="L7" s="101">
        <v>4025</v>
      </c>
      <c r="M7" s="101">
        <v>16863</v>
      </c>
      <c r="N7" s="101">
        <v>8623</v>
      </c>
      <c r="O7" s="101">
        <v>8240</v>
      </c>
      <c r="P7" s="101">
        <v>16239</v>
      </c>
      <c r="Q7" s="101">
        <v>8297</v>
      </c>
      <c r="R7" s="101">
        <v>7942</v>
      </c>
      <c r="S7" s="101">
        <v>467</v>
      </c>
      <c r="T7" s="101">
        <v>231</v>
      </c>
      <c r="U7" s="101">
        <v>236</v>
      </c>
      <c r="V7" s="101" t="s">
        <v>8</v>
      </c>
      <c r="W7" s="101" t="s">
        <v>8</v>
      </c>
      <c r="X7" s="101" t="s">
        <v>8</v>
      </c>
      <c r="Y7" s="101">
        <v>157</v>
      </c>
      <c r="Z7" s="101">
        <v>95</v>
      </c>
      <c r="AA7" s="102">
        <v>62</v>
      </c>
    </row>
    <row r="8" spans="1:27" s="32" customFormat="1" ht="12" customHeight="1">
      <c r="A8" s="50" t="s">
        <v>68</v>
      </c>
      <c r="B8" s="79" t="s">
        <v>104</v>
      </c>
      <c r="C8" s="82"/>
      <c r="D8" s="103">
        <f>IF(SUM(D9:D11)=0,"-",SUM(D9:D11))</f>
        <v>25167</v>
      </c>
      <c r="E8" s="103">
        <f t="shared" ref="E8:AA8" si="0">IF(SUM(E9:E11)=0,"-",SUM(E9:E11))</f>
        <v>12823</v>
      </c>
      <c r="F8" s="103">
        <f t="shared" si="0"/>
        <v>12344</v>
      </c>
      <c r="G8" s="100">
        <f t="shared" si="0"/>
        <v>67</v>
      </c>
      <c r="H8" s="100">
        <f t="shared" si="0"/>
        <v>45</v>
      </c>
      <c r="I8" s="100">
        <f t="shared" si="0"/>
        <v>22</v>
      </c>
      <c r="J8" s="100">
        <f t="shared" si="0"/>
        <v>8005</v>
      </c>
      <c r="K8" s="101">
        <f t="shared" si="0"/>
        <v>4101</v>
      </c>
      <c r="L8" s="101">
        <f t="shared" si="0"/>
        <v>3904</v>
      </c>
      <c r="M8" s="101">
        <f t="shared" si="0"/>
        <v>17095</v>
      </c>
      <c r="N8" s="101">
        <f t="shared" si="0"/>
        <v>8677</v>
      </c>
      <c r="O8" s="101">
        <f t="shared" si="0"/>
        <v>8418</v>
      </c>
      <c r="P8" s="101">
        <f t="shared" si="0"/>
        <v>16463</v>
      </c>
      <c r="Q8" s="101">
        <f t="shared" si="0"/>
        <v>8357</v>
      </c>
      <c r="R8" s="101">
        <f t="shared" si="0"/>
        <v>8106</v>
      </c>
      <c r="S8" s="101">
        <f t="shared" si="0"/>
        <v>480</v>
      </c>
      <c r="T8" s="101">
        <f t="shared" si="0"/>
        <v>240</v>
      </c>
      <c r="U8" s="101">
        <f t="shared" si="0"/>
        <v>240</v>
      </c>
      <c r="V8" s="101" t="str">
        <f t="shared" si="0"/>
        <v>-</v>
      </c>
      <c r="W8" s="101" t="str">
        <f t="shared" si="0"/>
        <v>-</v>
      </c>
      <c r="X8" s="101" t="str">
        <f t="shared" si="0"/>
        <v>-</v>
      </c>
      <c r="Y8" s="101">
        <f t="shared" si="0"/>
        <v>152</v>
      </c>
      <c r="Z8" s="101">
        <f t="shared" si="0"/>
        <v>80</v>
      </c>
      <c r="AA8" s="102">
        <f t="shared" si="0"/>
        <v>72</v>
      </c>
    </row>
    <row r="9" spans="1:27" s="32" customFormat="1" ht="12" customHeight="1">
      <c r="A9" s="50" t="s">
        <v>69</v>
      </c>
      <c r="B9" s="79"/>
      <c r="C9" s="51" t="s">
        <v>70</v>
      </c>
      <c r="D9" s="103">
        <f>IF(SUM(E9:F9)=0,"-",SUM(E9:F9))</f>
        <v>6096</v>
      </c>
      <c r="E9" s="103">
        <f t="shared" ref="E9:F12" si="1">SUM(H9,K9,N9)</f>
        <v>3133</v>
      </c>
      <c r="F9" s="103">
        <f t="shared" si="1"/>
        <v>2963</v>
      </c>
      <c r="G9" s="100">
        <f>IF(SUM(H9:I9)=0,"-",SUM(H9:I9))</f>
        <v>19</v>
      </c>
      <c r="H9" s="104">
        <v>12</v>
      </c>
      <c r="I9" s="104">
        <v>7</v>
      </c>
      <c r="J9" s="100">
        <f>IF(SUM(K9:L9)=0,"-",SUM(K9:L9))</f>
        <v>1137</v>
      </c>
      <c r="K9" s="105">
        <v>576</v>
      </c>
      <c r="L9" s="105">
        <v>561</v>
      </c>
      <c r="M9" s="101">
        <f>IF(SUM(N9:O9)=0,"-",SUM(N9:O9))</f>
        <v>4940</v>
      </c>
      <c r="N9" s="101">
        <f t="shared" ref="N9:O11" si="2">SUM(Q9,T9,W9,Z9)</f>
        <v>2545</v>
      </c>
      <c r="O9" s="101">
        <f t="shared" si="2"/>
        <v>2395</v>
      </c>
      <c r="P9" s="101">
        <f>IF(SUM(Q9:R9)=0,"-",SUM(Q9:R9))</f>
        <v>4742</v>
      </c>
      <c r="Q9" s="105">
        <v>2454</v>
      </c>
      <c r="R9" s="105">
        <v>2288</v>
      </c>
      <c r="S9" s="101">
        <f>IF(SUM(T9:U9)=0,"-",SUM(T9:U9))</f>
        <v>150</v>
      </c>
      <c r="T9" s="105">
        <v>70</v>
      </c>
      <c r="U9" s="105">
        <v>80</v>
      </c>
      <c r="V9" s="101" t="str">
        <f>IF(SUM(W9:X9)=0,"-",SUM(W9:X9))</f>
        <v>-</v>
      </c>
      <c r="W9" s="101" t="s">
        <v>8</v>
      </c>
      <c r="X9" s="101" t="s">
        <v>8</v>
      </c>
      <c r="Y9" s="101">
        <f>IF(SUM(Z9:AA9)=0,"-",SUM(Z9:AA9))</f>
        <v>48</v>
      </c>
      <c r="Z9" s="105">
        <v>21</v>
      </c>
      <c r="AA9" s="106">
        <v>27</v>
      </c>
    </row>
    <row r="10" spans="1:27" s="32" customFormat="1" ht="12" customHeight="1">
      <c r="A10" s="50" t="s">
        <v>71</v>
      </c>
      <c r="B10" s="79"/>
      <c r="C10" s="52" t="s">
        <v>72</v>
      </c>
      <c r="D10" s="103">
        <f>IF(SUM(E10:F10)=0,"-",SUM(E10:F10))</f>
        <v>9272</v>
      </c>
      <c r="E10" s="103">
        <f t="shared" si="1"/>
        <v>4680</v>
      </c>
      <c r="F10" s="103">
        <f t="shared" si="1"/>
        <v>4592</v>
      </c>
      <c r="G10" s="100">
        <f>IF(SUM(H10:I10)=0,"-",SUM(H10:I10))</f>
        <v>23</v>
      </c>
      <c r="H10" s="107">
        <v>11</v>
      </c>
      <c r="I10" s="107">
        <v>12</v>
      </c>
      <c r="J10" s="100">
        <f>IF(SUM(K10:L10)=0,"-",SUM(K10:L10))</f>
        <v>3245</v>
      </c>
      <c r="K10" s="105">
        <v>1639</v>
      </c>
      <c r="L10" s="105">
        <v>1606</v>
      </c>
      <c r="M10" s="101">
        <f>IF(SUM(N10:O10)=0,"-",SUM(N10:O10))</f>
        <v>6004</v>
      </c>
      <c r="N10" s="101">
        <f t="shared" si="2"/>
        <v>3030</v>
      </c>
      <c r="O10" s="101">
        <f t="shared" si="2"/>
        <v>2974</v>
      </c>
      <c r="P10" s="101">
        <f>IF(SUM(Q10:R10)=0,"-",SUM(Q10:R10))</f>
        <v>5789</v>
      </c>
      <c r="Q10" s="105">
        <v>2915</v>
      </c>
      <c r="R10" s="105">
        <v>2874</v>
      </c>
      <c r="S10" s="101">
        <f>IF(SUM(T10:U10)=0,"-",SUM(T10:U10))</f>
        <v>163</v>
      </c>
      <c r="T10" s="105">
        <v>87</v>
      </c>
      <c r="U10" s="105">
        <v>76</v>
      </c>
      <c r="V10" s="101" t="str">
        <f>IF(SUM(W10:X10)=0,"-",SUM(W10:X10))</f>
        <v>-</v>
      </c>
      <c r="W10" s="101" t="s">
        <v>8</v>
      </c>
      <c r="X10" s="101" t="s">
        <v>8</v>
      </c>
      <c r="Y10" s="101">
        <f>IF(SUM(Z10:AA10)=0,"-",SUM(Z10:AA10))</f>
        <v>52</v>
      </c>
      <c r="Z10" s="105">
        <v>28</v>
      </c>
      <c r="AA10" s="106">
        <v>24</v>
      </c>
    </row>
    <row r="11" spans="1:27" s="32" customFormat="1" ht="12" customHeight="1">
      <c r="A11" s="53"/>
      <c r="B11" s="37"/>
      <c r="C11" s="54" t="s">
        <v>73</v>
      </c>
      <c r="D11" s="103">
        <f>IF(SUM(E11:F11)=0,"-",SUM(E11:F11))</f>
        <v>9799</v>
      </c>
      <c r="E11" s="103">
        <f t="shared" si="1"/>
        <v>5010</v>
      </c>
      <c r="F11" s="103">
        <f t="shared" si="1"/>
        <v>4789</v>
      </c>
      <c r="G11" s="100">
        <f>IF(SUM(H11:I11)=0,"-",SUM(H11:I11))</f>
        <v>25</v>
      </c>
      <c r="H11" s="107">
        <v>22</v>
      </c>
      <c r="I11" s="107">
        <v>3</v>
      </c>
      <c r="J11" s="100">
        <f>IF(SUM(K11:L11)=0,"-",SUM(K11:L11))</f>
        <v>3623</v>
      </c>
      <c r="K11" s="105">
        <v>1886</v>
      </c>
      <c r="L11" s="105">
        <v>1737</v>
      </c>
      <c r="M11" s="101">
        <f>IF(SUM(N11:O11)=0,"-",SUM(N11:O11))</f>
        <v>6151</v>
      </c>
      <c r="N11" s="101">
        <f t="shared" si="2"/>
        <v>3102</v>
      </c>
      <c r="O11" s="101">
        <f t="shared" si="2"/>
        <v>3049</v>
      </c>
      <c r="P11" s="101">
        <f>IF(SUM(Q11:R11)=0,"-",SUM(Q11:R11))</f>
        <v>5932</v>
      </c>
      <c r="Q11" s="105">
        <v>2988</v>
      </c>
      <c r="R11" s="105">
        <v>2944</v>
      </c>
      <c r="S11" s="101">
        <f>IF(SUM(T11:U11)=0,"-",SUM(T11:U11))</f>
        <v>167</v>
      </c>
      <c r="T11" s="105">
        <v>83</v>
      </c>
      <c r="U11" s="105">
        <v>84</v>
      </c>
      <c r="V11" s="101" t="str">
        <f>IF(SUM(W11:X11)=0,"-",SUM(W11:X11))</f>
        <v>-</v>
      </c>
      <c r="W11" s="101" t="s">
        <v>8</v>
      </c>
      <c r="X11" s="101" t="s">
        <v>8</v>
      </c>
      <c r="Y11" s="101">
        <f>IF(SUM(Z11:AA11)=0,"-",SUM(Z11:AA11))</f>
        <v>52</v>
      </c>
      <c r="Z11" s="105">
        <v>31</v>
      </c>
      <c r="AA11" s="106">
        <v>21</v>
      </c>
    </row>
    <row r="12" spans="1:27" s="32" customFormat="1" ht="12" customHeight="1">
      <c r="A12" s="55" t="s">
        <v>74</v>
      </c>
      <c r="B12" s="56"/>
      <c r="C12" s="57"/>
      <c r="D12" s="108">
        <f>IF(SUM(E12:F12)=0,"-",SUM(E12:F12))</f>
        <v>10026</v>
      </c>
      <c r="E12" s="108">
        <f t="shared" si="1"/>
        <v>5152</v>
      </c>
      <c r="F12" s="108">
        <f t="shared" si="1"/>
        <v>4874</v>
      </c>
      <c r="G12" s="109">
        <f>IF(SUM(H12:I12)=0,"-",SUM(H12:I12))</f>
        <v>23</v>
      </c>
      <c r="H12" s="110">
        <v>12</v>
      </c>
      <c r="I12" s="110">
        <v>11</v>
      </c>
      <c r="J12" s="109">
        <f>IF(SUM(K12:L12)=0,"-",SUM(K12:L12))</f>
        <v>3774</v>
      </c>
      <c r="K12" s="111">
        <v>1930</v>
      </c>
      <c r="L12" s="111">
        <v>1844</v>
      </c>
      <c r="M12" s="112">
        <f>IF(SUM(N12:O12)=0,"-",SUM(N12:O12))</f>
        <v>6229</v>
      </c>
      <c r="N12" s="113">
        <v>3210</v>
      </c>
      <c r="O12" s="113">
        <v>3019</v>
      </c>
      <c r="P12" s="112" t="s">
        <v>8</v>
      </c>
      <c r="Q12" s="112" t="s">
        <v>8</v>
      </c>
      <c r="R12" s="112" t="s">
        <v>8</v>
      </c>
      <c r="S12" s="112" t="s">
        <v>8</v>
      </c>
      <c r="T12" s="112" t="s">
        <v>8</v>
      </c>
      <c r="U12" s="112" t="s">
        <v>8</v>
      </c>
      <c r="V12" s="112" t="s">
        <v>8</v>
      </c>
      <c r="W12" s="112" t="s">
        <v>8</v>
      </c>
      <c r="X12" s="112" t="s">
        <v>8</v>
      </c>
      <c r="Y12" s="112" t="s">
        <v>8</v>
      </c>
      <c r="Z12" s="112" t="s">
        <v>8</v>
      </c>
      <c r="AA12" s="114" t="s">
        <v>8</v>
      </c>
    </row>
  </sheetData>
  <phoneticPr fontId="2"/>
  <printOptions gridLinesSet="0"/>
  <pageMargins left="0.78700000000000003" right="0.78700000000000003" top="0.98399999999999999" bottom="0.98399999999999999" header="0.51200000000000001" footer="0.51200000000000001"/>
  <pageSetup paperSize="9" firstPageNumber="84" orientation="portrait" useFirstPageNumber="1" horizontalDpi="4294967292" verticalDpi="4294967292" r:id="rId1"/>
  <headerFooter alignWithMargins="0">
    <oddFooter>&amp;C&amp;"平成明朝,標準"- &amp;P -</oddFooter>
  </headerFooter>
  <ignoredErrors>
    <ignoredError sqref="H8:L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Z53"/>
  <sheetViews>
    <sheetView showGridLines="0" tabSelected="1" zoomScaleNormal="100" workbookViewId="0">
      <selection activeCell="H2" sqref="H2"/>
    </sheetView>
  </sheetViews>
  <sheetFormatPr defaultColWidth="11" defaultRowHeight="11.1" customHeight="1"/>
  <cols>
    <col min="1" max="1" width="10.7109375" style="3" customWidth="1"/>
    <col min="2" max="13" width="7.28515625" style="3" customWidth="1"/>
    <col min="14" max="14" width="10.7109375" style="3" customWidth="1"/>
    <col min="15" max="26" width="7.28515625" style="3" customWidth="1"/>
    <col min="27" max="16384" width="11" style="3"/>
  </cols>
  <sheetData>
    <row r="1" spans="1:26" ht="14.1" customHeight="1">
      <c r="A1" s="2" t="s">
        <v>0</v>
      </c>
      <c r="Z1" s="4" t="s">
        <v>0</v>
      </c>
    </row>
    <row r="2" spans="1:26" ht="14.1" customHeight="1">
      <c r="A2" s="2"/>
    </row>
    <row r="3" spans="1:26" ht="14.1" customHeight="1">
      <c r="A3" s="5"/>
      <c r="B3" s="6"/>
      <c r="C3" s="6"/>
      <c r="D3" s="6"/>
      <c r="E3" s="6"/>
      <c r="F3" s="6"/>
      <c r="G3" s="6"/>
      <c r="H3" s="6"/>
      <c r="I3" s="6"/>
    </row>
    <row r="4" spans="1:26" ht="14.1" customHeight="1"/>
    <row r="5" spans="1:26" ht="14.1" customHeight="1">
      <c r="A5" s="3" t="s">
        <v>97</v>
      </c>
    </row>
    <row r="6" spans="1:26" ht="14.1" customHeight="1">
      <c r="A6" s="8"/>
      <c r="B6" s="64" t="s">
        <v>76</v>
      </c>
      <c r="C6" s="64"/>
      <c r="D6" s="64"/>
      <c r="E6" s="64"/>
      <c r="F6" s="64"/>
      <c r="G6" s="64"/>
      <c r="H6" s="64"/>
      <c r="I6" s="64"/>
      <c r="J6" s="137" t="s">
        <v>84</v>
      </c>
      <c r="K6" s="138"/>
      <c r="L6" s="138"/>
      <c r="M6" s="139"/>
      <c r="N6" s="8"/>
      <c r="O6" s="64" t="s">
        <v>76</v>
      </c>
      <c r="P6" s="64"/>
      <c r="Q6" s="64"/>
      <c r="R6" s="64"/>
      <c r="S6" s="64"/>
      <c r="T6" s="64"/>
      <c r="U6" s="64"/>
      <c r="V6" s="64"/>
      <c r="W6" s="137" t="s">
        <v>84</v>
      </c>
      <c r="X6" s="138"/>
      <c r="Y6" s="138"/>
      <c r="Z6" s="139"/>
    </row>
    <row r="7" spans="1:26" ht="14.1" customHeight="1">
      <c r="A7" s="15" t="s">
        <v>1</v>
      </c>
      <c r="B7" s="136" t="s">
        <v>2</v>
      </c>
      <c r="C7" s="136"/>
      <c r="D7" s="136" t="s">
        <v>3</v>
      </c>
      <c r="E7" s="136"/>
      <c r="F7" s="136" t="s">
        <v>4</v>
      </c>
      <c r="G7" s="136"/>
      <c r="H7" s="136" t="s">
        <v>5</v>
      </c>
      <c r="I7" s="136"/>
      <c r="J7" s="136" t="s">
        <v>2</v>
      </c>
      <c r="K7" s="136" t="s">
        <v>3</v>
      </c>
      <c r="L7" s="136" t="s">
        <v>4</v>
      </c>
      <c r="M7" s="141" t="s">
        <v>5</v>
      </c>
      <c r="N7" s="15" t="s">
        <v>1</v>
      </c>
      <c r="O7" s="136" t="s">
        <v>2</v>
      </c>
      <c r="P7" s="136"/>
      <c r="Q7" s="136" t="s">
        <v>3</v>
      </c>
      <c r="R7" s="136"/>
      <c r="S7" s="136" t="s">
        <v>4</v>
      </c>
      <c r="T7" s="136"/>
      <c r="U7" s="136" t="s">
        <v>5</v>
      </c>
      <c r="V7" s="136"/>
      <c r="W7" s="136" t="s">
        <v>2</v>
      </c>
      <c r="X7" s="136" t="s">
        <v>3</v>
      </c>
      <c r="Y7" s="136" t="s">
        <v>4</v>
      </c>
      <c r="Z7" s="141" t="s">
        <v>5</v>
      </c>
    </row>
    <row r="8" spans="1:26" ht="14.1" customHeight="1">
      <c r="A8" s="16"/>
      <c r="B8" s="46" t="s">
        <v>82</v>
      </c>
      <c r="C8" s="46" t="s">
        <v>83</v>
      </c>
      <c r="D8" s="46" t="s">
        <v>82</v>
      </c>
      <c r="E8" s="46" t="s">
        <v>83</v>
      </c>
      <c r="F8" s="46" t="s">
        <v>82</v>
      </c>
      <c r="G8" s="46" t="s">
        <v>83</v>
      </c>
      <c r="H8" s="46" t="s">
        <v>82</v>
      </c>
      <c r="I8" s="46" t="s">
        <v>83</v>
      </c>
      <c r="J8" s="140"/>
      <c r="K8" s="140"/>
      <c r="L8" s="140"/>
      <c r="M8" s="142"/>
      <c r="N8" s="16"/>
      <c r="O8" s="46" t="s">
        <v>82</v>
      </c>
      <c r="P8" s="46" t="s">
        <v>83</v>
      </c>
      <c r="Q8" s="46" t="s">
        <v>82</v>
      </c>
      <c r="R8" s="46" t="s">
        <v>83</v>
      </c>
      <c r="S8" s="46" t="s">
        <v>82</v>
      </c>
      <c r="T8" s="46" t="s">
        <v>83</v>
      </c>
      <c r="U8" s="46" t="s">
        <v>82</v>
      </c>
      <c r="V8" s="46" t="s">
        <v>83</v>
      </c>
      <c r="W8" s="140"/>
      <c r="X8" s="140"/>
      <c r="Y8" s="140"/>
      <c r="Z8" s="142"/>
    </row>
    <row r="9" spans="1:26" ht="14.1" customHeight="1">
      <c r="A9" s="20" t="s">
        <v>99</v>
      </c>
      <c r="B9" s="84">
        <v>2188</v>
      </c>
      <c r="C9" s="84">
        <v>341</v>
      </c>
      <c r="D9" s="84">
        <v>5</v>
      </c>
      <c r="E9" s="84">
        <v>5</v>
      </c>
      <c r="F9" s="84">
        <v>779</v>
      </c>
      <c r="G9" s="84">
        <v>183</v>
      </c>
      <c r="H9" s="84">
        <v>1404</v>
      </c>
      <c r="I9" s="84">
        <v>153</v>
      </c>
      <c r="J9" s="84">
        <v>353</v>
      </c>
      <c r="K9" s="84">
        <v>1</v>
      </c>
      <c r="L9" s="84">
        <v>16</v>
      </c>
      <c r="M9" s="87">
        <v>336</v>
      </c>
      <c r="N9" s="20" t="s">
        <v>40</v>
      </c>
      <c r="O9" s="84">
        <f>IF(SUM(Q9,S9,U9)=0,"-",SUM(Q9,S9,U9))</f>
        <v>16</v>
      </c>
      <c r="P9" s="84">
        <f>IF(SUM(R9,T9,V9)=0,"-",SUM(R9,T9,V9))</f>
        <v>1</v>
      </c>
      <c r="Q9" s="84">
        <v>0</v>
      </c>
      <c r="R9" s="84">
        <v>0</v>
      </c>
      <c r="S9" s="89">
        <v>16</v>
      </c>
      <c r="T9" s="89">
        <v>1</v>
      </c>
      <c r="U9" s="89">
        <v>0</v>
      </c>
      <c r="V9" s="89">
        <v>0</v>
      </c>
      <c r="W9" s="124" t="str">
        <f t="shared" ref="W9:W29" si="0">IF(SUM(X9:Z9)=0,"-",SUM(X9:Z9))</f>
        <v>-</v>
      </c>
      <c r="X9" s="84">
        <v>0</v>
      </c>
      <c r="Y9" s="89">
        <v>0</v>
      </c>
      <c r="Z9" s="90">
        <v>0</v>
      </c>
    </row>
    <row r="10" spans="1:26" s="19" customFormat="1" ht="14.1" customHeight="1">
      <c r="A10" s="20" t="s">
        <v>101</v>
      </c>
      <c r="B10" s="84">
        <f t="shared" ref="B10:K10" si="1">IF(SUM(B12:B49,O9:O29)=0,"-",SUM(B12:B49,O9:O29))</f>
        <v>2213</v>
      </c>
      <c r="C10" s="84">
        <f t="shared" si="1"/>
        <v>334</v>
      </c>
      <c r="D10" s="84">
        <f t="shared" si="1"/>
        <v>4</v>
      </c>
      <c r="E10" s="84">
        <f t="shared" si="1"/>
        <v>5</v>
      </c>
      <c r="F10" s="84">
        <f>IF(SUM(F12:F49,S9:S29)=0,"-",SUM(F12:F49,S9:S29))</f>
        <v>775</v>
      </c>
      <c r="G10" s="84">
        <f>IF(SUM(G12:G49,T9:T29)=0,"-",SUM(G12:G49,T9:T29))</f>
        <v>160</v>
      </c>
      <c r="H10" s="84">
        <f>IF(SUM(H12:H49,U9:U29)=0,"-",SUM(H12:H49,U9:U29))</f>
        <v>1434</v>
      </c>
      <c r="I10" s="84">
        <f>IF(SUM(I12:I49,V9:V29)=0,"-",SUM(I12:I49,V9:V29))</f>
        <v>169</v>
      </c>
      <c r="J10" s="84">
        <f t="shared" si="1"/>
        <v>369</v>
      </c>
      <c r="K10" s="84">
        <f t="shared" si="1"/>
        <v>1</v>
      </c>
      <c r="L10" s="84">
        <f>IF(SUM(L12:L49,Y9:Y29)=0,"-",SUM(L12:L49,Y9:Y29))</f>
        <v>21</v>
      </c>
      <c r="M10" s="87">
        <f>IF(SUM(M12:M49,Z9:Z29)=0,"-",SUM(M12:M49,Z9:Z29))</f>
        <v>347</v>
      </c>
      <c r="N10" s="20" t="s">
        <v>41</v>
      </c>
      <c r="O10" s="84">
        <f t="shared" ref="O10:O29" si="2">IF(SUM(Q10,S10,U10)=0,"-",SUM(Q10,S10,U10))</f>
        <v>6</v>
      </c>
      <c r="P10" s="84">
        <f t="shared" ref="P10:P29" si="3">IF(SUM(R10,T10,V10)=0,"-",SUM(R10,T10,V10))</f>
        <v>2</v>
      </c>
      <c r="Q10" s="84">
        <v>0</v>
      </c>
      <c r="R10" s="84">
        <v>0</v>
      </c>
      <c r="S10" s="89">
        <v>6</v>
      </c>
      <c r="T10" s="89">
        <v>2</v>
      </c>
      <c r="U10" s="89">
        <v>0</v>
      </c>
      <c r="V10" s="89">
        <v>0</v>
      </c>
      <c r="W10" s="124">
        <f t="shared" si="0"/>
        <v>1</v>
      </c>
      <c r="X10" s="84">
        <v>0</v>
      </c>
      <c r="Y10" s="89">
        <v>1</v>
      </c>
      <c r="Z10" s="90">
        <v>0</v>
      </c>
    </row>
    <row r="11" spans="1:26" s="21" customFormat="1" ht="14.1" customHeight="1">
      <c r="A11" s="22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2"/>
      <c r="N11" s="20" t="s">
        <v>91</v>
      </c>
      <c r="O11" s="84">
        <f t="shared" si="2"/>
        <v>13</v>
      </c>
      <c r="P11" s="84">
        <f t="shared" si="3"/>
        <v>2</v>
      </c>
      <c r="Q11" s="84">
        <v>0</v>
      </c>
      <c r="R11" s="84">
        <v>0</v>
      </c>
      <c r="S11" s="89">
        <v>13</v>
      </c>
      <c r="T11" s="89">
        <v>2</v>
      </c>
      <c r="U11" s="89">
        <v>0</v>
      </c>
      <c r="V11" s="89">
        <v>0</v>
      </c>
      <c r="W11" s="124" t="str">
        <f t="shared" si="0"/>
        <v>-</v>
      </c>
      <c r="X11" s="84">
        <v>0</v>
      </c>
      <c r="Y11" s="89">
        <v>0</v>
      </c>
      <c r="Z11" s="90">
        <v>0</v>
      </c>
    </row>
    <row r="12" spans="1:26" s="19" customFormat="1" ht="14.1" customHeight="1">
      <c r="A12" s="20" t="s">
        <v>9</v>
      </c>
      <c r="B12" s="84">
        <f>IF(SUM(D12,F12,H12)=0,"-",SUM(D12,F12,H12))</f>
        <v>231</v>
      </c>
      <c r="C12" s="84">
        <f t="shared" ref="C12:C49" si="4">IF(SUM(E12,G12,I12)=0,"-",SUM(E12,G12,I12))</f>
        <v>86</v>
      </c>
      <c r="D12" s="84">
        <v>4</v>
      </c>
      <c r="E12" s="84">
        <v>5</v>
      </c>
      <c r="F12" s="89">
        <v>65</v>
      </c>
      <c r="G12" s="89">
        <v>22</v>
      </c>
      <c r="H12" s="89">
        <v>162</v>
      </c>
      <c r="I12" s="89">
        <v>59</v>
      </c>
      <c r="J12" s="84">
        <f>IF(SUM(K12:M12)=0,"-",SUM(K12:M12))</f>
        <v>42</v>
      </c>
      <c r="K12" s="84">
        <v>1</v>
      </c>
      <c r="L12" s="89">
        <v>0</v>
      </c>
      <c r="M12" s="75">
        <v>41</v>
      </c>
      <c r="N12" s="20" t="s">
        <v>42</v>
      </c>
      <c r="O12" s="84">
        <f t="shared" si="2"/>
        <v>3</v>
      </c>
      <c r="P12" s="84">
        <f t="shared" si="3"/>
        <v>1</v>
      </c>
      <c r="Q12" s="84">
        <v>0</v>
      </c>
      <c r="R12" s="84">
        <v>0</v>
      </c>
      <c r="S12" s="89">
        <v>3</v>
      </c>
      <c r="T12" s="89">
        <v>1</v>
      </c>
      <c r="U12" s="89">
        <v>0</v>
      </c>
      <c r="V12" s="89">
        <v>0</v>
      </c>
      <c r="W12" s="124">
        <f t="shared" si="0"/>
        <v>1</v>
      </c>
      <c r="X12" s="84">
        <v>0</v>
      </c>
      <c r="Y12" s="89">
        <v>1</v>
      </c>
      <c r="Z12" s="90">
        <v>0</v>
      </c>
    </row>
    <row r="13" spans="1:26" s="21" customFormat="1" ht="14.1" customHeight="1">
      <c r="A13" s="20" t="s">
        <v>10</v>
      </c>
      <c r="B13" s="84">
        <f t="shared" ref="B13:B49" si="5">IF(SUM(D13,F13,H13)=0,"-",SUM(D13,F13,H13))</f>
        <v>166</v>
      </c>
      <c r="C13" s="84">
        <f t="shared" si="4"/>
        <v>26</v>
      </c>
      <c r="D13" s="84">
        <v>0</v>
      </c>
      <c r="E13" s="84">
        <v>0</v>
      </c>
      <c r="F13" s="89">
        <v>11</v>
      </c>
      <c r="G13" s="89">
        <v>2</v>
      </c>
      <c r="H13" s="89">
        <v>155</v>
      </c>
      <c r="I13" s="89">
        <v>24</v>
      </c>
      <c r="J13" s="84">
        <f t="shared" ref="J13:J49" si="6">IF(SUM(K13:M13)=0,"-",SUM(K13:M13))</f>
        <v>28</v>
      </c>
      <c r="K13" s="84">
        <v>0</v>
      </c>
      <c r="L13" s="89">
        <v>0</v>
      </c>
      <c r="M13" s="75">
        <v>28</v>
      </c>
      <c r="N13" s="20" t="s">
        <v>43</v>
      </c>
      <c r="O13" s="84">
        <f t="shared" si="2"/>
        <v>10</v>
      </c>
      <c r="P13" s="84" t="str">
        <f t="shared" si="3"/>
        <v>-</v>
      </c>
      <c r="Q13" s="84">
        <v>0</v>
      </c>
      <c r="R13" s="84">
        <v>0</v>
      </c>
      <c r="S13" s="89">
        <v>0</v>
      </c>
      <c r="T13" s="89">
        <v>0</v>
      </c>
      <c r="U13" s="89">
        <v>10</v>
      </c>
      <c r="V13" s="89">
        <v>0</v>
      </c>
      <c r="W13" s="124">
        <f t="shared" si="0"/>
        <v>2</v>
      </c>
      <c r="X13" s="84">
        <v>0</v>
      </c>
      <c r="Y13" s="89">
        <v>0</v>
      </c>
      <c r="Z13" s="90">
        <v>2</v>
      </c>
    </row>
    <row r="14" spans="1:26" ht="14.1" customHeight="1">
      <c r="A14" s="20" t="s">
        <v>11</v>
      </c>
      <c r="B14" s="84">
        <f t="shared" si="5"/>
        <v>373</v>
      </c>
      <c r="C14" s="84">
        <f t="shared" si="4"/>
        <v>38</v>
      </c>
      <c r="D14" s="84">
        <v>0</v>
      </c>
      <c r="E14" s="84">
        <v>0</v>
      </c>
      <c r="F14" s="89">
        <v>0</v>
      </c>
      <c r="G14" s="89">
        <v>0</v>
      </c>
      <c r="H14" s="89">
        <v>373</v>
      </c>
      <c r="I14" s="89">
        <v>38</v>
      </c>
      <c r="J14" s="84">
        <f t="shared" si="6"/>
        <v>93</v>
      </c>
      <c r="K14" s="84">
        <v>0</v>
      </c>
      <c r="L14" s="89">
        <v>0</v>
      </c>
      <c r="M14" s="75">
        <v>93</v>
      </c>
      <c r="N14" s="20" t="s">
        <v>44</v>
      </c>
      <c r="O14" s="84">
        <f t="shared" si="2"/>
        <v>9</v>
      </c>
      <c r="P14" s="84">
        <f t="shared" si="3"/>
        <v>6</v>
      </c>
      <c r="Q14" s="84">
        <v>0</v>
      </c>
      <c r="R14" s="84">
        <v>0</v>
      </c>
      <c r="S14" s="89">
        <v>9</v>
      </c>
      <c r="T14" s="89">
        <v>6</v>
      </c>
      <c r="U14" s="89">
        <v>0</v>
      </c>
      <c r="V14" s="89">
        <v>0</v>
      </c>
      <c r="W14" s="124" t="str">
        <f t="shared" si="0"/>
        <v>-</v>
      </c>
      <c r="X14" s="84">
        <v>0</v>
      </c>
      <c r="Y14" s="89">
        <v>0</v>
      </c>
      <c r="Z14" s="90">
        <v>0</v>
      </c>
    </row>
    <row r="15" spans="1:26" s="21" customFormat="1" ht="14.1" customHeight="1">
      <c r="A15" s="20" t="s">
        <v>12</v>
      </c>
      <c r="B15" s="84">
        <f t="shared" si="5"/>
        <v>441</v>
      </c>
      <c r="C15" s="84">
        <f t="shared" si="4"/>
        <v>57</v>
      </c>
      <c r="D15" s="84">
        <v>0</v>
      </c>
      <c r="E15" s="84">
        <v>0</v>
      </c>
      <c r="F15" s="89">
        <v>68</v>
      </c>
      <c r="G15" s="89">
        <v>28</v>
      </c>
      <c r="H15" s="89">
        <v>373</v>
      </c>
      <c r="I15" s="89">
        <v>29</v>
      </c>
      <c r="J15" s="84">
        <f t="shared" si="6"/>
        <v>105</v>
      </c>
      <c r="K15" s="84">
        <v>0</v>
      </c>
      <c r="L15" s="89">
        <v>0</v>
      </c>
      <c r="M15" s="75">
        <v>105</v>
      </c>
      <c r="N15" s="20" t="s">
        <v>45</v>
      </c>
      <c r="O15" s="84">
        <f t="shared" si="2"/>
        <v>7</v>
      </c>
      <c r="P15" s="84">
        <f t="shared" si="3"/>
        <v>4</v>
      </c>
      <c r="Q15" s="84">
        <v>0</v>
      </c>
      <c r="R15" s="84">
        <v>0</v>
      </c>
      <c r="S15" s="89">
        <v>7</v>
      </c>
      <c r="T15" s="89">
        <v>4</v>
      </c>
      <c r="U15" s="89">
        <v>0</v>
      </c>
      <c r="V15" s="89">
        <v>0</v>
      </c>
      <c r="W15" s="124" t="str">
        <f t="shared" si="0"/>
        <v>-</v>
      </c>
      <c r="X15" s="84">
        <v>0</v>
      </c>
      <c r="Y15" s="89">
        <v>0</v>
      </c>
      <c r="Z15" s="90">
        <v>0</v>
      </c>
    </row>
    <row r="16" spans="1:26" s="21" customFormat="1" ht="14.1" customHeight="1">
      <c r="A16" s="20" t="s">
        <v>13</v>
      </c>
      <c r="B16" s="84">
        <f t="shared" si="5"/>
        <v>99</v>
      </c>
      <c r="C16" s="84">
        <f t="shared" si="4"/>
        <v>6</v>
      </c>
      <c r="D16" s="84">
        <v>0</v>
      </c>
      <c r="E16" s="84">
        <v>0</v>
      </c>
      <c r="F16" s="89">
        <v>47</v>
      </c>
      <c r="G16" s="89">
        <v>0</v>
      </c>
      <c r="H16" s="89">
        <v>52</v>
      </c>
      <c r="I16" s="89">
        <v>6</v>
      </c>
      <c r="J16" s="84">
        <f t="shared" si="6"/>
        <v>15</v>
      </c>
      <c r="K16" s="84">
        <v>0</v>
      </c>
      <c r="L16" s="89">
        <v>0</v>
      </c>
      <c r="M16" s="75">
        <v>15</v>
      </c>
      <c r="N16" s="20" t="s">
        <v>46</v>
      </c>
      <c r="O16" s="84">
        <f t="shared" si="2"/>
        <v>6</v>
      </c>
      <c r="P16" s="84">
        <f t="shared" si="3"/>
        <v>1</v>
      </c>
      <c r="Q16" s="84">
        <v>0</v>
      </c>
      <c r="R16" s="84">
        <v>0</v>
      </c>
      <c r="S16" s="89">
        <v>6</v>
      </c>
      <c r="T16" s="89">
        <v>1</v>
      </c>
      <c r="U16" s="89">
        <v>0</v>
      </c>
      <c r="V16" s="89">
        <v>0</v>
      </c>
      <c r="W16" s="124" t="str">
        <f t="shared" si="0"/>
        <v>-</v>
      </c>
      <c r="X16" s="84">
        <v>0</v>
      </c>
      <c r="Y16" s="89">
        <v>0</v>
      </c>
      <c r="Z16" s="90">
        <v>0</v>
      </c>
    </row>
    <row r="17" spans="1:26" s="21" customFormat="1" ht="14.1" customHeight="1">
      <c r="A17" s="20" t="s">
        <v>14</v>
      </c>
      <c r="B17" s="84">
        <f t="shared" si="5"/>
        <v>104</v>
      </c>
      <c r="C17" s="84">
        <f t="shared" si="4"/>
        <v>9</v>
      </c>
      <c r="D17" s="84">
        <v>0</v>
      </c>
      <c r="E17" s="84">
        <v>0</v>
      </c>
      <c r="F17" s="89">
        <v>33</v>
      </c>
      <c r="G17" s="89">
        <v>7</v>
      </c>
      <c r="H17" s="89">
        <v>71</v>
      </c>
      <c r="I17" s="89">
        <v>2</v>
      </c>
      <c r="J17" s="84">
        <f t="shared" si="6"/>
        <v>15</v>
      </c>
      <c r="K17" s="84">
        <v>0</v>
      </c>
      <c r="L17" s="89">
        <v>0</v>
      </c>
      <c r="M17" s="75">
        <v>15</v>
      </c>
      <c r="N17" s="20" t="s">
        <v>47</v>
      </c>
      <c r="O17" s="84">
        <f t="shared" si="2"/>
        <v>3</v>
      </c>
      <c r="P17" s="84" t="str">
        <f t="shared" si="3"/>
        <v>-</v>
      </c>
      <c r="Q17" s="84">
        <v>0</v>
      </c>
      <c r="R17" s="84">
        <v>0</v>
      </c>
      <c r="S17" s="89">
        <v>3</v>
      </c>
      <c r="T17" s="89">
        <v>0</v>
      </c>
      <c r="U17" s="89">
        <v>0</v>
      </c>
      <c r="V17" s="89">
        <v>0</v>
      </c>
      <c r="W17" s="124" t="str">
        <f t="shared" si="0"/>
        <v>-</v>
      </c>
      <c r="X17" s="84">
        <v>0</v>
      </c>
      <c r="Y17" s="89">
        <v>0</v>
      </c>
      <c r="Z17" s="90">
        <v>0</v>
      </c>
    </row>
    <row r="18" spans="1:26" s="21" customFormat="1" ht="14.1" customHeight="1">
      <c r="A18" s="20" t="s">
        <v>15</v>
      </c>
      <c r="B18" s="84">
        <f t="shared" si="5"/>
        <v>47</v>
      </c>
      <c r="C18" s="84">
        <f t="shared" si="4"/>
        <v>10</v>
      </c>
      <c r="D18" s="84">
        <v>0</v>
      </c>
      <c r="E18" s="84">
        <v>0</v>
      </c>
      <c r="F18" s="89">
        <v>27</v>
      </c>
      <c r="G18" s="89">
        <v>8</v>
      </c>
      <c r="H18" s="89">
        <v>20</v>
      </c>
      <c r="I18" s="89">
        <v>2</v>
      </c>
      <c r="J18" s="84">
        <f t="shared" si="6"/>
        <v>3</v>
      </c>
      <c r="K18" s="84">
        <v>0</v>
      </c>
      <c r="L18" s="89">
        <v>2</v>
      </c>
      <c r="M18" s="75">
        <v>1</v>
      </c>
      <c r="N18" s="20" t="s">
        <v>48</v>
      </c>
      <c r="O18" s="84">
        <f t="shared" si="2"/>
        <v>18</v>
      </c>
      <c r="P18" s="84">
        <f t="shared" si="3"/>
        <v>2</v>
      </c>
      <c r="Q18" s="84">
        <v>0</v>
      </c>
      <c r="R18" s="84">
        <v>0</v>
      </c>
      <c r="S18" s="89">
        <v>12</v>
      </c>
      <c r="T18" s="89">
        <v>2</v>
      </c>
      <c r="U18" s="89">
        <v>6</v>
      </c>
      <c r="V18" s="89">
        <v>0</v>
      </c>
      <c r="W18" s="124">
        <f t="shared" si="0"/>
        <v>1</v>
      </c>
      <c r="X18" s="84">
        <v>0</v>
      </c>
      <c r="Y18" s="89">
        <v>0</v>
      </c>
      <c r="Z18" s="90">
        <v>1</v>
      </c>
    </row>
    <row r="19" spans="1:26" s="21" customFormat="1" ht="14.1" customHeight="1">
      <c r="A19" s="20" t="s">
        <v>16</v>
      </c>
      <c r="B19" s="84">
        <f t="shared" si="5"/>
        <v>53</v>
      </c>
      <c r="C19" s="84">
        <f t="shared" si="4"/>
        <v>21</v>
      </c>
      <c r="D19" s="84">
        <v>0</v>
      </c>
      <c r="E19" s="84">
        <v>0</v>
      </c>
      <c r="F19" s="89">
        <v>18</v>
      </c>
      <c r="G19" s="89">
        <v>18</v>
      </c>
      <c r="H19" s="89">
        <v>35</v>
      </c>
      <c r="I19" s="89">
        <v>3</v>
      </c>
      <c r="J19" s="84">
        <f t="shared" si="6"/>
        <v>10</v>
      </c>
      <c r="K19" s="84">
        <v>0</v>
      </c>
      <c r="L19" s="89">
        <v>0</v>
      </c>
      <c r="M19" s="75">
        <v>10</v>
      </c>
      <c r="N19" s="20" t="s">
        <v>49</v>
      </c>
      <c r="O19" s="84">
        <f t="shared" si="2"/>
        <v>4</v>
      </c>
      <c r="P19" s="84" t="str">
        <f t="shared" si="3"/>
        <v>-</v>
      </c>
      <c r="Q19" s="84">
        <v>0</v>
      </c>
      <c r="R19" s="84">
        <v>0</v>
      </c>
      <c r="S19" s="89">
        <v>4</v>
      </c>
      <c r="T19" s="89">
        <v>0</v>
      </c>
      <c r="U19" s="89">
        <v>0</v>
      </c>
      <c r="V19" s="89">
        <v>0</v>
      </c>
      <c r="W19" s="124" t="str">
        <f t="shared" si="0"/>
        <v>-</v>
      </c>
      <c r="X19" s="84">
        <v>0</v>
      </c>
      <c r="Y19" s="89">
        <v>0</v>
      </c>
      <c r="Z19" s="90">
        <v>0</v>
      </c>
    </row>
    <row r="20" spans="1:26" s="21" customFormat="1" ht="14.1" customHeight="1">
      <c r="A20" s="20" t="s">
        <v>17</v>
      </c>
      <c r="B20" s="84">
        <f t="shared" si="5"/>
        <v>69</v>
      </c>
      <c r="C20" s="84" t="str">
        <f t="shared" si="4"/>
        <v>-</v>
      </c>
      <c r="D20" s="84">
        <v>0</v>
      </c>
      <c r="E20" s="84">
        <v>0</v>
      </c>
      <c r="F20" s="89">
        <v>37</v>
      </c>
      <c r="G20" s="89">
        <v>0</v>
      </c>
      <c r="H20" s="89">
        <v>32</v>
      </c>
      <c r="I20" s="89">
        <v>0</v>
      </c>
      <c r="J20" s="84">
        <f t="shared" si="6"/>
        <v>8</v>
      </c>
      <c r="K20" s="84">
        <v>0</v>
      </c>
      <c r="L20" s="89">
        <v>0</v>
      </c>
      <c r="M20" s="75">
        <v>8</v>
      </c>
      <c r="N20" s="20" t="s">
        <v>50</v>
      </c>
      <c r="O20" s="84">
        <f t="shared" si="2"/>
        <v>4</v>
      </c>
      <c r="P20" s="84" t="str">
        <f t="shared" si="3"/>
        <v>-</v>
      </c>
      <c r="Q20" s="84">
        <v>0</v>
      </c>
      <c r="R20" s="84">
        <v>0</v>
      </c>
      <c r="S20" s="89">
        <v>4</v>
      </c>
      <c r="T20" s="89">
        <v>0</v>
      </c>
      <c r="U20" s="89">
        <v>0</v>
      </c>
      <c r="V20" s="89">
        <v>0</v>
      </c>
      <c r="W20" s="124" t="str">
        <f t="shared" si="0"/>
        <v>-</v>
      </c>
      <c r="X20" s="84">
        <v>0</v>
      </c>
      <c r="Y20" s="89">
        <v>0</v>
      </c>
      <c r="Z20" s="90">
        <v>0</v>
      </c>
    </row>
    <row r="21" spans="1:26" s="21" customFormat="1" ht="14.1" customHeight="1">
      <c r="A21" s="20" t="s">
        <v>85</v>
      </c>
      <c r="B21" s="84">
        <f t="shared" si="5"/>
        <v>46</v>
      </c>
      <c r="C21" s="84">
        <f t="shared" si="4"/>
        <v>9</v>
      </c>
      <c r="D21" s="84">
        <v>0</v>
      </c>
      <c r="E21" s="84">
        <v>0</v>
      </c>
      <c r="F21" s="89">
        <v>19</v>
      </c>
      <c r="G21" s="89">
        <v>9</v>
      </c>
      <c r="H21" s="89">
        <v>27</v>
      </c>
      <c r="I21" s="89">
        <v>0</v>
      </c>
      <c r="J21" s="84">
        <f t="shared" si="6"/>
        <v>12</v>
      </c>
      <c r="K21" s="84">
        <v>0</v>
      </c>
      <c r="L21" s="89">
        <v>6</v>
      </c>
      <c r="M21" s="75">
        <v>6</v>
      </c>
      <c r="N21" s="20" t="s">
        <v>51</v>
      </c>
      <c r="O21" s="84">
        <f t="shared" si="2"/>
        <v>5</v>
      </c>
      <c r="P21" s="84" t="str">
        <f t="shared" si="3"/>
        <v>-</v>
      </c>
      <c r="Q21" s="84">
        <v>0</v>
      </c>
      <c r="R21" s="84">
        <v>0</v>
      </c>
      <c r="S21" s="89">
        <v>5</v>
      </c>
      <c r="T21" s="89">
        <v>0</v>
      </c>
      <c r="U21" s="89">
        <v>0</v>
      </c>
      <c r="V21" s="89">
        <v>0</v>
      </c>
      <c r="W21" s="124">
        <f t="shared" si="0"/>
        <v>1</v>
      </c>
      <c r="X21" s="84">
        <v>0</v>
      </c>
      <c r="Y21" s="89">
        <v>1</v>
      </c>
      <c r="Z21" s="90">
        <v>0</v>
      </c>
    </row>
    <row r="22" spans="1:26" s="21" customFormat="1" ht="14.1" customHeight="1">
      <c r="A22" s="20" t="s">
        <v>86</v>
      </c>
      <c r="B22" s="84">
        <f t="shared" si="5"/>
        <v>52</v>
      </c>
      <c r="C22" s="84">
        <f t="shared" si="4"/>
        <v>8</v>
      </c>
      <c r="D22" s="84">
        <v>0</v>
      </c>
      <c r="E22" s="84">
        <v>0</v>
      </c>
      <c r="F22" s="89">
        <v>32</v>
      </c>
      <c r="G22" s="89">
        <v>7</v>
      </c>
      <c r="H22" s="89">
        <v>20</v>
      </c>
      <c r="I22" s="89">
        <v>1</v>
      </c>
      <c r="J22" s="84">
        <f t="shared" si="6"/>
        <v>5</v>
      </c>
      <c r="K22" s="84">
        <v>0</v>
      </c>
      <c r="L22" s="89">
        <v>0</v>
      </c>
      <c r="M22" s="75">
        <v>5</v>
      </c>
      <c r="N22" s="20" t="s">
        <v>52</v>
      </c>
      <c r="O22" s="84">
        <f t="shared" si="2"/>
        <v>10</v>
      </c>
      <c r="P22" s="84" t="str">
        <f t="shared" si="3"/>
        <v>-</v>
      </c>
      <c r="Q22" s="84">
        <v>0</v>
      </c>
      <c r="R22" s="84">
        <v>0</v>
      </c>
      <c r="S22" s="89">
        <v>5</v>
      </c>
      <c r="T22" s="89">
        <v>0</v>
      </c>
      <c r="U22" s="89">
        <v>5</v>
      </c>
      <c r="V22" s="89">
        <v>0</v>
      </c>
      <c r="W22" s="124">
        <f t="shared" si="0"/>
        <v>2</v>
      </c>
      <c r="X22" s="84">
        <v>0</v>
      </c>
      <c r="Y22" s="89">
        <v>0</v>
      </c>
      <c r="Z22" s="90">
        <v>2</v>
      </c>
    </row>
    <row r="23" spans="1:26" s="21" customFormat="1" ht="14.1" customHeight="1">
      <c r="A23" s="20" t="s">
        <v>87</v>
      </c>
      <c r="B23" s="84">
        <f t="shared" si="5"/>
        <v>82</v>
      </c>
      <c r="C23" s="84">
        <f t="shared" si="4"/>
        <v>19</v>
      </c>
      <c r="D23" s="84">
        <v>0</v>
      </c>
      <c r="E23" s="84">
        <v>0</v>
      </c>
      <c r="F23" s="89">
        <v>46</v>
      </c>
      <c r="G23" s="89">
        <v>17</v>
      </c>
      <c r="H23" s="89">
        <v>36</v>
      </c>
      <c r="I23" s="89">
        <v>2</v>
      </c>
      <c r="J23" s="84">
        <f t="shared" si="6"/>
        <v>5</v>
      </c>
      <c r="K23" s="84">
        <v>0</v>
      </c>
      <c r="L23" s="89">
        <v>0</v>
      </c>
      <c r="M23" s="75">
        <v>5</v>
      </c>
      <c r="N23" s="20" t="s">
        <v>53</v>
      </c>
      <c r="O23" s="84" t="str">
        <f t="shared" si="2"/>
        <v>-</v>
      </c>
      <c r="P23" s="84" t="str">
        <f t="shared" si="3"/>
        <v>-</v>
      </c>
      <c r="Q23" s="84">
        <v>0</v>
      </c>
      <c r="R23" s="84">
        <v>0</v>
      </c>
      <c r="S23" s="89">
        <v>0</v>
      </c>
      <c r="T23" s="89">
        <v>0</v>
      </c>
      <c r="U23" s="89">
        <v>0</v>
      </c>
      <c r="V23" s="89">
        <v>0</v>
      </c>
      <c r="W23" s="124" t="str">
        <f t="shared" si="0"/>
        <v>-</v>
      </c>
      <c r="X23" s="84">
        <v>0</v>
      </c>
      <c r="Y23" s="89">
        <v>0</v>
      </c>
      <c r="Z23" s="90">
        <v>0</v>
      </c>
    </row>
    <row r="24" spans="1:26" s="21" customFormat="1" ht="14.1" customHeight="1">
      <c r="A24" s="20" t="s">
        <v>92</v>
      </c>
      <c r="B24" s="84">
        <f>IF(SUM(D24,F24,H24)=0,"-",SUM(D24,F24,H24))</f>
        <v>36</v>
      </c>
      <c r="C24" s="84" t="str">
        <f>IF(SUM(E24,G24,I24)=0,"-",SUM(E24,G24,I24))</f>
        <v>-</v>
      </c>
      <c r="D24" s="84">
        <v>0</v>
      </c>
      <c r="E24" s="84">
        <v>0</v>
      </c>
      <c r="F24" s="89">
        <v>31</v>
      </c>
      <c r="G24" s="89">
        <v>0</v>
      </c>
      <c r="H24" s="89">
        <v>5</v>
      </c>
      <c r="I24" s="89">
        <v>0</v>
      </c>
      <c r="J24" s="84">
        <f>IF(SUM(K24:M24)=0,"-",SUM(K24:M24))</f>
        <v>1</v>
      </c>
      <c r="K24" s="84">
        <v>0</v>
      </c>
      <c r="L24" s="89">
        <v>0</v>
      </c>
      <c r="M24" s="75">
        <v>1</v>
      </c>
      <c r="N24" s="20" t="s">
        <v>54</v>
      </c>
      <c r="O24" s="84">
        <f t="shared" si="2"/>
        <v>8</v>
      </c>
      <c r="P24" s="84">
        <f t="shared" si="3"/>
        <v>1</v>
      </c>
      <c r="Q24" s="84">
        <v>0</v>
      </c>
      <c r="R24" s="84">
        <v>0</v>
      </c>
      <c r="S24" s="89">
        <v>8</v>
      </c>
      <c r="T24" s="89">
        <v>1</v>
      </c>
      <c r="U24" s="89">
        <v>0</v>
      </c>
      <c r="V24" s="89">
        <v>0</v>
      </c>
      <c r="W24" s="124" t="str">
        <f t="shared" si="0"/>
        <v>-</v>
      </c>
      <c r="X24" s="84">
        <v>0</v>
      </c>
      <c r="Y24" s="89">
        <v>0</v>
      </c>
      <c r="Z24" s="90">
        <v>0</v>
      </c>
    </row>
    <row r="25" spans="1:26" s="21" customFormat="1" ht="14.1" customHeight="1">
      <c r="A25" s="20" t="s">
        <v>18</v>
      </c>
      <c r="B25" s="84">
        <f t="shared" si="5"/>
        <v>20</v>
      </c>
      <c r="C25" s="84">
        <f t="shared" si="4"/>
        <v>4</v>
      </c>
      <c r="D25" s="84">
        <v>0</v>
      </c>
      <c r="E25" s="84">
        <v>0</v>
      </c>
      <c r="F25" s="89">
        <v>20</v>
      </c>
      <c r="G25" s="89">
        <v>4</v>
      </c>
      <c r="H25" s="89">
        <v>0</v>
      </c>
      <c r="I25" s="89">
        <v>0</v>
      </c>
      <c r="J25" s="84">
        <f t="shared" si="6"/>
        <v>1</v>
      </c>
      <c r="K25" s="84">
        <v>0</v>
      </c>
      <c r="L25" s="89">
        <v>1</v>
      </c>
      <c r="M25" s="75">
        <v>0</v>
      </c>
      <c r="N25" s="20" t="s">
        <v>55</v>
      </c>
      <c r="O25" s="84">
        <f t="shared" si="2"/>
        <v>3</v>
      </c>
      <c r="P25" s="84" t="str">
        <f t="shared" si="3"/>
        <v>-</v>
      </c>
      <c r="Q25" s="84">
        <v>0</v>
      </c>
      <c r="R25" s="84">
        <v>0</v>
      </c>
      <c r="S25" s="89">
        <v>3</v>
      </c>
      <c r="T25" s="89">
        <v>0</v>
      </c>
      <c r="U25" s="89">
        <v>0</v>
      </c>
      <c r="V25" s="89">
        <v>0</v>
      </c>
      <c r="W25" s="124" t="str">
        <f t="shared" si="0"/>
        <v>-</v>
      </c>
      <c r="X25" s="84">
        <v>0</v>
      </c>
      <c r="Y25" s="89">
        <v>0</v>
      </c>
      <c r="Z25" s="90">
        <v>0</v>
      </c>
    </row>
    <row r="26" spans="1:26" s="21" customFormat="1" ht="14.1" customHeight="1">
      <c r="A26" s="20" t="s">
        <v>19</v>
      </c>
      <c r="B26" s="84">
        <f t="shared" si="5"/>
        <v>17</v>
      </c>
      <c r="C26" s="84" t="str">
        <f t="shared" si="4"/>
        <v>-</v>
      </c>
      <c r="D26" s="84">
        <v>0</v>
      </c>
      <c r="E26" s="84">
        <v>0</v>
      </c>
      <c r="F26" s="89">
        <v>17</v>
      </c>
      <c r="G26" s="89">
        <v>0</v>
      </c>
      <c r="H26" s="89">
        <v>0</v>
      </c>
      <c r="I26" s="89">
        <v>0</v>
      </c>
      <c r="J26" s="84" t="str">
        <f t="shared" si="6"/>
        <v>-</v>
      </c>
      <c r="K26" s="84">
        <v>0</v>
      </c>
      <c r="L26" s="89">
        <v>0</v>
      </c>
      <c r="M26" s="75">
        <v>0</v>
      </c>
      <c r="N26" s="20" t="s">
        <v>56</v>
      </c>
      <c r="O26" s="84">
        <f t="shared" si="2"/>
        <v>9</v>
      </c>
      <c r="P26" s="84" t="str">
        <f t="shared" si="3"/>
        <v>-</v>
      </c>
      <c r="Q26" s="84">
        <v>0</v>
      </c>
      <c r="R26" s="84">
        <v>0</v>
      </c>
      <c r="S26" s="89">
        <v>3</v>
      </c>
      <c r="T26" s="89">
        <v>0</v>
      </c>
      <c r="U26" s="89">
        <v>6</v>
      </c>
      <c r="V26" s="89">
        <v>0</v>
      </c>
      <c r="W26" s="124">
        <f t="shared" si="0"/>
        <v>4</v>
      </c>
      <c r="X26" s="84">
        <v>0</v>
      </c>
      <c r="Y26" s="89">
        <v>0</v>
      </c>
      <c r="Z26" s="90">
        <v>4</v>
      </c>
    </row>
    <row r="27" spans="1:26" s="21" customFormat="1" ht="14.1" customHeight="1">
      <c r="A27" s="20" t="s">
        <v>20</v>
      </c>
      <c r="B27" s="84">
        <f t="shared" si="5"/>
        <v>11</v>
      </c>
      <c r="C27" s="84">
        <f t="shared" si="4"/>
        <v>2</v>
      </c>
      <c r="D27" s="84">
        <v>0</v>
      </c>
      <c r="E27" s="84">
        <v>0</v>
      </c>
      <c r="F27" s="89">
        <v>11</v>
      </c>
      <c r="G27" s="89">
        <v>2</v>
      </c>
      <c r="H27" s="89">
        <v>0</v>
      </c>
      <c r="I27" s="89">
        <v>0</v>
      </c>
      <c r="J27" s="84" t="str">
        <f t="shared" si="6"/>
        <v>-</v>
      </c>
      <c r="K27" s="84">
        <v>0</v>
      </c>
      <c r="L27" s="89">
        <v>0</v>
      </c>
      <c r="M27" s="75">
        <v>0</v>
      </c>
      <c r="N27" s="20" t="s">
        <v>57</v>
      </c>
      <c r="O27" s="84">
        <f t="shared" si="2"/>
        <v>3</v>
      </c>
      <c r="P27" s="84">
        <f t="shared" si="3"/>
        <v>2</v>
      </c>
      <c r="Q27" s="84">
        <v>0</v>
      </c>
      <c r="R27" s="84">
        <v>0</v>
      </c>
      <c r="S27" s="89">
        <v>3</v>
      </c>
      <c r="T27" s="89">
        <v>2</v>
      </c>
      <c r="U27" s="89">
        <v>0</v>
      </c>
      <c r="V27" s="89">
        <v>0</v>
      </c>
      <c r="W27" s="124" t="str">
        <f t="shared" si="0"/>
        <v>-</v>
      </c>
      <c r="X27" s="84">
        <v>0</v>
      </c>
      <c r="Y27" s="89">
        <v>0</v>
      </c>
      <c r="Z27" s="90">
        <v>0</v>
      </c>
    </row>
    <row r="28" spans="1:26" s="21" customFormat="1" ht="14.1" customHeight="1">
      <c r="A28" s="20" t="s">
        <v>21</v>
      </c>
      <c r="B28" s="84">
        <f t="shared" si="5"/>
        <v>11</v>
      </c>
      <c r="C28" s="84">
        <f t="shared" si="4"/>
        <v>4</v>
      </c>
      <c r="D28" s="84">
        <v>0</v>
      </c>
      <c r="E28" s="84">
        <v>0</v>
      </c>
      <c r="F28" s="89">
        <v>11</v>
      </c>
      <c r="G28" s="89">
        <v>4</v>
      </c>
      <c r="H28" s="89">
        <v>0</v>
      </c>
      <c r="I28" s="89">
        <v>0</v>
      </c>
      <c r="J28" s="84" t="str">
        <f t="shared" si="6"/>
        <v>-</v>
      </c>
      <c r="K28" s="84">
        <v>0</v>
      </c>
      <c r="L28" s="89">
        <v>0</v>
      </c>
      <c r="M28" s="75">
        <v>0</v>
      </c>
      <c r="N28" s="20" t="s">
        <v>58</v>
      </c>
      <c r="O28" s="84" t="str">
        <f t="shared" si="2"/>
        <v>-</v>
      </c>
      <c r="P28" s="84" t="str">
        <f t="shared" si="3"/>
        <v>-</v>
      </c>
      <c r="Q28" s="84">
        <v>0</v>
      </c>
      <c r="R28" s="84">
        <v>0</v>
      </c>
      <c r="S28" s="89">
        <v>0</v>
      </c>
      <c r="T28" s="89">
        <v>0</v>
      </c>
      <c r="U28" s="89">
        <v>0</v>
      </c>
      <c r="V28" s="89">
        <v>0</v>
      </c>
      <c r="W28" s="124" t="str">
        <f t="shared" si="0"/>
        <v>-</v>
      </c>
      <c r="X28" s="84">
        <v>0</v>
      </c>
      <c r="Y28" s="89">
        <v>0</v>
      </c>
      <c r="Z28" s="90">
        <v>0</v>
      </c>
    </row>
    <row r="29" spans="1:26" s="21" customFormat="1" ht="14.1" customHeight="1">
      <c r="A29" s="20" t="s">
        <v>22</v>
      </c>
      <c r="B29" s="84">
        <f t="shared" si="5"/>
        <v>31</v>
      </c>
      <c r="C29" s="84" t="str">
        <f t="shared" si="4"/>
        <v>-</v>
      </c>
      <c r="D29" s="84">
        <v>0</v>
      </c>
      <c r="E29" s="84">
        <v>0</v>
      </c>
      <c r="F29" s="89">
        <v>7</v>
      </c>
      <c r="G29" s="89">
        <v>0</v>
      </c>
      <c r="H29" s="89">
        <v>24</v>
      </c>
      <c r="I29" s="89">
        <v>0</v>
      </c>
      <c r="J29" s="84">
        <f t="shared" si="6"/>
        <v>3</v>
      </c>
      <c r="K29" s="84">
        <v>0</v>
      </c>
      <c r="L29" s="89">
        <v>1</v>
      </c>
      <c r="M29" s="75">
        <v>2</v>
      </c>
      <c r="N29" s="24" t="s">
        <v>59</v>
      </c>
      <c r="O29" s="98">
        <f t="shared" si="2"/>
        <v>4</v>
      </c>
      <c r="P29" s="91">
        <f t="shared" si="3"/>
        <v>2</v>
      </c>
      <c r="Q29" s="91">
        <v>0</v>
      </c>
      <c r="R29" s="91">
        <v>0</v>
      </c>
      <c r="S29" s="92">
        <v>4</v>
      </c>
      <c r="T29" s="92">
        <v>2</v>
      </c>
      <c r="U29" s="92">
        <v>0</v>
      </c>
      <c r="V29" s="92">
        <v>0</v>
      </c>
      <c r="W29" s="125">
        <f t="shared" si="0"/>
        <v>1</v>
      </c>
      <c r="X29" s="91">
        <v>0</v>
      </c>
      <c r="Y29" s="92">
        <v>1</v>
      </c>
      <c r="Z29" s="93">
        <v>0</v>
      </c>
    </row>
    <row r="30" spans="1:26" s="21" customFormat="1" ht="14.1" customHeight="1">
      <c r="A30" s="20" t="s">
        <v>23</v>
      </c>
      <c r="B30" s="84">
        <f t="shared" si="5"/>
        <v>8</v>
      </c>
      <c r="C30" s="84" t="str">
        <f t="shared" si="4"/>
        <v>-</v>
      </c>
      <c r="D30" s="84">
        <v>0</v>
      </c>
      <c r="E30" s="84">
        <v>0</v>
      </c>
      <c r="F30" s="89">
        <v>8</v>
      </c>
      <c r="G30" s="89">
        <v>0</v>
      </c>
      <c r="H30" s="89">
        <v>0</v>
      </c>
      <c r="I30" s="89">
        <v>0</v>
      </c>
      <c r="J30" s="84">
        <f t="shared" si="6"/>
        <v>1</v>
      </c>
      <c r="K30" s="84">
        <v>0</v>
      </c>
      <c r="L30" s="89">
        <v>1</v>
      </c>
      <c r="M30" s="75">
        <v>0</v>
      </c>
      <c r="N30" s="23"/>
      <c r="O30" s="65"/>
      <c r="P30" s="65"/>
      <c r="Q30" s="1"/>
      <c r="R30" s="1"/>
      <c r="S30" s="65"/>
      <c r="T30" s="66"/>
      <c r="U30" s="65"/>
      <c r="V30" s="66"/>
      <c r="W30" s="67"/>
      <c r="X30" s="1"/>
      <c r="Y30" s="67"/>
      <c r="Z30" s="67"/>
    </row>
    <row r="31" spans="1:26" s="21" customFormat="1" ht="14.1" customHeight="1">
      <c r="A31" s="20" t="s">
        <v>24</v>
      </c>
      <c r="B31" s="84" t="str">
        <f t="shared" si="5"/>
        <v>-</v>
      </c>
      <c r="C31" s="84" t="str">
        <f t="shared" si="4"/>
        <v>-</v>
      </c>
      <c r="D31" s="84">
        <v>0</v>
      </c>
      <c r="E31" s="84">
        <v>0</v>
      </c>
      <c r="F31" s="89">
        <v>0</v>
      </c>
      <c r="G31" s="89">
        <v>0</v>
      </c>
      <c r="H31" s="89">
        <v>0</v>
      </c>
      <c r="I31" s="89">
        <v>0</v>
      </c>
      <c r="J31" s="84" t="str">
        <f t="shared" si="6"/>
        <v>-</v>
      </c>
      <c r="K31" s="84">
        <v>0</v>
      </c>
      <c r="L31" s="89">
        <v>0</v>
      </c>
      <c r="M31" s="75">
        <v>0</v>
      </c>
      <c r="N31" s="23"/>
      <c r="O31" s="65"/>
      <c r="P31" s="65"/>
      <c r="Q31" s="1"/>
      <c r="R31" s="1"/>
      <c r="S31" s="65"/>
      <c r="T31" s="66"/>
      <c r="U31" s="65"/>
      <c r="V31" s="66"/>
      <c r="W31" s="67"/>
      <c r="X31" s="1"/>
      <c r="Y31" s="67"/>
      <c r="Z31" s="67"/>
    </row>
    <row r="32" spans="1:26" s="21" customFormat="1" ht="14.1" customHeight="1">
      <c r="A32" s="20" t="s">
        <v>88</v>
      </c>
      <c r="B32" s="84" t="str">
        <f t="shared" si="5"/>
        <v>-</v>
      </c>
      <c r="C32" s="84" t="str">
        <f t="shared" si="4"/>
        <v>-</v>
      </c>
      <c r="D32" s="84">
        <v>0</v>
      </c>
      <c r="E32" s="84">
        <v>0</v>
      </c>
      <c r="F32" s="89">
        <v>0</v>
      </c>
      <c r="G32" s="89">
        <v>0</v>
      </c>
      <c r="H32" s="89">
        <v>0</v>
      </c>
      <c r="I32" s="89">
        <v>0</v>
      </c>
      <c r="J32" s="84" t="str">
        <f t="shared" si="6"/>
        <v>-</v>
      </c>
      <c r="K32" s="84">
        <v>0</v>
      </c>
      <c r="L32" s="89">
        <v>0</v>
      </c>
      <c r="M32" s="75">
        <v>0</v>
      </c>
      <c r="N32" s="23"/>
      <c r="O32" s="65"/>
      <c r="P32" s="65"/>
      <c r="Q32" s="1"/>
      <c r="R32" s="1"/>
      <c r="S32" s="65"/>
      <c r="T32" s="66"/>
      <c r="U32" s="65"/>
      <c r="V32" s="66"/>
      <c r="W32" s="67"/>
      <c r="X32" s="1"/>
      <c r="Y32" s="67"/>
      <c r="Z32" s="67"/>
    </row>
    <row r="33" spans="1:26" s="21" customFormat="1" ht="14.1" customHeight="1">
      <c r="A33" s="20" t="s">
        <v>25</v>
      </c>
      <c r="B33" s="84" t="str">
        <f t="shared" si="5"/>
        <v>-</v>
      </c>
      <c r="C33" s="84" t="str">
        <f t="shared" si="4"/>
        <v>-</v>
      </c>
      <c r="D33" s="84">
        <v>0</v>
      </c>
      <c r="E33" s="84">
        <v>0</v>
      </c>
      <c r="F33" s="89">
        <v>0</v>
      </c>
      <c r="G33" s="89">
        <v>0</v>
      </c>
      <c r="H33" s="89">
        <v>0</v>
      </c>
      <c r="I33" s="89">
        <v>0</v>
      </c>
      <c r="J33" s="84" t="str">
        <f t="shared" si="6"/>
        <v>-</v>
      </c>
      <c r="K33" s="84">
        <v>0</v>
      </c>
      <c r="L33" s="89">
        <v>0</v>
      </c>
      <c r="M33" s="75">
        <v>0</v>
      </c>
      <c r="N33" s="23"/>
      <c r="O33" s="65"/>
      <c r="P33" s="65"/>
      <c r="Q33" s="1"/>
      <c r="R33" s="1"/>
      <c r="S33" s="65"/>
      <c r="T33" s="66"/>
      <c r="U33" s="65"/>
      <c r="V33" s="66"/>
      <c r="W33" s="67"/>
      <c r="X33" s="1"/>
      <c r="Y33" s="67"/>
      <c r="Z33" s="67"/>
    </row>
    <row r="34" spans="1:26" s="21" customFormat="1" ht="14.1" customHeight="1">
      <c r="A34" s="20" t="s">
        <v>89</v>
      </c>
      <c r="B34" s="84">
        <f t="shared" si="5"/>
        <v>8</v>
      </c>
      <c r="C34" s="84">
        <f t="shared" si="4"/>
        <v>3</v>
      </c>
      <c r="D34" s="84">
        <v>0</v>
      </c>
      <c r="E34" s="84">
        <v>0</v>
      </c>
      <c r="F34" s="89">
        <v>5</v>
      </c>
      <c r="G34" s="89">
        <v>1</v>
      </c>
      <c r="H34" s="89">
        <v>3</v>
      </c>
      <c r="I34" s="89">
        <v>2</v>
      </c>
      <c r="J34" s="84">
        <f t="shared" si="6"/>
        <v>1</v>
      </c>
      <c r="K34" s="84">
        <v>0</v>
      </c>
      <c r="L34" s="89">
        <v>0</v>
      </c>
      <c r="M34" s="75">
        <v>1</v>
      </c>
      <c r="N34" s="23"/>
      <c r="O34" s="65"/>
      <c r="P34" s="65"/>
      <c r="Q34" s="1"/>
      <c r="R34" s="1"/>
      <c r="S34" s="65"/>
      <c r="T34" s="66"/>
      <c r="U34" s="65"/>
      <c r="V34" s="66"/>
      <c r="W34" s="67"/>
      <c r="X34" s="1"/>
      <c r="Y34" s="67"/>
      <c r="Z34" s="67"/>
    </row>
    <row r="35" spans="1:26" s="21" customFormat="1" ht="14.1" customHeight="1">
      <c r="A35" s="20" t="s">
        <v>26</v>
      </c>
      <c r="B35" s="84">
        <f t="shared" si="5"/>
        <v>12</v>
      </c>
      <c r="C35" s="84">
        <f t="shared" si="4"/>
        <v>2</v>
      </c>
      <c r="D35" s="84">
        <v>0</v>
      </c>
      <c r="E35" s="84">
        <v>0</v>
      </c>
      <c r="F35" s="89">
        <v>12</v>
      </c>
      <c r="G35" s="89">
        <v>2</v>
      </c>
      <c r="H35" s="89">
        <v>0</v>
      </c>
      <c r="I35" s="89">
        <v>0</v>
      </c>
      <c r="J35" s="84" t="str">
        <f t="shared" si="6"/>
        <v>-</v>
      </c>
      <c r="K35" s="84">
        <v>0</v>
      </c>
      <c r="L35" s="89">
        <v>0</v>
      </c>
      <c r="M35" s="75">
        <v>0</v>
      </c>
      <c r="N35" s="23"/>
      <c r="O35" s="65"/>
      <c r="P35" s="65"/>
      <c r="Q35" s="1"/>
      <c r="R35" s="1"/>
      <c r="S35" s="65"/>
      <c r="T35" s="66"/>
      <c r="U35" s="65"/>
      <c r="V35" s="66"/>
      <c r="W35" s="67"/>
      <c r="X35" s="1"/>
      <c r="Y35" s="67"/>
      <c r="Z35" s="67"/>
    </row>
    <row r="36" spans="1:26" s="21" customFormat="1" ht="14.1" customHeight="1">
      <c r="A36" s="20" t="s">
        <v>27</v>
      </c>
      <c r="B36" s="84" t="str">
        <f t="shared" si="5"/>
        <v>-</v>
      </c>
      <c r="C36" s="84" t="str">
        <f t="shared" si="4"/>
        <v>-</v>
      </c>
      <c r="D36" s="84">
        <v>0</v>
      </c>
      <c r="E36" s="84">
        <v>0</v>
      </c>
      <c r="F36" s="89">
        <v>0</v>
      </c>
      <c r="G36" s="89">
        <v>0</v>
      </c>
      <c r="H36" s="89">
        <v>0</v>
      </c>
      <c r="I36" s="89">
        <v>0</v>
      </c>
      <c r="J36" s="84" t="str">
        <f t="shared" si="6"/>
        <v>-</v>
      </c>
      <c r="K36" s="84">
        <v>0</v>
      </c>
      <c r="L36" s="89">
        <v>0</v>
      </c>
      <c r="M36" s="75">
        <v>0</v>
      </c>
      <c r="N36" s="23"/>
      <c r="O36" s="65"/>
      <c r="P36" s="65"/>
      <c r="Q36" s="1"/>
      <c r="R36" s="1"/>
      <c r="S36" s="65"/>
      <c r="T36" s="66"/>
      <c r="U36" s="65"/>
      <c r="V36" s="66"/>
      <c r="W36" s="67"/>
      <c r="X36" s="1"/>
      <c r="Y36" s="67"/>
      <c r="Z36" s="67"/>
    </row>
    <row r="37" spans="1:26" s="21" customFormat="1" ht="14.1" customHeight="1">
      <c r="A37" s="20" t="s">
        <v>28</v>
      </c>
      <c r="B37" s="84">
        <f t="shared" si="5"/>
        <v>5</v>
      </c>
      <c r="C37" s="84">
        <f t="shared" si="4"/>
        <v>1</v>
      </c>
      <c r="D37" s="84">
        <v>0</v>
      </c>
      <c r="E37" s="84">
        <v>0</v>
      </c>
      <c r="F37" s="89">
        <v>5</v>
      </c>
      <c r="G37" s="89">
        <v>1</v>
      </c>
      <c r="H37" s="89">
        <v>0</v>
      </c>
      <c r="I37" s="89">
        <v>0</v>
      </c>
      <c r="J37" s="84" t="str">
        <f t="shared" si="6"/>
        <v>-</v>
      </c>
      <c r="K37" s="84">
        <v>0</v>
      </c>
      <c r="L37" s="89">
        <v>0</v>
      </c>
      <c r="M37" s="75">
        <v>0</v>
      </c>
      <c r="N37" s="23"/>
      <c r="O37" s="65"/>
      <c r="P37" s="65"/>
      <c r="Q37" s="1"/>
      <c r="R37" s="1"/>
      <c r="S37" s="65"/>
      <c r="T37" s="66"/>
      <c r="U37" s="65"/>
      <c r="V37" s="66"/>
      <c r="W37" s="67"/>
      <c r="X37" s="1"/>
      <c r="Y37" s="67"/>
      <c r="Z37" s="67"/>
    </row>
    <row r="38" spans="1:26" s="21" customFormat="1" ht="14.1" customHeight="1">
      <c r="A38" s="20" t="s">
        <v>29</v>
      </c>
      <c r="B38" s="84">
        <f t="shared" si="5"/>
        <v>26</v>
      </c>
      <c r="C38" s="84">
        <f t="shared" si="4"/>
        <v>1</v>
      </c>
      <c r="D38" s="84">
        <v>0</v>
      </c>
      <c r="E38" s="84">
        <v>0</v>
      </c>
      <c r="F38" s="89">
        <v>26</v>
      </c>
      <c r="G38" s="89">
        <v>1</v>
      </c>
      <c r="H38" s="89">
        <v>0</v>
      </c>
      <c r="I38" s="89">
        <v>0</v>
      </c>
      <c r="J38" s="84" t="str">
        <f t="shared" si="6"/>
        <v>-</v>
      </c>
      <c r="K38" s="84">
        <v>0</v>
      </c>
      <c r="L38" s="89">
        <v>0</v>
      </c>
      <c r="M38" s="75">
        <v>0</v>
      </c>
      <c r="N38" s="23"/>
      <c r="O38" s="65"/>
      <c r="P38" s="65"/>
      <c r="Q38" s="1"/>
      <c r="R38" s="1"/>
      <c r="S38" s="65"/>
      <c r="T38" s="66"/>
      <c r="U38" s="65"/>
      <c r="V38" s="66"/>
      <c r="W38" s="67"/>
      <c r="X38" s="1"/>
      <c r="Y38" s="67"/>
      <c r="Z38" s="67"/>
    </row>
    <row r="39" spans="1:26" s="21" customFormat="1" ht="14.1" customHeight="1">
      <c r="A39" s="20" t="s">
        <v>30</v>
      </c>
      <c r="B39" s="84">
        <f t="shared" si="5"/>
        <v>27</v>
      </c>
      <c r="C39" s="84">
        <f t="shared" si="4"/>
        <v>2</v>
      </c>
      <c r="D39" s="84">
        <v>0</v>
      </c>
      <c r="E39" s="84">
        <v>0</v>
      </c>
      <c r="F39" s="89">
        <v>27</v>
      </c>
      <c r="G39" s="89">
        <v>2</v>
      </c>
      <c r="H39" s="89">
        <v>0</v>
      </c>
      <c r="I39" s="89">
        <v>0</v>
      </c>
      <c r="J39" s="84">
        <f t="shared" si="6"/>
        <v>2</v>
      </c>
      <c r="K39" s="84">
        <v>0</v>
      </c>
      <c r="L39" s="89">
        <v>2</v>
      </c>
      <c r="M39" s="75">
        <v>0</v>
      </c>
      <c r="N39" s="23"/>
      <c r="O39" s="65"/>
      <c r="P39" s="65"/>
      <c r="Q39" s="1"/>
      <c r="R39" s="1"/>
      <c r="S39" s="65"/>
      <c r="T39" s="66"/>
      <c r="U39" s="65"/>
      <c r="V39" s="66"/>
      <c r="W39" s="67"/>
      <c r="X39" s="1"/>
      <c r="Y39" s="67"/>
      <c r="Z39" s="67"/>
    </row>
    <row r="40" spans="1:26" s="21" customFormat="1" ht="14.1" customHeight="1">
      <c r="A40" s="20" t="s">
        <v>31</v>
      </c>
      <c r="B40" s="84">
        <f t="shared" si="5"/>
        <v>6</v>
      </c>
      <c r="C40" s="84" t="str">
        <f t="shared" si="4"/>
        <v>-</v>
      </c>
      <c r="D40" s="84">
        <v>0</v>
      </c>
      <c r="E40" s="84">
        <v>0</v>
      </c>
      <c r="F40" s="89">
        <v>6</v>
      </c>
      <c r="G40" s="89">
        <v>0</v>
      </c>
      <c r="H40" s="89">
        <v>0</v>
      </c>
      <c r="I40" s="89">
        <v>0</v>
      </c>
      <c r="J40" s="84" t="str">
        <f t="shared" si="6"/>
        <v>-</v>
      </c>
      <c r="K40" s="84">
        <v>0</v>
      </c>
      <c r="L40" s="89">
        <v>0</v>
      </c>
      <c r="M40" s="75">
        <v>0</v>
      </c>
      <c r="N40" s="23"/>
      <c r="O40" s="65"/>
      <c r="P40" s="65"/>
      <c r="Q40" s="1"/>
      <c r="R40" s="1"/>
      <c r="S40" s="65"/>
      <c r="T40" s="66"/>
      <c r="U40" s="65"/>
      <c r="V40" s="66"/>
      <c r="W40" s="67"/>
      <c r="X40" s="1"/>
      <c r="Y40" s="67"/>
      <c r="Z40" s="67"/>
    </row>
    <row r="41" spans="1:26" s="21" customFormat="1" ht="14.1" customHeight="1">
      <c r="A41" s="20" t="s">
        <v>32</v>
      </c>
      <c r="B41" s="84" t="str">
        <f t="shared" si="5"/>
        <v>-</v>
      </c>
      <c r="C41" s="84" t="str">
        <f t="shared" si="4"/>
        <v>-</v>
      </c>
      <c r="D41" s="84">
        <v>0</v>
      </c>
      <c r="E41" s="84">
        <v>0</v>
      </c>
      <c r="F41" s="89">
        <v>0</v>
      </c>
      <c r="G41" s="89">
        <v>0</v>
      </c>
      <c r="H41" s="89">
        <v>0</v>
      </c>
      <c r="I41" s="89">
        <v>0</v>
      </c>
      <c r="J41" s="84" t="str">
        <f t="shared" si="6"/>
        <v>-</v>
      </c>
      <c r="K41" s="84">
        <v>0</v>
      </c>
      <c r="L41" s="89">
        <v>0</v>
      </c>
      <c r="M41" s="75">
        <v>0</v>
      </c>
      <c r="N41" s="23"/>
      <c r="O41" s="65"/>
      <c r="P41" s="65"/>
      <c r="Q41" s="1"/>
      <c r="R41" s="1"/>
      <c r="S41" s="65"/>
      <c r="T41" s="66"/>
      <c r="U41" s="65"/>
      <c r="V41" s="66"/>
      <c r="W41" s="67"/>
      <c r="X41" s="1"/>
      <c r="Y41" s="67"/>
      <c r="Z41" s="67"/>
    </row>
    <row r="42" spans="1:26" s="21" customFormat="1" ht="14.1" customHeight="1">
      <c r="A42" s="20" t="s">
        <v>33</v>
      </c>
      <c r="B42" s="84" t="str">
        <f t="shared" si="5"/>
        <v>-</v>
      </c>
      <c r="C42" s="84" t="str">
        <f t="shared" si="4"/>
        <v>-</v>
      </c>
      <c r="D42" s="84">
        <v>0</v>
      </c>
      <c r="E42" s="84">
        <v>0</v>
      </c>
      <c r="F42" s="89">
        <v>0</v>
      </c>
      <c r="G42" s="89">
        <v>0</v>
      </c>
      <c r="H42" s="89">
        <v>0</v>
      </c>
      <c r="I42" s="89">
        <v>0</v>
      </c>
      <c r="J42" s="84" t="str">
        <f t="shared" si="6"/>
        <v>-</v>
      </c>
      <c r="K42" s="84">
        <v>0</v>
      </c>
      <c r="L42" s="89">
        <v>0</v>
      </c>
      <c r="M42" s="75">
        <v>0</v>
      </c>
      <c r="N42" s="23"/>
      <c r="O42" s="65"/>
      <c r="P42" s="65"/>
      <c r="Q42" s="1"/>
      <c r="R42" s="1"/>
      <c r="S42" s="65"/>
      <c r="T42" s="66"/>
      <c r="U42" s="65"/>
      <c r="V42" s="66"/>
      <c r="W42" s="67"/>
      <c r="X42" s="1"/>
      <c r="Y42" s="67"/>
      <c r="Z42" s="67"/>
    </row>
    <row r="43" spans="1:26" s="21" customFormat="1" ht="14.1" customHeight="1">
      <c r="A43" s="20" t="s">
        <v>34</v>
      </c>
      <c r="B43" s="84" t="str">
        <f t="shared" si="5"/>
        <v>-</v>
      </c>
      <c r="C43" s="84" t="str">
        <f t="shared" si="4"/>
        <v>-</v>
      </c>
      <c r="D43" s="84">
        <v>0</v>
      </c>
      <c r="E43" s="84">
        <v>0</v>
      </c>
      <c r="F43" s="89">
        <v>0</v>
      </c>
      <c r="G43" s="89">
        <v>0</v>
      </c>
      <c r="H43" s="89">
        <v>0</v>
      </c>
      <c r="I43" s="89">
        <v>0</v>
      </c>
      <c r="J43" s="84" t="str">
        <f t="shared" si="6"/>
        <v>-</v>
      </c>
      <c r="K43" s="84">
        <v>0</v>
      </c>
      <c r="L43" s="89">
        <v>0</v>
      </c>
      <c r="M43" s="75">
        <v>0</v>
      </c>
      <c r="N43" s="23"/>
      <c r="O43" s="65"/>
      <c r="P43" s="65"/>
      <c r="Q43" s="1"/>
      <c r="R43" s="1"/>
      <c r="S43" s="65"/>
      <c r="T43" s="66"/>
      <c r="U43" s="65"/>
      <c r="V43" s="66"/>
      <c r="W43" s="67"/>
      <c r="X43" s="1"/>
      <c r="Y43" s="67"/>
      <c r="Z43" s="67"/>
    </row>
    <row r="44" spans="1:26" s="21" customFormat="1" ht="14.1" customHeight="1">
      <c r="A44" s="20" t="s">
        <v>35</v>
      </c>
      <c r="B44" s="84" t="str">
        <f t="shared" si="5"/>
        <v>-</v>
      </c>
      <c r="C44" s="84" t="str">
        <f t="shared" si="4"/>
        <v>-</v>
      </c>
      <c r="D44" s="84">
        <v>0</v>
      </c>
      <c r="E44" s="84">
        <v>0</v>
      </c>
      <c r="F44" s="89">
        <v>0</v>
      </c>
      <c r="G44" s="89">
        <v>0</v>
      </c>
      <c r="H44" s="89">
        <v>0</v>
      </c>
      <c r="I44" s="89">
        <v>0</v>
      </c>
      <c r="J44" s="84" t="str">
        <f t="shared" si="6"/>
        <v>-</v>
      </c>
      <c r="K44" s="84">
        <v>0</v>
      </c>
      <c r="L44" s="89">
        <v>0</v>
      </c>
      <c r="M44" s="75">
        <v>0</v>
      </c>
      <c r="N44" s="23"/>
      <c r="O44" s="65"/>
      <c r="P44" s="65"/>
      <c r="Q44" s="1"/>
      <c r="R44" s="1"/>
      <c r="S44" s="65"/>
      <c r="T44" s="66"/>
      <c r="U44" s="65"/>
      <c r="V44" s="66"/>
      <c r="W44" s="67"/>
      <c r="X44" s="1"/>
      <c r="Y44" s="67"/>
      <c r="Z44" s="67"/>
    </row>
    <row r="45" spans="1:26" s="21" customFormat="1" ht="14.1" customHeight="1">
      <c r="A45" s="20" t="s">
        <v>90</v>
      </c>
      <c r="B45" s="84">
        <f t="shared" si="5"/>
        <v>14</v>
      </c>
      <c r="C45" s="84" t="str">
        <f t="shared" si="4"/>
        <v>-</v>
      </c>
      <c r="D45" s="84">
        <v>0</v>
      </c>
      <c r="E45" s="84">
        <v>0</v>
      </c>
      <c r="F45" s="89">
        <v>8</v>
      </c>
      <c r="G45" s="89">
        <v>0</v>
      </c>
      <c r="H45" s="89">
        <v>6</v>
      </c>
      <c r="I45" s="89">
        <v>0</v>
      </c>
      <c r="J45" s="84">
        <f t="shared" si="6"/>
        <v>3</v>
      </c>
      <c r="K45" s="84">
        <v>0</v>
      </c>
      <c r="L45" s="89">
        <v>1</v>
      </c>
      <c r="M45" s="75">
        <v>2</v>
      </c>
      <c r="N45" s="23"/>
      <c r="O45" s="65"/>
      <c r="P45" s="65"/>
      <c r="Q45" s="1"/>
      <c r="R45" s="1"/>
      <c r="S45" s="65"/>
      <c r="T45" s="66"/>
      <c r="U45" s="65"/>
      <c r="V45" s="66"/>
      <c r="W45" s="67"/>
      <c r="X45" s="1"/>
      <c r="Y45" s="67"/>
      <c r="Z45" s="67"/>
    </row>
    <row r="46" spans="1:26" s="21" customFormat="1" ht="14.1" customHeight="1">
      <c r="A46" s="20" t="s">
        <v>36</v>
      </c>
      <c r="B46" s="84">
        <f t="shared" si="5"/>
        <v>11</v>
      </c>
      <c r="C46" s="84">
        <f t="shared" si="4"/>
        <v>1</v>
      </c>
      <c r="D46" s="84">
        <v>0</v>
      </c>
      <c r="E46" s="84">
        <v>0</v>
      </c>
      <c r="F46" s="89">
        <v>4</v>
      </c>
      <c r="G46" s="89">
        <v>1</v>
      </c>
      <c r="H46" s="89">
        <v>7</v>
      </c>
      <c r="I46" s="89">
        <v>0</v>
      </c>
      <c r="J46" s="84" t="str">
        <f t="shared" si="6"/>
        <v>-</v>
      </c>
      <c r="K46" s="84">
        <v>0</v>
      </c>
      <c r="L46" s="89">
        <v>0</v>
      </c>
      <c r="M46" s="75">
        <v>0</v>
      </c>
      <c r="N46" s="23"/>
      <c r="O46" s="65"/>
      <c r="P46" s="65"/>
      <c r="Q46" s="1"/>
      <c r="R46" s="1"/>
      <c r="S46" s="65"/>
      <c r="T46" s="66"/>
      <c r="U46" s="65"/>
      <c r="V46" s="66"/>
      <c r="W46" s="67"/>
      <c r="X46" s="1"/>
      <c r="Y46" s="67"/>
      <c r="Z46" s="67"/>
    </row>
    <row r="47" spans="1:26" s="21" customFormat="1" ht="14.1" customHeight="1">
      <c r="A47" s="20" t="s">
        <v>37</v>
      </c>
      <c r="B47" s="84">
        <f t="shared" si="5"/>
        <v>13</v>
      </c>
      <c r="C47" s="84" t="str">
        <f t="shared" si="4"/>
        <v>-</v>
      </c>
      <c r="D47" s="84">
        <v>0</v>
      </c>
      <c r="E47" s="84">
        <v>0</v>
      </c>
      <c r="F47" s="89">
        <v>13</v>
      </c>
      <c r="G47" s="89">
        <v>0</v>
      </c>
      <c r="H47" s="89">
        <v>0</v>
      </c>
      <c r="I47" s="89">
        <v>0</v>
      </c>
      <c r="J47" s="84">
        <f t="shared" si="6"/>
        <v>2</v>
      </c>
      <c r="K47" s="84">
        <v>0</v>
      </c>
      <c r="L47" s="89">
        <v>2</v>
      </c>
      <c r="M47" s="75">
        <v>0</v>
      </c>
      <c r="N47" s="23"/>
      <c r="O47" s="65"/>
      <c r="P47" s="65"/>
      <c r="Q47" s="1"/>
      <c r="R47" s="1"/>
      <c r="S47" s="65"/>
      <c r="T47" s="66"/>
      <c r="U47" s="65"/>
      <c r="V47" s="66"/>
      <c r="W47" s="67"/>
      <c r="X47" s="1"/>
      <c r="Y47" s="67"/>
      <c r="Z47" s="67"/>
    </row>
    <row r="48" spans="1:26" s="21" customFormat="1" ht="14.1" customHeight="1">
      <c r="A48" s="20" t="s">
        <v>38</v>
      </c>
      <c r="B48" s="84">
        <f t="shared" si="5"/>
        <v>13</v>
      </c>
      <c r="C48" s="84" t="str">
        <f t="shared" si="4"/>
        <v>-</v>
      </c>
      <c r="D48" s="84">
        <v>0</v>
      </c>
      <c r="E48" s="84">
        <v>0</v>
      </c>
      <c r="F48" s="89">
        <v>13</v>
      </c>
      <c r="G48" s="89">
        <v>0</v>
      </c>
      <c r="H48" s="89">
        <v>0</v>
      </c>
      <c r="I48" s="89">
        <v>0</v>
      </c>
      <c r="J48" s="84" t="str">
        <f t="shared" si="6"/>
        <v>-</v>
      </c>
      <c r="K48" s="84">
        <v>0</v>
      </c>
      <c r="L48" s="89">
        <v>0</v>
      </c>
      <c r="M48" s="75">
        <v>0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s="21" customFormat="1" ht="14.1" customHeight="1">
      <c r="A49" s="24" t="s">
        <v>39</v>
      </c>
      <c r="B49" s="91">
        <f t="shared" si="5"/>
        <v>40</v>
      </c>
      <c r="C49" s="91">
        <f t="shared" si="4"/>
        <v>1</v>
      </c>
      <c r="D49" s="91">
        <v>0</v>
      </c>
      <c r="E49" s="91">
        <v>0</v>
      </c>
      <c r="F49" s="92">
        <v>34</v>
      </c>
      <c r="G49" s="92">
        <v>0</v>
      </c>
      <c r="H49" s="92">
        <v>6</v>
      </c>
      <c r="I49" s="92">
        <v>1</v>
      </c>
      <c r="J49" s="91">
        <f t="shared" si="6"/>
        <v>1</v>
      </c>
      <c r="K49" s="91">
        <v>0</v>
      </c>
      <c r="L49" s="92">
        <v>1</v>
      </c>
      <c r="M49" s="76">
        <v>0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s="21" customFormat="1" ht="14.1" customHeight="1"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s="21" customFormat="1" ht="14.1" customHeight="1"/>
    <row r="52" spans="1:26" s="21" customFormat="1" ht="14.1" customHeight="1"/>
    <row r="53" spans="1:26" s="21" customFormat="1" ht="14.1" customHeight="1">
      <c r="A53" s="3"/>
      <c r="B53" s="3"/>
      <c r="C53" s="3"/>
      <c r="D53" s="3"/>
      <c r="E53" s="3"/>
      <c r="J53" s="3"/>
      <c r="K53" s="3"/>
    </row>
  </sheetData>
  <mergeCells count="18">
    <mergeCell ref="W6:Z6"/>
    <mergeCell ref="O7:P7"/>
    <mergeCell ref="Q7:R7"/>
    <mergeCell ref="S7:T7"/>
    <mergeCell ref="U7:V7"/>
    <mergeCell ref="W7:W8"/>
    <mergeCell ref="X7:X8"/>
    <mergeCell ref="Y7:Y8"/>
    <mergeCell ref="Z7:Z8"/>
    <mergeCell ref="B7:C7"/>
    <mergeCell ref="D7:E7"/>
    <mergeCell ref="F7:G7"/>
    <mergeCell ref="H7:I7"/>
    <mergeCell ref="J6:M6"/>
    <mergeCell ref="J7:J8"/>
    <mergeCell ref="K7:K8"/>
    <mergeCell ref="L7:L8"/>
    <mergeCell ref="M7:M8"/>
  </mergeCells>
  <phoneticPr fontId="2"/>
  <printOptions gridLinesSet="0"/>
  <pageMargins left="0.98" right="0.82" top="0.62992125984251968" bottom="0.73" header="0.51181102362204722" footer="0.51181102362204722"/>
  <pageSetup paperSize="9" scale="93" firstPageNumber="26" pageOrder="overThenDown" orientation="portrait" useFirstPageNumber="1" r:id="rId1"/>
  <headerFooter alignWithMargins="0">
    <oddFooter>&amp;C&amp;"ＭＳ ゴシック,標準"&amp;11- &amp;P -</oddFooter>
  </headerFooter>
  <colBreaks count="1" manualBreakCount="1">
    <brk id="13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第２表</vt:lpstr>
      <vt:lpstr>第3表</vt:lpstr>
      <vt:lpstr>第４表</vt:lpstr>
      <vt:lpstr>第1表!Print_Area</vt:lpstr>
      <vt:lpstr>第２表!Print_Area</vt:lpstr>
      <vt:lpstr>第４表!Print_Area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福島県統計調査課</dc:creator>
  <cp:lastModifiedBy>鴫原 大</cp:lastModifiedBy>
  <cp:lastPrinted>2015-01-29T23:16:12Z</cp:lastPrinted>
  <dcterms:created xsi:type="dcterms:W3CDTF">2006-01-24T06:15:12Z</dcterms:created>
  <dcterms:modified xsi:type="dcterms:W3CDTF">2015-02-19T06:12:46Z</dcterms:modified>
</cp:coreProperties>
</file>