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<sst xmlns="http://schemas.openxmlformats.org/spreadsheetml/2006/main" count="217" uniqueCount="107">
  <si>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</si>
  <si>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</si>
  <si>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</si>
  <si>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</si>
  <si>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</si>
  <si>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</si>
  <si>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</si>
  <si>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</si>
  <si>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</si>
  <si>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</si>
  <si>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</si>
  <si>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</si>
  <si>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</si>
  <si>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</si>
  <si>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</si>
  <si>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</si>
  <si>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</si>
  <si>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</si>
  <si>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</si>
  <si>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</si>
  <si>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</si>
  <si>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</si>
  <si>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</si>
  <si>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</si>
  <si>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</si>
  <si>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</si>
  <si>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</si>
  <si>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</si>
  <si>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</si>
  <si>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</si>
  <si>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</si>
  <si>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</si>
  <si>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</si>
  <si>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</si>
  <si>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</si>
  <si>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</si>
  <si>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</si>
  <si>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</si>
  <si>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</si>
  <si>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</si>
  <si>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</si>
  <si>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</si>
  <si>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</si>
  <si>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</si>
  <si>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</si>
  <si>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</si>
  <si>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</si>
  <si>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</si>
  <si>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</si>
  <si>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</si>
  <si>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</si>
  <si>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</si>
  <si>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</si>
  <si>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</si>
  <si>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</si>
  <si>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</si>
  <si>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</si>
  <si>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</si>
  <si>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</si>
  <si>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</si>
  <si>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</si>
  <si>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</si>
  <si>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</si>
  <si>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</si>
  <si>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</si>
  <si>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</si>
  <si>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</si>
  <si>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</si>
  <si>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</si>
  <si>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</si>
  <si>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</si>
  <si>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</si>
  <si>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</si>
  <si>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</si>
  <si>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</si>
  <si>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</si>
  <si>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</si>
  <si>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</si>
  <si>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</si>
  <si>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</si>
  <si>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</si>
  <si>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</si>
  <si>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</si>
  <si>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</si>
  <si>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</si>
  <si>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</si>
  <si>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</si>
  <si>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</si>
  <si>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</si>
  <si>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</si>
  <si>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</si>
  <si>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</si>
  <si>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</si>
  <si>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須賀川市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</si>
  <si>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</si>
  <si>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</si>
  <si>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</si>
  <si>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</si>
  <si>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</si>
  <si>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</si>
  <si>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</si>
  <si>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</si>
  <si>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</si>
  <si>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</si>
  <si>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①経常収支比率
　　５年間で見ると、23年度は東電原発事故の影響
  で給水収益は減少したが、それ以外の年度は
　100％以上で収支は黒字となっている。
②累積欠損比率
　　5年間0％で、健全である。
③流動比率
　　5年間200％以上で良好な状況であるが、
　　26年度は会計制度の流動負債項目変更により、
　200％台に下がった。
④企業債残高対給水収益比率
　　企業債残高の減少により、比率も減少傾向に
  ある。
⑤料金回収率
　　23年度を除いた各年度の率は100％以上
  で、給水に係る費用は給水収益で賄われている。
  23年度は東電原発事故の影響で一時的に給水
  収益が減少し、率が低下した。
⑥給水原価
　　23年度には、東日本大震災の地震の影響によ
　り有収水量が低下したため、原価が上昇した。
⑦施設利用率
　　1日平均配水量が漸減傾向にあり、毎年度率は
  は低下している。
⑧有収率
　　23年の東日本大震災による漏水の影響で有収
  率は低下したが、水道管を含む水道施設が
  復旧したことや鉛給水管の布設替え工事等を
　行ったことにより、率は上昇傾向を示した。
</t>
    <rPh sb="1" eb="3">
      <t>ケイジョウ</t>
    </rPh>
    <rPh sb="3" eb="5">
      <t>シュウシ</t>
    </rPh>
    <rPh sb="5" eb="7">
      <t>ヒリツ</t>
    </rPh>
    <rPh sb="11" eb="13">
      <t>ネンカン</t>
    </rPh>
    <rPh sb="14" eb="15">
      <t>ミ</t>
    </rPh>
    <rPh sb="49" eb="51">
      <t>イガイ</t>
    </rPh>
    <rPh sb="52" eb="54">
      <t>ネンド</t>
    </rPh>
    <rPh sb="61" eb="63">
      <t>イジョウ</t>
    </rPh>
    <rPh sb="64" eb="66">
      <t>シュウシ</t>
    </rPh>
    <rPh sb="67" eb="69">
      <t>クロジ</t>
    </rPh>
    <rPh sb="78" eb="80">
      <t>ルイセキ</t>
    </rPh>
    <rPh sb="80" eb="82">
      <t>ケッソン</t>
    </rPh>
    <rPh sb="82" eb="84">
      <t>ヒリツ</t>
    </rPh>
    <rPh sb="88" eb="90">
      <t>ネンカン</t>
    </rPh>
    <rPh sb="94" eb="96">
      <t>ケンゼン</t>
    </rPh>
    <rPh sb="102" eb="104">
      <t>リュウドウ</t>
    </rPh>
    <rPh sb="104" eb="106">
      <t>ヒリツ</t>
    </rPh>
    <rPh sb="110" eb="111">
      <t>ネン</t>
    </rPh>
    <rPh sb="111" eb="112">
      <t>カン</t>
    </rPh>
    <rPh sb="116" eb="118">
      <t>イジョウ</t>
    </rPh>
    <rPh sb="119" eb="121">
      <t>リョウコウ</t>
    </rPh>
    <rPh sb="122" eb="124">
      <t>ジョウキョウ</t>
    </rPh>
    <rPh sb="134" eb="136">
      <t>ネンド</t>
    </rPh>
    <rPh sb="137" eb="139">
      <t>カイケイ</t>
    </rPh>
    <rPh sb="139" eb="141">
      <t>セイド</t>
    </rPh>
    <rPh sb="142" eb="144">
      <t>リュウドウ</t>
    </rPh>
    <rPh sb="144" eb="146">
      <t>フサイ</t>
    </rPh>
    <rPh sb="146" eb="148">
      <t>コウモク</t>
    </rPh>
    <rPh sb="148" eb="150">
      <t>ヘンコウ</t>
    </rPh>
    <rPh sb="160" eb="161">
      <t>ダイ</t>
    </rPh>
    <rPh sb="162" eb="163">
      <t>サ</t>
    </rPh>
    <rPh sb="169" eb="171">
      <t>キギョウ</t>
    </rPh>
    <rPh sb="171" eb="172">
      <t>サイ</t>
    </rPh>
    <rPh sb="172" eb="174">
      <t>ザンダカ</t>
    </rPh>
    <rPh sb="174" eb="175">
      <t>タイ</t>
    </rPh>
    <rPh sb="175" eb="177">
      <t>キュウスイ</t>
    </rPh>
    <rPh sb="177" eb="179">
      <t>シュウエキ</t>
    </rPh>
    <rPh sb="179" eb="181">
      <t>ヒリツ</t>
    </rPh>
    <rPh sb="184" eb="186">
      <t>キギョウ</t>
    </rPh>
    <rPh sb="186" eb="187">
      <t>サイ</t>
    </rPh>
    <rPh sb="187" eb="189">
      <t>ザンダカ</t>
    </rPh>
    <rPh sb="190" eb="192">
      <t>ゲンショウ</t>
    </rPh>
    <rPh sb="196" eb="198">
      <t>ヒリツ</t>
    </rPh>
    <rPh sb="199" eb="201">
      <t>ゲンショウ</t>
    </rPh>
    <rPh sb="201" eb="203">
      <t>ケイコウ</t>
    </rPh>
    <rPh sb="212" eb="214">
      <t>リョウキン</t>
    </rPh>
    <rPh sb="214" eb="216">
      <t>カイシュウ</t>
    </rPh>
    <rPh sb="216" eb="217">
      <t>リツ</t>
    </rPh>
    <rPh sb="228" eb="231">
      <t>カクネンド</t>
    </rPh>
    <rPh sb="245" eb="247">
      <t>キュウスイ</t>
    </rPh>
    <rPh sb="248" eb="249">
      <t>カカ</t>
    </rPh>
    <rPh sb="250" eb="252">
      <t>ヒヨウ</t>
    </rPh>
    <rPh sb="253" eb="255">
      <t>キュウスイ</t>
    </rPh>
    <rPh sb="255" eb="257">
      <t>シュウエキ</t>
    </rPh>
    <rPh sb="258" eb="259">
      <t>マカナ</t>
    </rPh>
    <rPh sb="308" eb="310">
      <t>キュウスイ</t>
    </rPh>
    <rPh sb="310" eb="312">
      <t>ゲンカ</t>
    </rPh>
    <rPh sb="317" eb="318">
      <t>ネン</t>
    </rPh>
    <rPh sb="318" eb="319">
      <t>ド</t>
    </rPh>
    <rPh sb="322" eb="323">
      <t>ヒガシ</t>
    </rPh>
    <rPh sb="323" eb="325">
      <t>ニホン</t>
    </rPh>
    <rPh sb="325" eb="328">
      <t>ダイシンサイ</t>
    </rPh>
    <rPh sb="329" eb="331">
      <t>ジシン</t>
    </rPh>
    <rPh sb="332" eb="334">
      <t>エイキョウ</t>
    </rPh>
    <rPh sb="339" eb="341">
      <t>ユウシュウ</t>
    </rPh>
    <rPh sb="341" eb="343">
      <t>スイリョウ</t>
    </rPh>
    <rPh sb="344" eb="346">
      <t>テイカ</t>
    </rPh>
    <rPh sb="351" eb="353">
      <t>ゲンカ</t>
    </rPh>
    <rPh sb="354" eb="356">
      <t>ジョウショウ</t>
    </rPh>
    <rPh sb="361" eb="363">
      <t>シセツ</t>
    </rPh>
    <rPh sb="363" eb="366">
      <t>リヨウリツ</t>
    </rPh>
    <rPh sb="370" eb="371">
      <t>ニチ</t>
    </rPh>
    <rPh sb="371" eb="373">
      <t>ヘイキン</t>
    </rPh>
    <rPh sb="373" eb="375">
      <t>ハイスイ</t>
    </rPh>
    <rPh sb="375" eb="376">
      <t>リョウ</t>
    </rPh>
    <rPh sb="377" eb="379">
      <t>ザンゲン</t>
    </rPh>
    <rPh sb="379" eb="381">
      <t>ケイコウ</t>
    </rPh>
    <rPh sb="385" eb="386">
      <t>マイ</t>
    </rPh>
    <rPh sb="386" eb="388">
      <t>ネンド</t>
    </rPh>
    <rPh sb="388" eb="389">
      <t>リツ</t>
    </rPh>
    <rPh sb="394" eb="396">
      <t>テイカ</t>
    </rPh>
    <rPh sb="403" eb="405">
      <t>ユウシュウ</t>
    </rPh>
    <rPh sb="405" eb="406">
      <t>リツ</t>
    </rPh>
    <rPh sb="422" eb="424">
      <t>ロウスイ</t>
    </rPh>
    <rPh sb="433" eb="434">
      <t>リツ</t>
    </rPh>
    <rPh sb="435" eb="437">
      <t>テイカ</t>
    </rPh>
    <rPh sb="441" eb="444">
      <t>スイドウカン</t>
    </rPh>
    <rPh sb="445" eb="446">
      <t>フク</t>
    </rPh>
    <rPh sb="455" eb="457">
      <t>フッキュウ</t>
    </rPh>
    <rPh sb="462" eb="463">
      <t>ナマリ</t>
    </rPh>
    <rPh sb="463" eb="466">
      <t>キュウスイカン</t>
    </rPh>
    <rPh sb="467" eb="469">
      <t>フセツ</t>
    </rPh>
    <rPh sb="469" eb="470">
      <t>ガ</t>
    </rPh>
    <rPh sb="471" eb="473">
      <t>コウジ</t>
    </rPh>
    <rPh sb="473" eb="474">
      <t>トウ</t>
    </rPh>
    <rPh sb="477" eb="478">
      <t>オコナ</t>
    </rPh>
    <rPh sb="486" eb="487">
      <t>リツ</t>
    </rPh>
    <rPh sb="488" eb="490">
      <t>ジョウショウ</t>
    </rPh>
    <rPh sb="490" eb="492">
      <t>ケイコウ</t>
    </rPh>
    <rPh sb="493" eb="494">
      <t>シメ</t>
    </rPh>
    <phoneticPr fontId="4"/>
  </si>
  <si>
    <t>⑨有形固定資産減価償却率
　　減価償却率が上昇傾向にあり、資産の老朽化
  が進んでいる。
⑩管路経年化率
　　経年化率が上昇傾向にあり、管路の老朽化が
  進んでいる。
⑪管路更新率
　　24、25年度は1％以上。26年度は0.46％と、
  管路更新ペースが長期化している。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5" eb="17">
      <t>ゲンカ</t>
    </rPh>
    <rPh sb="17" eb="19">
      <t>ショウキャク</t>
    </rPh>
    <rPh sb="19" eb="20">
      <t>リツ</t>
    </rPh>
    <rPh sb="21" eb="23">
      <t>ジョウショウ</t>
    </rPh>
    <rPh sb="23" eb="25">
      <t>ケイコウ</t>
    </rPh>
    <rPh sb="29" eb="31">
      <t>シサン</t>
    </rPh>
    <rPh sb="32" eb="35">
      <t>ロウキュウカ</t>
    </rPh>
    <rPh sb="39" eb="40">
      <t>スス</t>
    </rPh>
    <rPh sb="47" eb="49">
      <t>カンロ</t>
    </rPh>
    <rPh sb="49" eb="52">
      <t>ケイネンカ</t>
    </rPh>
    <rPh sb="52" eb="53">
      <t>リツ</t>
    </rPh>
    <rPh sb="56" eb="59">
      <t>ケイネンカ</t>
    </rPh>
    <rPh sb="59" eb="60">
      <t>リツ</t>
    </rPh>
    <rPh sb="61" eb="63">
      <t>ジョウショウ</t>
    </rPh>
    <rPh sb="63" eb="65">
      <t>ケイコウ</t>
    </rPh>
    <rPh sb="69" eb="71">
      <t>カンロ</t>
    </rPh>
    <rPh sb="72" eb="73">
      <t>ロウ</t>
    </rPh>
    <rPh sb="73" eb="74">
      <t>クチル</t>
    </rPh>
    <rPh sb="74" eb="75">
      <t>カ</t>
    </rPh>
    <rPh sb="79" eb="80">
      <t>スス</t>
    </rPh>
    <rPh sb="87" eb="89">
      <t>カンロ</t>
    </rPh>
    <rPh sb="89" eb="91">
      <t>コウシン</t>
    </rPh>
    <rPh sb="91" eb="92">
      <t>リツ</t>
    </rPh>
    <rPh sb="100" eb="101">
      <t>ネン</t>
    </rPh>
    <rPh sb="101" eb="102">
      <t>ド</t>
    </rPh>
    <rPh sb="105" eb="107">
      <t>イジョウ</t>
    </rPh>
    <rPh sb="110" eb="111">
      <t>ネン</t>
    </rPh>
    <rPh sb="111" eb="112">
      <t>ド</t>
    </rPh>
    <rPh sb="123" eb="125">
      <t>カンロ</t>
    </rPh>
    <rPh sb="125" eb="127">
      <t>コウシン</t>
    </rPh>
    <rPh sb="131" eb="134">
      <t>チョウキカ</t>
    </rPh>
    <phoneticPr fontId="4"/>
  </si>
  <si>
    <t>　経営の健全性・効率性については良好である。
　施設利用率が毎年度、低下していることから、施設の状況を再確認のうえ、施設の統合も視野に入れた検討を進めたい。
　また、老朽化の状況については、有形固定資産減価償却率・管路経年化率が上昇していることから、精度の高い財政計画を基にした施設更新計画を検討し、管路更新率を上げていきたい。</t>
    <rPh sb="1" eb="3">
      <t>ケイエイ</t>
    </rPh>
    <rPh sb="4" eb="7">
      <t>ケンゼンセイ</t>
    </rPh>
    <rPh sb="8" eb="10">
      <t>コウリツ</t>
    </rPh>
    <rPh sb="10" eb="11">
      <t>セイ</t>
    </rPh>
    <rPh sb="16" eb="18">
      <t>リョウコウ</t>
    </rPh>
    <rPh sb="24" eb="26">
      <t>シセツ</t>
    </rPh>
    <rPh sb="26" eb="29">
      <t>リヨウリツ</t>
    </rPh>
    <rPh sb="30" eb="33">
      <t>マイネンド</t>
    </rPh>
    <rPh sb="34" eb="36">
      <t>テイカ</t>
    </rPh>
    <rPh sb="45" eb="47">
      <t>シセツ</t>
    </rPh>
    <rPh sb="48" eb="50">
      <t>ジョウキョウ</t>
    </rPh>
    <rPh sb="51" eb="54">
      <t>サイカクニン</t>
    </rPh>
    <rPh sb="58" eb="60">
      <t>シセツ</t>
    </rPh>
    <rPh sb="61" eb="63">
      <t>トウゴウ</t>
    </rPh>
    <rPh sb="64" eb="66">
      <t>シヤ</t>
    </rPh>
    <rPh sb="67" eb="68">
      <t>イ</t>
    </rPh>
    <rPh sb="70" eb="72">
      <t>ケントウ</t>
    </rPh>
    <rPh sb="73" eb="74">
      <t>スス</t>
    </rPh>
    <rPh sb="83" eb="86">
      <t>ロウキュウカ</t>
    </rPh>
    <rPh sb="87" eb="89">
      <t>ジョウキョウ</t>
    </rPh>
    <rPh sb="95" eb="97">
      <t>ユウケイ</t>
    </rPh>
    <rPh sb="97" eb="99">
      <t>コテイ</t>
    </rPh>
    <rPh sb="99" eb="101">
      <t>シサン</t>
    </rPh>
    <rPh sb="101" eb="103">
      <t>ゲンカ</t>
    </rPh>
    <rPh sb="103" eb="105">
      <t>ショウキャク</t>
    </rPh>
    <rPh sb="105" eb="106">
      <t>リツ</t>
    </rPh>
    <rPh sb="107" eb="109">
      <t>カンロ</t>
    </rPh>
    <rPh sb="109" eb="112">
      <t>ケイネンカ</t>
    </rPh>
    <rPh sb="112" eb="113">
      <t>リツ</t>
    </rPh>
    <rPh sb="114" eb="116">
      <t>ジョウショウ</t>
    </rPh>
    <rPh sb="125" eb="127">
      <t>セイド</t>
    </rPh>
    <rPh sb="128" eb="129">
      <t>タカ</t>
    </rPh>
    <rPh sb="130" eb="132">
      <t>ザイセイ</t>
    </rPh>
    <rPh sb="132" eb="134">
      <t>ケイカク</t>
    </rPh>
    <rPh sb="135" eb="136">
      <t>モト</t>
    </rPh>
    <rPh sb="139" eb="141">
      <t>シセツ</t>
    </rPh>
    <rPh sb="141" eb="143">
      <t>コウシン</t>
    </rPh>
    <rPh sb="143" eb="145">
      <t>ケイカク</t>
    </rPh>
    <rPh sb="146" eb="148">
      <t>ケントウ</t>
    </rPh>
    <rPh sb="150" eb="152">
      <t>カンロ</t>
    </rPh>
    <rPh sb="152" eb="154">
      <t>コウシン</t>
    </rPh>
    <rPh sb="154" eb="155">
      <t>リツ</t>
    </rPh>
    <rPh sb="156" eb="157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</si>
</sst>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0.34</c:v>
                </c:pt>
                <c:pt idx="2">
                  <c:v>1</c:v>
                </c:pt>
                <c:pt idx="3">
                  <c:v>1.18</c:v>
                </c:pt>
                <c:pt idx="4">
                  <c:v>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26080"/>
        <c:axId val="8692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0.84</c:v>
                </c:pt>
                <c:pt idx="2">
                  <c:v>0.78</c:v>
                </c:pt>
                <c:pt idx="3">
                  <c:v>0.83</c:v>
                </c:pt>
                <c:pt idx="4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26080"/>
        <c:axId val="86928000"/>
      </c:lineChart>
      <c:dateAx>
        <c:axId val="8692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28000"/>
        <c:crosses val="autoZero"/>
        <c:auto val="1"/>
        <c:lblOffset val="100"/>
        <c:baseTimeUnit val="years"/>
      </c:dateAx>
      <c:valAx>
        <c:axId val="8692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2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62.77</c:v>
                </c:pt>
                <c:pt idx="1">
                  <c:v>59.07</c:v>
                </c:pt>
                <c:pt idx="2">
                  <c:v>58.68</c:v>
                </c:pt>
                <c:pt idx="3">
                  <c:v>58.57</c:v>
                </c:pt>
                <c:pt idx="4">
                  <c:v>57.7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74464"/>
        <c:axId val="8897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60.04</c:v>
                </c:pt>
                <c:pt idx="2">
                  <c:v>59.88</c:v>
                </c:pt>
                <c:pt idx="3">
                  <c:v>59.68</c:v>
                </c:pt>
                <c:pt idx="4">
                  <c:v>59.17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74464"/>
        <c:axId val="88976384"/>
      </c:lineChart>
      <c:dateAx>
        <c:axId val="8897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76384"/>
        <c:crosses val="autoZero"/>
        <c:auto val="1"/>
        <c:lblOffset val="100"/>
        <c:baseTimeUnit val="years"/>
      </c:dateAx>
      <c:valAx>
        <c:axId val="8897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7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84.57</c:v>
                </c:pt>
                <c:pt idx="2">
                  <c:v>90.6</c:v>
                </c:pt>
                <c:pt idx="3">
                  <c:v>91.02</c:v>
                </c:pt>
                <c:pt idx="4">
                  <c:v>91.28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76480"/>
        <c:axId val="8907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87.33</c:v>
                </c:pt>
                <c:pt idx="2">
                  <c:v>87.65</c:v>
                </c:pt>
                <c:pt idx="3">
                  <c:v>87.63</c:v>
                </c:pt>
                <c:pt idx="4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76480"/>
        <c:axId val="89078400"/>
      </c:lineChart>
      <c:dateAx>
        <c:axId val="8907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78400"/>
        <c:crosses val="autoZero"/>
        <c:auto val="1"/>
        <c:lblOffset val="100"/>
        <c:baseTimeUnit val="years"/>
      </c:dateAx>
      <c:valAx>
        <c:axId val="8907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7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111.72</c:v>
                </c:pt>
                <c:pt idx="1">
                  <c:v>97.05</c:v>
                </c:pt>
                <c:pt idx="2">
                  <c:v>110.42</c:v>
                </c:pt>
                <c:pt idx="3">
                  <c:v>110.72</c:v>
                </c:pt>
                <c:pt idx="4">
                  <c:v>116.27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66656"/>
        <c:axId val="8696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107.68</c:v>
                </c:pt>
                <c:pt idx="2">
                  <c:v>108.24</c:v>
                </c:pt>
                <c:pt idx="3">
                  <c:v>107.8</c:v>
                </c:pt>
                <c:pt idx="4">
                  <c:v>111.96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66656"/>
        <c:axId val="86968576"/>
      </c:lineChart>
      <c:dateAx>
        <c:axId val="8696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68576"/>
        <c:crosses val="autoZero"/>
        <c:auto val="1"/>
        <c:lblOffset val="100"/>
        <c:baseTimeUnit val="years"/>
      </c:dateAx>
      <c:valAx>
        <c:axId val="86968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6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38.299999999999997</c:v>
                </c:pt>
                <c:pt idx="1">
                  <c:v>40.28</c:v>
                </c:pt>
                <c:pt idx="2">
                  <c:v>41.96</c:v>
                </c:pt>
                <c:pt idx="3">
                  <c:v>43.52</c:v>
                </c:pt>
                <c:pt idx="4">
                  <c:v>45.16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94944"/>
        <c:axId val="8699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37.71</c:v>
                </c:pt>
                <c:pt idx="2">
                  <c:v>38.69</c:v>
                </c:pt>
                <c:pt idx="3">
                  <c:v>39.65</c:v>
                </c:pt>
                <c:pt idx="4">
                  <c:v>45.25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94944"/>
        <c:axId val="86996864"/>
      </c:lineChart>
      <c:dateAx>
        <c:axId val="8699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96864"/>
        <c:crosses val="autoZero"/>
        <c:auto val="1"/>
        <c:lblOffset val="100"/>
        <c:baseTimeUnit val="years"/>
      </c:dateAx>
      <c:valAx>
        <c:axId val="8699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9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4.0599999999999996</c:v>
                </c:pt>
                <c:pt idx="1">
                  <c:v>3.21</c:v>
                </c:pt>
                <c:pt idx="2">
                  <c:v>4.9000000000000004</c:v>
                </c:pt>
                <c:pt idx="3">
                  <c:v>6.62</c:v>
                </c:pt>
                <c:pt idx="4">
                  <c:v>10.17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31168"/>
        <c:axId val="8876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7.67</c:v>
                </c:pt>
                <c:pt idx="2">
                  <c:v>8.4</c:v>
                </c:pt>
                <c:pt idx="3">
                  <c:v>9.7100000000000009</c:v>
                </c:pt>
                <c:pt idx="4">
                  <c:v>10.71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1168"/>
        <c:axId val="88761856"/>
      </c:lineChart>
      <c:dateAx>
        <c:axId val="8703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761856"/>
        <c:crosses val="autoZero"/>
        <c:auto val="1"/>
        <c:lblOffset val="100"/>
        <c:baseTimeUnit val="years"/>
      </c:dateAx>
      <c:valAx>
        <c:axId val="8876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3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92448"/>
        <c:axId val="8886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4.67</c:v>
                </c:pt>
                <c:pt idx="2">
                  <c:v>4.46</c:v>
                </c:pt>
                <c:pt idx="3">
                  <c:v>4.3899999999999997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92448"/>
        <c:axId val="88868352"/>
      </c:lineChart>
      <c:dateAx>
        <c:axId val="8879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68352"/>
        <c:crosses val="autoZero"/>
        <c:auto val="1"/>
        <c:lblOffset val="100"/>
        <c:baseTimeUnit val="years"/>
      </c:dateAx>
      <c:valAx>
        <c:axId val="88868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79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1173.58</c:v>
                </c:pt>
                <c:pt idx="1">
                  <c:v>531.33000000000004</c:v>
                </c:pt>
                <c:pt idx="2">
                  <c:v>556.92999999999995</c:v>
                </c:pt>
                <c:pt idx="3">
                  <c:v>506.63</c:v>
                </c:pt>
                <c:pt idx="4">
                  <c:v>245.38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90752"/>
        <c:axId val="8890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699.11</c:v>
                </c:pt>
                <c:pt idx="1">
                  <c:v>695.41</c:v>
                </c:pt>
                <c:pt idx="2">
                  <c:v>701</c:v>
                </c:pt>
                <c:pt idx="3">
                  <c:v>739.59</c:v>
                </c:pt>
                <c:pt idx="4">
                  <c:v>335.95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90752"/>
        <c:axId val="88905216"/>
      </c:lineChart>
      <c:dateAx>
        <c:axId val="8889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05216"/>
        <c:crosses val="autoZero"/>
        <c:auto val="1"/>
        <c:lblOffset val="100"/>
        <c:baseTimeUnit val="years"/>
      </c:dateAx>
      <c:valAx>
        <c:axId val="88905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89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408.39</c:v>
                </c:pt>
                <c:pt idx="1">
                  <c:v>451.98</c:v>
                </c:pt>
                <c:pt idx="2">
                  <c:v>356.62</c:v>
                </c:pt>
                <c:pt idx="3">
                  <c:v>339.68</c:v>
                </c:pt>
                <c:pt idx="4">
                  <c:v>341.63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18656"/>
        <c:axId val="8921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339.69</c:v>
                </c:pt>
                <c:pt idx="1">
                  <c:v>343.45</c:v>
                </c:pt>
                <c:pt idx="2">
                  <c:v>330.99</c:v>
                </c:pt>
                <c:pt idx="3">
                  <c:v>324.08999999999997</c:v>
                </c:pt>
                <c:pt idx="4">
                  <c:v>319.82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18656"/>
        <c:axId val="89211648"/>
      </c:lineChart>
      <c:dateAx>
        <c:axId val="8891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11648"/>
        <c:crosses val="autoZero"/>
        <c:auto val="1"/>
        <c:lblOffset val="100"/>
        <c:baseTimeUnit val="years"/>
      </c:dateAx>
      <c:valAx>
        <c:axId val="8921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1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106.83</c:v>
                </c:pt>
                <c:pt idx="1">
                  <c:v>86.92</c:v>
                </c:pt>
                <c:pt idx="2">
                  <c:v>104.42</c:v>
                </c:pt>
                <c:pt idx="3">
                  <c:v>104.67</c:v>
                </c:pt>
                <c:pt idx="4">
                  <c:v>109.04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50048"/>
        <c:axId val="8925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99.61</c:v>
                </c:pt>
                <c:pt idx="2">
                  <c:v>100.27</c:v>
                </c:pt>
                <c:pt idx="3">
                  <c:v>99.46</c:v>
                </c:pt>
                <c:pt idx="4">
                  <c:v>105.21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50048"/>
        <c:axId val="89256320"/>
      </c:lineChart>
      <c:dateAx>
        <c:axId val="8925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56320"/>
        <c:crosses val="autoZero"/>
        <c:auto val="1"/>
        <c:lblOffset val="100"/>
        <c:baseTimeUnit val="years"/>
      </c:dateAx>
      <c:valAx>
        <c:axId val="8925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5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199.18</c:v>
                </c:pt>
                <c:pt idx="1">
                  <c:v>226.93</c:v>
                </c:pt>
                <c:pt idx="2">
                  <c:v>205.05</c:v>
                </c:pt>
                <c:pt idx="3">
                  <c:v>204.55</c:v>
                </c:pt>
                <c:pt idx="4">
                  <c:v>196.46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54368"/>
        <c:axId val="8895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167.74</c:v>
                </c:pt>
                <c:pt idx="1">
                  <c:v>169.59</c:v>
                </c:pt>
                <c:pt idx="2">
                  <c:v>169.62</c:v>
                </c:pt>
                <c:pt idx="3">
                  <c:v>171.78</c:v>
                </c:pt>
                <c:pt idx="4">
                  <c:v>162.59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54368"/>
        <c:axId val="88956288"/>
      </c:lineChart>
      <c:dateAx>
        <c:axId val="8895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56288"/>
        <c:crosses val="autoZero"/>
        <c:auto val="1"/>
        <c:lblOffset val="100"/>
        <c:baseTimeUnit val="years"/>
      </c:dateAx>
      <c:valAx>
        <c:axId val="8895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5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N17" zoomScale="80" zoomScaleNormal="8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福島県　須賀川市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78299</v>
      </c>
      <c r="AJ8" s="56"/>
      <c r="AK8" s="56"/>
      <c r="AL8" s="56"/>
      <c r="AM8" s="56"/>
      <c r="AN8" s="56"/>
      <c r="AO8" s="56"/>
      <c r="AP8" s="57"/>
      <c r="AQ8" s="47">
        <f>データ!R6</f>
        <v>279.43</v>
      </c>
      <c r="AR8" s="47"/>
      <c r="AS8" s="47"/>
      <c r="AT8" s="47"/>
      <c r="AU8" s="47"/>
      <c r="AV8" s="47"/>
      <c r="AW8" s="47"/>
      <c r="AX8" s="47"/>
      <c r="AY8" s="47">
        <f>データ!S6</f>
        <v>280.20999999999998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66.27</v>
      </c>
      <c r="K10" s="47"/>
      <c r="L10" s="47"/>
      <c r="M10" s="47"/>
      <c r="N10" s="47"/>
      <c r="O10" s="47"/>
      <c r="P10" s="47"/>
      <c r="Q10" s="47"/>
      <c r="R10" s="47">
        <f>データ!O6</f>
        <v>90.44</v>
      </c>
      <c r="S10" s="47"/>
      <c r="T10" s="47"/>
      <c r="U10" s="47"/>
      <c r="V10" s="47"/>
      <c r="W10" s="47"/>
      <c r="X10" s="47"/>
      <c r="Y10" s="47"/>
      <c r="Z10" s="78">
        <f>データ!P6</f>
        <v>3825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70516</v>
      </c>
      <c r="AJ10" s="78"/>
      <c r="AK10" s="78"/>
      <c r="AL10" s="78"/>
      <c r="AM10" s="78"/>
      <c r="AN10" s="78"/>
      <c r="AO10" s="78"/>
      <c r="AP10" s="78"/>
      <c r="AQ10" s="47">
        <f>データ!U6</f>
        <v>173.32</v>
      </c>
      <c r="AR10" s="47"/>
      <c r="AS10" s="47"/>
      <c r="AT10" s="47"/>
      <c r="AU10" s="47"/>
      <c r="AV10" s="47"/>
      <c r="AW10" s="47"/>
      <c r="AX10" s="47"/>
      <c r="AY10" s="47">
        <f>データ!V6</f>
        <v>406.85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72079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福島県　須賀川市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66.27</v>
      </c>
      <c r="O6" s="32">
        <f t="shared" si="3"/>
        <v>90.44</v>
      </c>
      <c r="P6" s="32">
        <f t="shared" si="3"/>
        <v>3825</v>
      </c>
      <c r="Q6" s="32">
        <f t="shared" si="3"/>
        <v>78299</v>
      </c>
      <c r="R6" s="32">
        <f t="shared" si="3"/>
        <v>279.43</v>
      </c>
      <c r="S6" s="32">
        <f t="shared" si="3"/>
        <v>280.20999999999998</v>
      </c>
      <c r="T6" s="32">
        <f t="shared" si="3"/>
        <v>70516</v>
      </c>
      <c r="U6" s="32">
        <f t="shared" si="3"/>
        <v>173.32</v>
      </c>
      <c r="V6" s="32">
        <f t="shared" si="3"/>
        <v>406.85</v>
      </c>
      <c r="W6" s="33">
        <f>IF(W7="",NA(),W7)</f>
        <v>111.72</v>
      </c>
      <c r="X6" s="33">
        <f t="shared" ref="X6:AF6" si="4">IF(X7="",NA(),X7)</f>
        <v>97.05</v>
      </c>
      <c r="Y6" s="33">
        <f t="shared" si="4"/>
        <v>110.42</v>
      </c>
      <c r="Z6" s="33">
        <f t="shared" si="4"/>
        <v>110.72</v>
      </c>
      <c r="AA6" s="33">
        <f t="shared" si="4"/>
        <v>116.27</v>
      </c>
      <c r="AB6" s="33">
        <f t="shared" si="4"/>
        <v>108.89</v>
      </c>
      <c r="AC6" s="33">
        <f t="shared" si="4"/>
        <v>107.68</v>
      </c>
      <c r="AD6" s="33">
        <f t="shared" si="4"/>
        <v>108.24</v>
      </c>
      <c r="AE6" s="33">
        <f t="shared" si="4"/>
        <v>107.8</v>
      </c>
      <c r="AF6" s="33">
        <f t="shared" si="4"/>
        <v>111.96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4.4400000000000004</v>
      </c>
      <c r="AN6" s="33">
        <f t="shared" si="5"/>
        <v>4.67</v>
      </c>
      <c r="AO6" s="33">
        <f t="shared" si="5"/>
        <v>4.46</v>
      </c>
      <c r="AP6" s="33">
        <f t="shared" si="5"/>
        <v>4.3899999999999997</v>
      </c>
      <c r="AQ6" s="33">
        <f t="shared" si="5"/>
        <v>0.41</v>
      </c>
      <c r="AR6" s="32" t="str">
        <f>IF(AR7="","",IF(AR7="-","【-】","【"&amp;SUBSTITUTE(TEXT(AR7,"#,##0.00"),"-","△")&amp;"】"))</f>
        <v>【0.81】</v>
      </c>
      <c r="AS6" s="33">
        <f>IF(AS7="",NA(),AS7)</f>
        <v>1173.58</v>
      </c>
      <c r="AT6" s="33">
        <f t="shared" ref="AT6:BB6" si="6">IF(AT7="",NA(),AT7)</f>
        <v>531.33000000000004</v>
      </c>
      <c r="AU6" s="33">
        <f t="shared" si="6"/>
        <v>556.92999999999995</v>
      </c>
      <c r="AV6" s="33">
        <f t="shared" si="6"/>
        <v>506.63</v>
      </c>
      <c r="AW6" s="33">
        <f t="shared" si="6"/>
        <v>245.38</v>
      </c>
      <c r="AX6" s="33">
        <f t="shared" si="6"/>
        <v>699.11</v>
      </c>
      <c r="AY6" s="33">
        <f t="shared" si="6"/>
        <v>695.41</v>
      </c>
      <c r="AZ6" s="33">
        <f t="shared" si="6"/>
        <v>701</v>
      </c>
      <c r="BA6" s="33">
        <f t="shared" si="6"/>
        <v>739.59</v>
      </c>
      <c r="BB6" s="33">
        <f t="shared" si="6"/>
        <v>335.95</v>
      </c>
      <c r="BC6" s="32" t="str">
        <f>IF(BC7="","",IF(BC7="-","【-】","【"&amp;SUBSTITUTE(TEXT(BC7,"#,##0.00"),"-","△")&amp;"】"))</f>
        <v>【264.16】</v>
      </c>
      <c r="BD6" s="33">
        <f>IF(BD7="",NA(),BD7)</f>
        <v>408.39</v>
      </c>
      <c r="BE6" s="33">
        <f t="shared" ref="BE6:BM6" si="7">IF(BE7="",NA(),BE7)</f>
        <v>451.98</v>
      </c>
      <c r="BF6" s="33">
        <f t="shared" si="7"/>
        <v>356.62</v>
      </c>
      <c r="BG6" s="33">
        <f t="shared" si="7"/>
        <v>339.68</v>
      </c>
      <c r="BH6" s="33">
        <f t="shared" si="7"/>
        <v>341.63</v>
      </c>
      <c r="BI6" s="33">
        <f t="shared" si="7"/>
        <v>339.69</v>
      </c>
      <c r="BJ6" s="33">
        <f t="shared" si="7"/>
        <v>343.45</v>
      </c>
      <c r="BK6" s="33">
        <f t="shared" si="7"/>
        <v>330.99</v>
      </c>
      <c r="BL6" s="33">
        <f t="shared" si="7"/>
        <v>324.08999999999997</v>
      </c>
      <c r="BM6" s="33">
        <f t="shared" si="7"/>
        <v>319.82</v>
      </c>
      <c r="BN6" s="32" t="str">
        <f>IF(BN7="","",IF(BN7="-","【-】","【"&amp;SUBSTITUTE(TEXT(BN7,"#,##0.00"),"-","△")&amp;"】"))</f>
        <v>【283.72】</v>
      </c>
      <c r="BO6" s="33">
        <f>IF(BO7="",NA(),BO7)</f>
        <v>106.83</v>
      </c>
      <c r="BP6" s="33">
        <f t="shared" ref="BP6:BX6" si="8">IF(BP7="",NA(),BP7)</f>
        <v>86.92</v>
      </c>
      <c r="BQ6" s="33">
        <f t="shared" si="8"/>
        <v>104.42</v>
      </c>
      <c r="BR6" s="33">
        <f t="shared" si="8"/>
        <v>104.67</v>
      </c>
      <c r="BS6" s="33">
        <f t="shared" si="8"/>
        <v>109.04</v>
      </c>
      <c r="BT6" s="33">
        <f t="shared" si="8"/>
        <v>101.27</v>
      </c>
      <c r="BU6" s="33">
        <f t="shared" si="8"/>
        <v>99.61</v>
      </c>
      <c r="BV6" s="33">
        <f t="shared" si="8"/>
        <v>100.27</v>
      </c>
      <c r="BW6" s="33">
        <f t="shared" si="8"/>
        <v>99.46</v>
      </c>
      <c r="BX6" s="33">
        <f t="shared" si="8"/>
        <v>105.21</v>
      </c>
      <c r="BY6" s="32" t="str">
        <f>IF(BY7="","",IF(BY7="-","【-】","【"&amp;SUBSTITUTE(TEXT(BY7,"#,##0.00"),"-","△")&amp;"】"))</f>
        <v>【104.60】</v>
      </c>
      <c r="BZ6" s="33">
        <f>IF(BZ7="",NA(),BZ7)</f>
        <v>199.18</v>
      </c>
      <c r="CA6" s="33">
        <f t="shared" ref="CA6:CI6" si="9">IF(CA7="",NA(),CA7)</f>
        <v>226.93</v>
      </c>
      <c r="CB6" s="33">
        <f t="shared" si="9"/>
        <v>205.05</v>
      </c>
      <c r="CC6" s="33">
        <f t="shared" si="9"/>
        <v>204.55</v>
      </c>
      <c r="CD6" s="33">
        <f t="shared" si="9"/>
        <v>196.46</v>
      </c>
      <c r="CE6" s="33">
        <f t="shared" si="9"/>
        <v>167.74</v>
      </c>
      <c r="CF6" s="33">
        <f t="shared" si="9"/>
        <v>169.59</v>
      </c>
      <c r="CG6" s="33">
        <f t="shared" si="9"/>
        <v>169.62</v>
      </c>
      <c r="CH6" s="33">
        <f t="shared" si="9"/>
        <v>171.78</v>
      </c>
      <c r="CI6" s="33">
        <f t="shared" si="9"/>
        <v>162.59</v>
      </c>
      <c r="CJ6" s="32" t="str">
        <f>IF(CJ7="","",IF(CJ7="-","【-】","【"&amp;SUBSTITUTE(TEXT(CJ7,"#,##0.00"),"-","△")&amp;"】"))</f>
        <v>【164.21】</v>
      </c>
      <c r="CK6" s="33">
        <f>IF(CK7="",NA(),CK7)</f>
        <v>62.77</v>
      </c>
      <c r="CL6" s="33">
        <f t="shared" ref="CL6:CT6" si="10">IF(CL7="",NA(),CL7)</f>
        <v>59.07</v>
      </c>
      <c r="CM6" s="33">
        <f t="shared" si="10"/>
        <v>58.68</v>
      </c>
      <c r="CN6" s="33">
        <f t="shared" si="10"/>
        <v>58.57</v>
      </c>
      <c r="CO6" s="33">
        <f t="shared" si="10"/>
        <v>57.7</v>
      </c>
      <c r="CP6" s="33">
        <f t="shared" si="10"/>
        <v>60.83</v>
      </c>
      <c r="CQ6" s="33">
        <f t="shared" si="10"/>
        <v>60.04</v>
      </c>
      <c r="CR6" s="33">
        <f t="shared" si="10"/>
        <v>59.88</v>
      </c>
      <c r="CS6" s="33">
        <f t="shared" si="10"/>
        <v>59.68</v>
      </c>
      <c r="CT6" s="33">
        <f t="shared" si="10"/>
        <v>59.17</v>
      </c>
      <c r="CU6" s="32" t="str">
        <f>IF(CU7="","",IF(CU7="-","【-】","【"&amp;SUBSTITUTE(TEXT(CU7,"#,##0.00"),"-","△")&amp;"】"))</f>
        <v>【59.80】</v>
      </c>
      <c r="CV6" s="33">
        <f>IF(CV7="",NA(),CV7)</f>
        <v>87.65</v>
      </c>
      <c r="CW6" s="33">
        <f t="shared" ref="CW6:DE6" si="11">IF(CW7="",NA(),CW7)</f>
        <v>84.57</v>
      </c>
      <c r="CX6" s="33">
        <f t="shared" si="11"/>
        <v>90.6</v>
      </c>
      <c r="CY6" s="33">
        <f t="shared" si="11"/>
        <v>91.02</v>
      </c>
      <c r="CZ6" s="33">
        <f t="shared" si="11"/>
        <v>91.28</v>
      </c>
      <c r="DA6" s="33">
        <f t="shared" si="11"/>
        <v>87.92</v>
      </c>
      <c r="DB6" s="33">
        <f t="shared" si="11"/>
        <v>87.33</v>
      </c>
      <c r="DC6" s="33">
        <f t="shared" si="11"/>
        <v>87.65</v>
      </c>
      <c r="DD6" s="33">
        <f t="shared" si="11"/>
        <v>87.63</v>
      </c>
      <c r="DE6" s="33">
        <f t="shared" si="11"/>
        <v>87.6</v>
      </c>
      <c r="DF6" s="32" t="str">
        <f>IF(DF7="","",IF(DF7="-","【-】","【"&amp;SUBSTITUTE(TEXT(DF7,"#,##0.00"),"-","△")&amp;"】"))</f>
        <v>【89.78】</v>
      </c>
      <c r="DG6" s="33">
        <f>IF(DG7="",NA(),DG7)</f>
        <v>38.299999999999997</v>
      </c>
      <c r="DH6" s="33">
        <f t="shared" ref="DH6:DP6" si="12">IF(DH7="",NA(),DH7)</f>
        <v>40.28</v>
      </c>
      <c r="DI6" s="33">
        <f t="shared" si="12"/>
        <v>41.96</v>
      </c>
      <c r="DJ6" s="33">
        <f t="shared" si="12"/>
        <v>43.52</v>
      </c>
      <c r="DK6" s="33">
        <f t="shared" si="12"/>
        <v>45.16</v>
      </c>
      <c r="DL6" s="33">
        <f t="shared" si="12"/>
        <v>36.700000000000003</v>
      </c>
      <c r="DM6" s="33">
        <f t="shared" si="12"/>
        <v>37.71</v>
      </c>
      <c r="DN6" s="33">
        <f t="shared" si="12"/>
        <v>38.69</v>
      </c>
      <c r="DO6" s="33">
        <f t="shared" si="12"/>
        <v>39.65</v>
      </c>
      <c r="DP6" s="33">
        <f t="shared" si="12"/>
        <v>45.25</v>
      </c>
      <c r="DQ6" s="32" t="str">
        <f>IF(DQ7="","",IF(DQ7="-","【-】","【"&amp;SUBSTITUTE(TEXT(DQ7,"#,##0.00"),"-","△")&amp;"】"))</f>
        <v>【46.31】</v>
      </c>
      <c r="DR6" s="33">
        <f>IF(DR7="",NA(),DR7)</f>
        <v>4.0599999999999996</v>
      </c>
      <c r="DS6" s="33">
        <f t="shared" ref="DS6:EA6" si="13">IF(DS7="",NA(),DS7)</f>
        <v>3.21</v>
      </c>
      <c r="DT6" s="33">
        <f t="shared" si="13"/>
        <v>4.9000000000000004</v>
      </c>
      <c r="DU6" s="33">
        <f t="shared" si="13"/>
        <v>6.62</v>
      </c>
      <c r="DV6" s="33">
        <f t="shared" si="13"/>
        <v>10.17</v>
      </c>
      <c r="DW6" s="33">
        <f t="shared" si="13"/>
        <v>6.92</v>
      </c>
      <c r="DX6" s="33">
        <f t="shared" si="13"/>
        <v>7.67</v>
      </c>
      <c r="DY6" s="33">
        <f t="shared" si="13"/>
        <v>8.4</v>
      </c>
      <c r="DZ6" s="33">
        <f t="shared" si="13"/>
        <v>9.7100000000000009</v>
      </c>
      <c r="EA6" s="33">
        <f t="shared" si="13"/>
        <v>10.71</v>
      </c>
      <c r="EB6" s="32" t="str">
        <f>IF(EB7="","",IF(EB7="-","【-】","【"&amp;SUBSTITUTE(TEXT(EB7,"#,##0.00"),"-","△")&amp;"】"))</f>
        <v>【12.42】</v>
      </c>
      <c r="EC6" s="33">
        <f>IF(EC7="",NA(),EC7)</f>
        <v>0.19</v>
      </c>
      <c r="ED6" s="33">
        <f t="shared" ref="ED6:EL6" si="14">IF(ED7="",NA(),ED7)</f>
        <v>0.34</v>
      </c>
      <c r="EE6" s="33">
        <f t="shared" si="14"/>
        <v>1</v>
      </c>
      <c r="EF6" s="33">
        <f t="shared" si="14"/>
        <v>1.18</v>
      </c>
      <c r="EG6" s="33">
        <f t="shared" si="14"/>
        <v>0.46</v>
      </c>
      <c r="EH6" s="33">
        <f t="shared" si="14"/>
        <v>0.82</v>
      </c>
      <c r="EI6" s="33">
        <f t="shared" si="14"/>
        <v>0.84</v>
      </c>
      <c r="EJ6" s="33">
        <f t="shared" si="14"/>
        <v>0.78</v>
      </c>
      <c r="EK6" s="33">
        <f t="shared" si="14"/>
        <v>0.83</v>
      </c>
      <c r="EL6" s="33">
        <f t="shared" si="14"/>
        <v>0.72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72079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66.27</v>
      </c>
      <c r="O7" s="36">
        <v>90.44</v>
      </c>
      <c r="P7" s="36">
        <v>3825</v>
      </c>
      <c r="Q7" s="36">
        <v>78299</v>
      </c>
      <c r="R7" s="36">
        <v>279.43</v>
      </c>
      <c r="S7" s="36">
        <v>280.20999999999998</v>
      </c>
      <c r="T7" s="36">
        <v>70516</v>
      </c>
      <c r="U7" s="36">
        <v>173.32</v>
      </c>
      <c r="V7" s="36">
        <v>406.85</v>
      </c>
      <c r="W7" s="36">
        <v>111.72</v>
      </c>
      <c r="X7" s="36">
        <v>97.05</v>
      </c>
      <c r="Y7" s="36">
        <v>110.42</v>
      </c>
      <c r="Z7" s="36">
        <v>110.72</v>
      </c>
      <c r="AA7" s="36">
        <v>116.27</v>
      </c>
      <c r="AB7" s="36">
        <v>108.89</v>
      </c>
      <c r="AC7" s="36">
        <v>107.68</v>
      </c>
      <c r="AD7" s="36">
        <v>108.24</v>
      </c>
      <c r="AE7" s="36">
        <v>107.8</v>
      </c>
      <c r="AF7" s="36">
        <v>111.96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4.4400000000000004</v>
      </c>
      <c r="AN7" s="36">
        <v>4.67</v>
      </c>
      <c r="AO7" s="36">
        <v>4.46</v>
      </c>
      <c r="AP7" s="36">
        <v>4.3899999999999997</v>
      </c>
      <c r="AQ7" s="36">
        <v>0.41</v>
      </c>
      <c r="AR7" s="36">
        <v>0.81</v>
      </c>
      <c r="AS7" s="36">
        <v>1173.58</v>
      </c>
      <c r="AT7" s="36">
        <v>531.33000000000004</v>
      </c>
      <c r="AU7" s="36">
        <v>556.92999999999995</v>
      </c>
      <c r="AV7" s="36">
        <v>506.63</v>
      </c>
      <c r="AW7" s="36">
        <v>245.38</v>
      </c>
      <c r="AX7" s="36">
        <v>699.11</v>
      </c>
      <c r="AY7" s="36">
        <v>695.41</v>
      </c>
      <c r="AZ7" s="36">
        <v>701</v>
      </c>
      <c r="BA7" s="36">
        <v>739.59</v>
      </c>
      <c r="BB7" s="36">
        <v>335.95</v>
      </c>
      <c r="BC7" s="36">
        <v>264.16000000000003</v>
      </c>
      <c r="BD7" s="36">
        <v>408.39</v>
      </c>
      <c r="BE7" s="36">
        <v>451.98</v>
      </c>
      <c r="BF7" s="36">
        <v>356.62</v>
      </c>
      <c r="BG7" s="36">
        <v>339.68</v>
      </c>
      <c r="BH7" s="36">
        <v>341.63</v>
      </c>
      <c r="BI7" s="36">
        <v>339.69</v>
      </c>
      <c r="BJ7" s="36">
        <v>343.45</v>
      </c>
      <c r="BK7" s="36">
        <v>330.99</v>
      </c>
      <c r="BL7" s="36">
        <v>324.08999999999997</v>
      </c>
      <c r="BM7" s="36">
        <v>319.82</v>
      </c>
      <c r="BN7" s="36">
        <v>283.72000000000003</v>
      </c>
      <c r="BO7" s="36">
        <v>106.83</v>
      </c>
      <c r="BP7" s="36">
        <v>86.92</v>
      </c>
      <c r="BQ7" s="36">
        <v>104.42</v>
      </c>
      <c r="BR7" s="36">
        <v>104.67</v>
      </c>
      <c r="BS7" s="36">
        <v>109.04</v>
      </c>
      <c r="BT7" s="36">
        <v>101.27</v>
      </c>
      <c r="BU7" s="36">
        <v>99.61</v>
      </c>
      <c r="BV7" s="36">
        <v>100.27</v>
      </c>
      <c r="BW7" s="36">
        <v>99.46</v>
      </c>
      <c r="BX7" s="36">
        <v>105.21</v>
      </c>
      <c r="BY7" s="36">
        <v>104.6</v>
      </c>
      <c r="BZ7" s="36">
        <v>199.18</v>
      </c>
      <c r="CA7" s="36">
        <v>226.93</v>
      </c>
      <c r="CB7" s="36">
        <v>205.05</v>
      </c>
      <c r="CC7" s="36">
        <v>204.55</v>
      </c>
      <c r="CD7" s="36">
        <v>196.46</v>
      </c>
      <c r="CE7" s="36">
        <v>167.74</v>
      </c>
      <c r="CF7" s="36">
        <v>169.59</v>
      </c>
      <c r="CG7" s="36">
        <v>169.62</v>
      </c>
      <c r="CH7" s="36">
        <v>171.78</v>
      </c>
      <c r="CI7" s="36">
        <v>162.59</v>
      </c>
      <c r="CJ7" s="36">
        <v>164.21</v>
      </c>
      <c r="CK7" s="36">
        <v>62.77</v>
      </c>
      <c r="CL7" s="36">
        <v>59.07</v>
      </c>
      <c r="CM7" s="36">
        <v>58.68</v>
      </c>
      <c r="CN7" s="36">
        <v>58.57</v>
      </c>
      <c r="CO7" s="36">
        <v>57.7</v>
      </c>
      <c r="CP7" s="36">
        <v>60.83</v>
      </c>
      <c r="CQ7" s="36">
        <v>60.04</v>
      </c>
      <c r="CR7" s="36">
        <v>59.88</v>
      </c>
      <c r="CS7" s="36">
        <v>59.68</v>
      </c>
      <c r="CT7" s="36">
        <v>59.17</v>
      </c>
      <c r="CU7" s="36">
        <v>59.8</v>
      </c>
      <c r="CV7" s="36">
        <v>87.65</v>
      </c>
      <c r="CW7" s="36">
        <v>84.57</v>
      </c>
      <c r="CX7" s="36">
        <v>90.6</v>
      </c>
      <c r="CY7" s="36">
        <v>91.02</v>
      </c>
      <c r="CZ7" s="36">
        <v>91.28</v>
      </c>
      <c r="DA7" s="36">
        <v>87.92</v>
      </c>
      <c r="DB7" s="36">
        <v>87.33</v>
      </c>
      <c r="DC7" s="36">
        <v>87.65</v>
      </c>
      <c r="DD7" s="36">
        <v>87.63</v>
      </c>
      <c r="DE7" s="36">
        <v>87.6</v>
      </c>
      <c r="DF7" s="36">
        <v>89.78</v>
      </c>
      <c r="DG7" s="36">
        <v>38.299999999999997</v>
      </c>
      <c r="DH7" s="36">
        <v>40.28</v>
      </c>
      <c r="DI7" s="36">
        <v>41.96</v>
      </c>
      <c r="DJ7" s="36">
        <v>43.52</v>
      </c>
      <c r="DK7" s="36">
        <v>45.16</v>
      </c>
      <c r="DL7" s="36">
        <v>36.700000000000003</v>
      </c>
      <c r="DM7" s="36">
        <v>37.71</v>
      </c>
      <c r="DN7" s="36">
        <v>38.69</v>
      </c>
      <c r="DO7" s="36">
        <v>39.65</v>
      </c>
      <c r="DP7" s="36">
        <v>45.25</v>
      </c>
      <c r="DQ7" s="36">
        <v>46.31</v>
      </c>
      <c r="DR7" s="36">
        <v>4.0599999999999996</v>
      </c>
      <c r="DS7" s="36">
        <v>3.21</v>
      </c>
      <c r="DT7" s="36">
        <v>4.9000000000000004</v>
      </c>
      <c r="DU7" s="36">
        <v>6.62</v>
      </c>
      <c r="DV7" s="36">
        <v>10.17</v>
      </c>
      <c r="DW7" s="36">
        <v>6.92</v>
      </c>
      <c r="DX7" s="36">
        <v>7.67</v>
      </c>
      <c r="DY7" s="36">
        <v>8.4</v>
      </c>
      <c r="DZ7" s="36">
        <v>9.7100000000000009</v>
      </c>
      <c r="EA7" s="36">
        <v>10.71</v>
      </c>
      <c r="EB7" s="36">
        <v>12.42</v>
      </c>
      <c r="EC7" s="36">
        <v>0.19</v>
      </c>
      <c r="ED7" s="36">
        <v>0.34</v>
      </c>
      <c r="EE7" s="36">
        <v>1</v>
      </c>
      <c r="EF7" s="36">
        <v>1.18</v>
      </c>
      <c r="EG7" s="36">
        <v>0.46</v>
      </c>
      <c r="EH7" s="36">
        <v>0.82</v>
      </c>
      <c r="EI7" s="36">
        <v>0.84</v>
      </c>
      <c r="EJ7" s="36">
        <v>0.78</v>
      </c>
      <c r="EK7" s="36">
        <v>0.83</v>
      </c>
      <c r="EL7" s="36">
        <v>0.72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FJ-USER</cp:lastModifiedBy>
  <cp:lastPrinted>2016-02-18T04:40:56Z</cp:lastPrinted>
  <dcterms:created xsi:type="dcterms:W3CDTF">2016-02-03T07:14:57Z</dcterms:created>
  <dcterms:modified xsi:type="dcterms:W3CDTF">2016-02-18T04:41:04Z</dcterms:modified>
</cp:coreProperties>
</file>