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<sst xmlns="http://schemas.openxmlformats.org/spreadsheetml/2006/main" count="217" uniqueCount="107">
  <si>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</si>
  <si>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</si>
  <si>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</si>
  <si>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</si>
  <si>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</si>
  <si>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</si>
  <si>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</si>
  <si>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</si>
  <si>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</si>
  <si>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</si>
  <si>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</si>
  <si>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</si>
  <si>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</si>
  <si>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</si>
  <si>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</si>
  <si>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</si>
  <si>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</si>
  <si>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</si>
  <si>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</si>
  <si>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</si>
  <si>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</si>
  <si>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</si>
  <si>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</si>
  <si>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</si>
  <si>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</si>
  <si>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</si>
  <si>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</si>
  <si>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</si>
  <si>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</si>
  <si>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</si>
  <si>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</si>
  <si>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</si>
  <si>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</si>
  <si>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</si>
  <si>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</si>
  <si>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</si>
  <si>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</si>
  <si>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</si>
  <si>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</si>
  <si>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</si>
  <si>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</si>
  <si>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</si>
  <si>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</si>
  <si>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</si>
  <si>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</si>
  <si>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</si>
  <si>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</si>
  <si>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</si>
  <si>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</si>
  <si>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</si>
  <si>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</si>
  <si>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</si>
  <si>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</si>
  <si>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</si>
  <si>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</si>
  <si>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</si>
  <si>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</si>
  <si>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</si>
  <si>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</si>
  <si>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</si>
  <si>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</si>
  <si>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</si>
  <si>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</si>
  <si>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</si>
  <si>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</si>
  <si>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</si>
  <si>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</si>
  <si>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</si>
  <si>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</si>
  <si>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</si>
  <si>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</si>
  <si>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</si>
  <si>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</si>
  <si>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</si>
  <si>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</si>
  <si>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</si>
  <si>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</si>
  <si>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</si>
  <si>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</si>
  <si>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</si>
  <si>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</si>
  <si>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</si>
  <si>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</si>
  <si>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</si>
  <si>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</si>
  <si>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</si>
  <si>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</si>
  <si>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</si>
  <si>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</si>
  <si>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</si>
  <si>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</si>
  <si>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</si>
  <si>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</si>
  <si>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二本松市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</si>
  <si>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</si>
  <si>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</si>
  <si>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</si>
  <si>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</si>
  <si>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</si>
  <si>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</si>
  <si>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</si>
  <si>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</si>
  <si>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</si>
  <si>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</si>
  <si>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４年に供用を開始してから８０余年が経過し、その当時整備した老朽化した施設が稼動している状況にあります。また、昭和３０年代の急激な高度経済成長に対応するため、早期の水道施設整備が求められたことから、大規模に整備した施設自体も整備後４０年以上を経過しており、水道施設全体の老朽化が進んでいます。
　このように大量更新の時期を迎える施設の費用は膨大であることから、限られた財源の中で効率的に更新事業を執行する必要があります。
　このような状況を鑑みアセットマネジメント手法を導入し中長期的な視点に立った財政計画のもと、将来にわたって健全な経営の維持と事業運営を図る必要があります。</t>
    <rPh sb="37" eb="39">
      <t>シセツ</t>
    </rPh>
    <rPh sb="40" eb="42">
      <t>カドウ</t>
    </rPh>
    <rPh sb="46" eb="48">
      <t>ジョウキョウ</t>
    </rPh>
    <rPh sb="57" eb="59">
      <t>ショウワ</t>
    </rPh>
    <rPh sb="61" eb="63">
      <t>ネンダイ</t>
    </rPh>
    <rPh sb="64" eb="66">
      <t>キュウゲキ</t>
    </rPh>
    <rPh sb="67" eb="69">
      <t>コウド</t>
    </rPh>
    <rPh sb="69" eb="71">
      <t>ケイザイ</t>
    </rPh>
    <rPh sb="71" eb="73">
      <t>セイチョウ</t>
    </rPh>
    <rPh sb="74" eb="76">
      <t>タイオウ</t>
    </rPh>
    <rPh sb="81" eb="83">
      <t>ソウキ</t>
    </rPh>
    <rPh sb="84" eb="86">
      <t>スイドウ</t>
    </rPh>
    <rPh sb="86" eb="88">
      <t>シセツ</t>
    </rPh>
    <rPh sb="88" eb="90">
      <t>セイビ</t>
    </rPh>
    <rPh sb="91" eb="92">
      <t>モト</t>
    </rPh>
    <rPh sb="101" eb="104">
      <t>ダイキボ</t>
    </rPh>
    <rPh sb="105" eb="107">
      <t>セイビ</t>
    </rPh>
    <rPh sb="109" eb="111">
      <t>シセツ</t>
    </rPh>
    <rPh sb="111" eb="113">
      <t>ジタイ</t>
    </rPh>
    <rPh sb="114" eb="116">
      <t>セイビ</t>
    </rPh>
    <rPh sb="116" eb="117">
      <t>ゴ</t>
    </rPh>
    <rPh sb="119" eb="120">
      <t>ネン</t>
    </rPh>
    <rPh sb="120" eb="122">
      <t>イジョウ</t>
    </rPh>
    <rPh sb="123" eb="125">
      <t>ケイカ</t>
    </rPh>
    <rPh sb="130" eb="132">
      <t>スイドウ</t>
    </rPh>
    <rPh sb="132" eb="134">
      <t>シセツ</t>
    </rPh>
    <rPh sb="134" eb="136">
      <t>ゼンタイ</t>
    </rPh>
    <rPh sb="137" eb="140">
      <t>ロウキュウカ</t>
    </rPh>
    <rPh sb="141" eb="142">
      <t>スス</t>
    </rPh>
    <rPh sb="222" eb="223">
      <t>カンガ</t>
    </rPh>
    <phoneticPr fontId="4"/>
  </si>
  <si>
    <t>　一人当たりの使用水量は、少子高齢化の影響を受け減少傾向にあります。加えて生活様式の変化や特に震災の経験を通した節水意識の高まりなどの要因から、今後も人口動態等により使用量は緩やかに減少していくことが予想され、それに伴い給水収益についても減少することが予想されます。
　さらに、水道施設の老朽化が進行し、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今後とも、事務事業の改善や更なる経費の節減に努め、より一層の事務効率化、独立採算制の向上及び健全な経営に努めるとともに、安全で良質な水の安定供給に努める必要があります。</t>
    <rPh sb="1" eb="3">
      <t>ヒトリ</t>
    </rPh>
    <rPh sb="3" eb="4">
      <t>ア</t>
    </rPh>
    <rPh sb="7" eb="9">
      <t>シヨウ</t>
    </rPh>
    <rPh sb="9" eb="11">
      <t>スイリョウ</t>
    </rPh>
    <rPh sb="13" eb="15">
      <t>ショウシ</t>
    </rPh>
    <rPh sb="15" eb="18">
      <t>コウレイカ</t>
    </rPh>
    <rPh sb="19" eb="21">
      <t>エイキョウ</t>
    </rPh>
    <rPh sb="22" eb="23">
      <t>ウ</t>
    </rPh>
    <rPh sb="24" eb="26">
      <t>ゲンショウ</t>
    </rPh>
    <rPh sb="26" eb="28">
      <t>ケイコウ</t>
    </rPh>
    <rPh sb="34" eb="35">
      <t>クワ</t>
    </rPh>
    <rPh sb="37" eb="39">
      <t>セイカツ</t>
    </rPh>
    <rPh sb="39" eb="41">
      <t>ヨウシキ</t>
    </rPh>
    <rPh sb="42" eb="44">
      <t>ヘンカ</t>
    </rPh>
    <rPh sb="45" eb="46">
      <t>トク</t>
    </rPh>
    <rPh sb="47" eb="49">
      <t>シンサイ</t>
    </rPh>
    <rPh sb="50" eb="52">
      <t>ケイケン</t>
    </rPh>
    <rPh sb="53" eb="54">
      <t>トオ</t>
    </rPh>
    <rPh sb="56" eb="58">
      <t>セッスイ</t>
    </rPh>
    <rPh sb="58" eb="60">
      <t>イシキ</t>
    </rPh>
    <rPh sb="61" eb="62">
      <t>タカ</t>
    </rPh>
    <rPh sb="67" eb="69">
      <t>ヨウイン</t>
    </rPh>
    <rPh sb="72" eb="74">
      <t>コンゴ</t>
    </rPh>
    <rPh sb="75" eb="77">
      <t>ジンコウ</t>
    </rPh>
    <rPh sb="77" eb="79">
      <t>ドウタイ</t>
    </rPh>
    <rPh sb="79" eb="80">
      <t>トウ</t>
    </rPh>
    <rPh sb="83" eb="86">
      <t>シヨウリョウ</t>
    </rPh>
    <rPh sb="87" eb="88">
      <t>ユル</t>
    </rPh>
    <rPh sb="91" eb="93">
      <t>ゲンショウ</t>
    </rPh>
    <rPh sb="100" eb="102">
      <t>ヨソウ</t>
    </rPh>
    <rPh sb="108" eb="109">
      <t>トモナ</t>
    </rPh>
    <rPh sb="110" eb="112">
      <t>キュウスイ</t>
    </rPh>
    <rPh sb="112" eb="114">
      <t>シュウエキ</t>
    </rPh>
    <rPh sb="119" eb="121">
      <t>ゲンショウ</t>
    </rPh>
    <rPh sb="126" eb="128">
      <t>ヨソウ</t>
    </rPh>
    <rPh sb="139" eb="141">
      <t>スイドウ</t>
    </rPh>
    <rPh sb="141" eb="143">
      <t>シセツ</t>
    </rPh>
    <rPh sb="144" eb="147">
      <t>ロウキュウカ</t>
    </rPh>
    <rPh sb="148" eb="150">
      <t>シンコウ</t>
    </rPh>
    <rPh sb="152" eb="154">
      <t>ケイカク</t>
    </rPh>
    <rPh sb="154" eb="155">
      <t>テキ</t>
    </rPh>
    <rPh sb="156" eb="158">
      <t>コウシン</t>
    </rPh>
    <rPh sb="159" eb="161">
      <t>ヒツヨウ</t>
    </rPh>
    <rPh sb="173" eb="175">
      <t>ザイゲン</t>
    </rPh>
    <rPh sb="175" eb="177">
      <t>カクホ</t>
    </rPh>
    <rPh sb="178" eb="180">
      <t>コンナン</t>
    </rPh>
    <rPh sb="189" eb="191">
      <t>ヨソウ</t>
    </rPh>
    <rPh sb="199" eb="201">
      <t>ショウライ</t>
    </rPh>
    <rPh sb="202" eb="204">
      <t>ミトオ</t>
    </rPh>
    <rPh sb="211" eb="213">
      <t>ザイセイ</t>
    </rPh>
    <rPh sb="213" eb="215">
      <t>ケイカク</t>
    </rPh>
    <rPh sb="216" eb="219">
      <t>テイキテキ</t>
    </rPh>
    <rPh sb="227" eb="228">
      <t>オヨ</t>
    </rPh>
    <rPh sb="229" eb="231">
      <t>テキセイ</t>
    </rPh>
    <rPh sb="232" eb="234">
      <t>スイドウ</t>
    </rPh>
    <rPh sb="234" eb="236">
      <t>リョウキン</t>
    </rPh>
    <rPh sb="237" eb="239">
      <t>セッテイ</t>
    </rPh>
    <rPh sb="240" eb="242">
      <t>ジュウヨウ</t>
    </rPh>
    <rPh sb="252" eb="254">
      <t>コンゴ</t>
    </rPh>
    <rPh sb="257" eb="259">
      <t>ジム</t>
    </rPh>
    <rPh sb="259" eb="261">
      <t>ジギョウ</t>
    </rPh>
    <rPh sb="262" eb="264">
      <t>カイゼン</t>
    </rPh>
    <rPh sb="265" eb="266">
      <t>サラ</t>
    </rPh>
    <rPh sb="268" eb="270">
      <t>ケイヒ</t>
    </rPh>
    <rPh sb="271" eb="273">
      <t>セツゲン</t>
    </rPh>
    <rPh sb="274" eb="275">
      <t>ツト</t>
    </rPh>
    <rPh sb="279" eb="281">
      <t>イッソウ</t>
    </rPh>
    <rPh sb="282" eb="284">
      <t>ジム</t>
    </rPh>
    <rPh sb="284" eb="287">
      <t>コウリツカ</t>
    </rPh>
    <rPh sb="288" eb="290">
      <t>ドクリツ</t>
    </rPh>
    <rPh sb="290" eb="292">
      <t>サイサン</t>
    </rPh>
    <rPh sb="292" eb="293">
      <t>セイ</t>
    </rPh>
    <rPh sb="294" eb="296">
      <t>コウジョウ</t>
    </rPh>
    <rPh sb="296" eb="297">
      <t>オヨ</t>
    </rPh>
    <rPh sb="298" eb="300">
      <t>ケンゼン</t>
    </rPh>
    <rPh sb="301" eb="303">
      <t>ケイエイ</t>
    </rPh>
    <rPh sb="304" eb="305">
      <t>ツト</t>
    </rPh>
    <rPh sb="312" eb="314">
      <t>アンゼン</t>
    </rPh>
    <rPh sb="315" eb="317">
      <t>リョウシツ</t>
    </rPh>
    <rPh sb="318" eb="319">
      <t>ミズ</t>
    </rPh>
    <rPh sb="320" eb="322">
      <t>アンテイ</t>
    </rPh>
    <rPh sb="322" eb="324">
      <t>キョウキュウ</t>
    </rPh>
    <rPh sb="325" eb="326">
      <t>ツト</t>
    </rPh>
    <rPh sb="328" eb="330">
      <t>ヒツヨウ</t>
    </rPh>
    <phoneticPr fontId="4"/>
  </si>
  <si>
    <t>　経常収支比率については、料金収入及び基準内一般会計繰入金等の収益で維持管理費及び減価償却費を賄っており、当該値は100％を超えており黒字経営であることから健全経営を保っております。
　しかし、長期的には水需要の減少に伴う給水収益の減少や老朽施設の修繕、更新に要する費用などの増加が見込まれる事から、今後より一層の経営効率化を進め、収益性の確保に努める必要があります。
　累積欠損金比率については、純損失（赤字）がないことから当該値0％であり、流動比率についても当該値は100％を超えていることから、短期的な債務に対する支払い能力を有し健全経営を保っております。
　企業債残高対給水収益比率については、類似団体と比較し高い傾向にあります。これは、現在、平成32年度を事業最終年度とし、第六次拡張事業等を実施しており、多額の企業債を発行したために、企業債残高は高い水準にありますが、高利率の企業債の繰上償還制度を活用するなど、その健全化にも努めて参りました。今後も、新規借入の抑制を図りながら財務状況の健全性の向上に努めて参ります。</t>
    <rPh sb="1" eb="3">
      <t>ケイジョウ</t>
    </rPh>
    <rPh sb="3" eb="5">
      <t>シュウシ</t>
    </rPh>
    <rPh sb="5" eb="7">
      <t>ヒリツ</t>
    </rPh>
    <rPh sb="13" eb="15">
      <t>リョウキン</t>
    </rPh>
    <rPh sb="15" eb="17">
      <t>シュウニュウ</t>
    </rPh>
    <rPh sb="17" eb="18">
      <t>オヨ</t>
    </rPh>
    <rPh sb="19" eb="22">
      <t>キジュンナイ</t>
    </rPh>
    <rPh sb="22" eb="24">
      <t>イッパン</t>
    </rPh>
    <rPh sb="24" eb="26">
      <t>カイケイ</t>
    </rPh>
    <rPh sb="26" eb="28">
      <t>クリイレ</t>
    </rPh>
    <rPh sb="28" eb="29">
      <t>キン</t>
    </rPh>
    <rPh sb="29" eb="30">
      <t>トウ</t>
    </rPh>
    <rPh sb="31" eb="33">
      <t>シュウエキ</t>
    </rPh>
    <rPh sb="34" eb="36">
      <t>イジ</t>
    </rPh>
    <rPh sb="36" eb="39">
      <t>カンリヒ</t>
    </rPh>
    <rPh sb="39" eb="40">
      <t>オヨ</t>
    </rPh>
    <rPh sb="41" eb="43">
      <t>ゲンカ</t>
    </rPh>
    <rPh sb="43" eb="45">
      <t>ショウキャク</t>
    </rPh>
    <rPh sb="45" eb="46">
      <t>ヒ</t>
    </rPh>
    <rPh sb="47" eb="48">
      <t>マカナ</t>
    </rPh>
    <rPh sb="53" eb="55">
      <t>トウガイ</t>
    </rPh>
    <rPh sb="55" eb="56">
      <t>アタイ</t>
    </rPh>
    <rPh sb="62" eb="63">
      <t>コ</t>
    </rPh>
    <rPh sb="67" eb="68">
      <t>クロ</t>
    </rPh>
    <rPh sb="68" eb="69">
      <t>ジ</t>
    </rPh>
    <rPh sb="69" eb="71">
      <t>ケイエイ</t>
    </rPh>
    <rPh sb="78" eb="80">
      <t>ケンゼン</t>
    </rPh>
    <rPh sb="80" eb="82">
      <t>ケイエイ</t>
    </rPh>
    <rPh sb="83" eb="84">
      <t>タモ</t>
    </rPh>
    <rPh sb="97" eb="100">
      <t>チョウキテキ</t>
    </rPh>
    <rPh sb="102" eb="103">
      <t>ミズ</t>
    </rPh>
    <rPh sb="103" eb="105">
      <t>ジュヨウ</t>
    </rPh>
    <rPh sb="106" eb="108">
      <t>ゲンショウ</t>
    </rPh>
    <rPh sb="109" eb="110">
      <t>トモナ</t>
    </rPh>
    <rPh sb="111" eb="113">
      <t>キュウスイ</t>
    </rPh>
    <rPh sb="113" eb="115">
      <t>シュウエキ</t>
    </rPh>
    <rPh sb="116" eb="118">
      <t>ゲンショウ</t>
    </rPh>
    <rPh sb="119" eb="121">
      <t>ロウキュウ</t>
    </rPh>
    <rPh sb="121" eb="123">
      <t>シセツ</t>
    </rPh>
    <rPh sb="124" eb="126">
      <t>シュウゼン</t>
    </rPh>
    <rPh sb="127" eb="129">
      <t>コウシン</t>
    </rPh>
    <rPh sb="130" eb="131">
      <t>ヨウ</t>
    </rPh>
    <rPh sb="133" eb="135">
      <t>ヒヨウ</t>
    </rPh>
    <rPh sb="138" eb="140">
      <t>ゾウカ</t>
    </rPh>
    <rPh sb="141" eb="143">
      <t>ミコ</t>
    </rPh>
    <rPh sb="146" eb="147">
      <t>コト</t>
    </rPh>
    <rPh sb="150" eb="152">
      <t>コンゴ</t>
    </rPh>
    <rPh sb="154" eb="156">
      <t>イッソウ</t>
    </rPh>
    <rPh sb="157" eb="159">
      <t>ケイエイ</t>
    </rPh>
    <rPh sb="159" eb="162">
      <t>コウリツカ</t>
    </rPh>
    <rPh sb="163" eb="164">
      <t>スス</t>
    </rPh>
    <rPh sb="166" eb="169">
      <t>シュウエキセイ</t>
    </rPh>
    <rPh sb="170" eb="172">
      <t>カクホ</t>
    </rPh>
    <rPh sb="173" eb="174">
      <t>ツト</t>
    </rPh>
    <rPh sb="176" eb="178">
      <t>ヒツヨウ</t>
    </rPh>
    <rPh sb="186" eb="188">
      <t>ルイセキ</t>
    </rPh>
    <rPh sb="188" eb="191">
      <t>ケッソンキン</t>
    </rPh>
    <rPh sb="191" eb="193">
      <t>ヒリツ</t>
    </rPh>
    <rPh sb="199" eb="200">
      <t>ジュン</t>
    </rPh>
    <rPh sb="200" eb="202">
      <t>ソンシツ</t>
    </rPh>
    <rPh sb="203" eb="204">
      <t>アカ</t>
    </rPh>
    <rPh sb="204" eb="205">
      <t>ジ</t>
    </rPh>
    <rPh sb="213" eb="215">
      <t>トウガイ</t>
    </rPh>
    <rPh sb="215" eb="216">
      <t>アタイ</t>
    </rPh>
    <rPh sb="222" eb="224">
      <t>リュウドウ</t>
    </rPh>
    <rPh sb="224" eb="226">
      <t>ヒリツ</t>
    </rPh>
    <rPh sb="231" eb="233">
      <t>トウガイ</t>
    </rPh>
    <rPh sb="233" eb="234">
      <t>アタイ</t>
    </rPh>
    <rPh sb="240" eb="241">
      <t>コ</t>
    </rPh>
    <rPh sb="250" eb="253">
      <t>タンキテキ</t>
    </rPh>
    <rPh sb="254" eb="256">
      <t>サイム</t>
    </rPh>
    <rPh sb="257" eb="258">
      <t>タイ</t>
    </rPh>
    <rPh sb="260" eb="262">
      <t>シハラ</t>
    </rPh>
    <rPh sb="263" eb="265">
      <t>ノウリョク</t>
    </rPh>
    <rPh sb="266" eb="267">
      <t>ユウ</t>
    </rPh>
    <rPh sb="268" eb="270">
      <t>ケンゼン</t>
    </rPh>
    <rPh sb="270" eb="272">
      <t>ケイエイ</t>
    </rPh>
    <rPh sb="273" eb="274">
      <t>タモ</t>
    </rPh>
    <rPh sb="283" eb="285">
      <t>キギョウ</t>
    </rPh>
    <rPh sb="285" eb="286">
      <t>サイ</t>
    </rPh>
    <rPh sb="286" eb="288">
      <t>ザンダカ</t>
    </rPh>
    <rPh sb="288" eb="289">
      <t>タイ</t>
    </rPh>
    <rPh sb="289" eb="291">
      <t>キュウスイ</t>
    </rPh>
    <rPh sb="291" eb="293">
      <t>シュウエキ</t>
    </rPh>
    <rPh sb="293" eb="295">
      <t>ヒリツ</t>
    </rPh>
    <rPh sb="301" eb="303">
      <t>ルイジ</t>
    </rPh>
    <rPh sb="303" eb="305">
      <t>ダンタイ</t>
    </rPh>
    <rPh sb="306" eb="308">
      <t>ヒカク</t>
    </rPh>
    <rPh sb="309" eb="310">
      <t>タカ</t>
    </rPh>
    <rPh sb="311" eb="313">
      <t>ケイコウ</t>
    </rPh>
    <rPh sb="323" eb="325">
      <t>ゲンザイ</t>
    </rPh>
    <rPh sb="326" eb="328">
      <t>ヘイセイ</t>
    </rPh>
    <rPh sb="330" eb="332">
      <t>ネンド</t>
    </rPh>
    <rPh sb="333" eb="335">
      <t>ジギョウ</t>
    </rPh>
    <rPh sb="335" eb="337">
      <t>サイシュウ</t>
    </rPh>
    <rPh sb="337" eb="339">
      <t>ネンド</t>
    </rPh>
    <rPh sb="342" eb="343">
      <t>ダイ</t>
    </rPh>
    <rPh sb="345" eb="347">
      <t>カクチョウ</t>
    </rPh>
    <rPh sb="347" eb="349">
      <t>ジギョウ</t>
    </rPh>
    <rPh sb="349" eb="350">
      <t>トウ</t>
    </rPh>
    <rPh sb="351" eb="353">
      <t>ジッシ</t>
    </rPh>
    <rPh sb="358" eb="360">
      <t>タガク</t>
    </rPh>
    <rPh sb="361" eb="363">
      <t>キギョウ</t>
    </rPh>
    <rPh sb="363" eb="364">
      <t>サイ</t>
    </rPh>
    <rPh sb="365" eb="367">
      <t>ハッコウ</t>
    </rPh>
    <rPh sb="373" eb="375">
      <t>キギョウ</t>
    </rPh>
    <rPh sb="375" eb="376">
      <t>サイ</t>
    </rPh>
    <rPh sb="376" eb="378">
      <t>ザンダカ</t>
    </rPh>
    <rPh sb="379" eb="380">
      <t>タカ</t>
    </rPh>
    <rPh sb="381" eb="383">
      <t>スイジュン</t>
    </rPh>
    <rPh sb="390" eb="391">
      <t>コウ</t>
    </rPh>
    <rPh sb="391" eb="393">
      <t>リリツ</t>
    </rPh>
    <rPh sb="394" eb="396">
      <t>キギョウ</t>
    </rPh>
    <rPh sb="396" eb="397">
      <t>サイ</t>
    </rPh>
    <rPh sb="398" eb="400">
      <t>クリアゲ</t>
    </rPh>
    <rPh sb="400" eb="402">
      <t>ショウカン</t>
    </rPh>
    <rPh sb="402" eb="404">
      <t>セイド</t>
    </rPh>
    <rPh sb="405" eb="407">
      <t>カツヨウ</t>
    </rPh>
    <rPh sb="414" eb="417">
      <t>ケンゼンカ</t>
    </rPh>
    <rPh sb="419" eb="420">
      <t>ツト</t>
    </rPh>
    <rPh sb="422" eb="423">
      <t>マイ</t>
    </rPh>
    <rPh sb="428" eb="430">
      <t>コンゴ</t>
    </rPh>
    <rPh sb="432" eb="434">
      <t>シンキ</t>
    </rPh>
    <rPh sb="434" eb="436">
      <t>カリイレ</t>
    </rPh>
    <rPh sb="437" eb="439">
      <t>ヨクセイ</t>
    </rPh>
    <rPh sb="440" eb="441">
      <t>ハカ</t>
    </rPh>
    <rPh sb="445" eb="447">
      <t>ザイム</t>
    </rPh>
    <rPh sb="447" eb="449">
      <t>ジョウキョウ</t>
    </rPh>
    <rPh sb="454" eb="456">
      <t>コウジョウ</t>
    </rPh>
    <rPh sb="457" eb="458">
      <t>ツト</t>
    </rPh>
    <rPh sb="460" eb="461">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</si>
</sst>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0.39</c:v>
                </c:pt>
                <c:pt idx="1">
                  <c:v>0.55000000000000004</c:v>
                </c:pt>
                <c:pt idx="2">
                  <c:v>0.45</c:v>
                </c:pt>
                <c:pt idx="3">
                  <c:v>0.02</c:v>
                </c:pt>
                <c:pt idx="4">
                  <c:v>0.88</c:v>
                </c:pt>
              </c:numCache>
            </c:numRef>
          </c:val>
        </c:ser>
        <c:dLbls>
          <c:showLegendKey val="0"/>
          <c:showVal val="0"/>
          <c:showCatName val="0"/>
          <c:showSerName val="0"/>
          <c:showPercent val="0"/>
          <c:showBubbleSize val="0"/>
        </c:dLbls>
        <c:gapWidth val="150"/>
        <c:axId val="66512000"/>
        <c:axId val="665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66512000"/>
        <c:axId val="66513920"/>
      </c:lineChart>
      <c:dateAx>
        <c:axId val="66512000"/>
        <c:scaling>
          <c:orientation val="minMax"/>
        </c:scaling>
        <c:delete val="1"/>
        <c:axPos val="b"/>
        <c:numFmt formatCode="ge" sourceLinked="1"/>
        <c:majorTickMark val="none"/>
        <c:minorTickMark val="none"/>
        <c:tickLblPos val="none"/>
        <c:crossAx val="66513920"/>
        <c:crosses val="autoZero"/>
        <c:auto val="1"/>
        <c:lblOffset val="100"/>
        <c:baseTimeUnit val="years"/>
      </c:dateAx>
      <c:valAx>
        <c:axId val="665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111.3</c:v>
                </c:pt>
                <c:pt idx="1">
                  <c:v>105.13</c:v>
                </c:pt>
                <c:pt idx="2">
                  <c:v>110.17</c:v>
                </c:pt>
                <c:pt idx="3">
                  <c:v>110.22</c:v>
                </c:pt>
                <c:pt idx="4">
                  <c:v>113.45</c:v>
                </c:pt>
              </c:numCache>
            </c:numRef>
          </c:val>
        </c:ser>
        <c:dLbls>
          <c:showLegendKey val="0"/>
          <c:showVal val="0"/>
          <c:showCatName val="0"/>
          <c:showSerName val="0"/>
          <c:showPercent val="0"/>
          <c:showBubbleSize val="0"/>
        </c:dLbls>
        <c:gapWidth val="150"/>
        <c:axId val="67736320"/>
        <c:axId val="677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67736320"/>
        <c:axId val="67738240"/>
      </c:lineChart>
      <c:dateAx>
        <c:axId val="67736320"/>
        <c:scaling>
          <c:orientation val="minMax"/>
        </c:scaling>
        <c:delete val="1"/>
        <c:axPos val="b"/>
        <c:numFmt formatCode="ge" sourceLinked="1"/>
        <c:majorTickMark val="none"/>
        <c:minorTickMark val="none"/>
        <c:tickLblPos val="none"/>
        <c:crossAx val="67738240"/>
        <c:crosses val="autoZero"/>
        <c:auto val="1"/>
        <c:lblOffset val="100"/>
        <c:baseTimeUnit val="years"/>
      </c:dateAx>
      <c:valAx>
        <c:axId val="6773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7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30.5</c:v>
                </c:pt>
                <c:pt idx="1">
                  <c:v>31.73</c:v>
                </c:pt>
                <c:pt idx="2">
                  <c:v>32.83</c:v>
                </c:pt>
                <c:pt idx="3">
                  <c:v>34.590000000000003</c:v>
                </c:pt>
                <c:pt idx="4">
                  <c:v>35.61</c:v>
                </c:pt>
              </c:numCache>
            </c:numRef>
          </c:val>
        </c:ser>
        <c:dLbls>
          <c:showLegendKey val="0"/>
          <c:showVal val="0"/>
          <c:showCatName val="0"/>
          <c:showSerName val="0"/>
          <c:showPercent val="0"/>
          <c:showBubbleSize val="0"/>
        </c:dLbls>
        <c:gapWidth val="150"/>
        <c:axId val="73281920"/>
        <c:axId val="732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73281920"/>
        <c:axId val="73283840"/>
      </c:lineChart>
      <c:dateAx>
        <c:axId val="73281920"/>
        <c:scaling>
          <c:orientation val="minMax"/>
        </c:scaling>
        <c:delete val="1"/>
        <c:axPos val="b"/>
        <c:numFmt formatCode="ge" sourceLinked="1"/>
        <c:majorTickMark val="none"/>
        <c:minorTickMark val="none"/>
        <c:tickLblPos val="none"/>
        <c:crossAx val="73283840"/>
        <c:crosses val="autoZero"/>
        <c:auto val="1"/>
        <c:lblOffset val="100"/>
        <c:baseTimeUnit val="years"/>
      </c:dateAx>
      <c:valAx>
        <c:axId val="732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2.2000000000000002</c:v>
                </c:pt>
                <c:pt idx="1">
                  <c:v>2.15</c:v>
                </c:pt>
                <c:pt idx="2">
                  <c:v>4.33</c:v>
                </c:pt>
                <c:pt idx="3">
                  <c:v>3.78</c:v>
                </c:pt>
                <c:pt idx="4">
                  <c:v>3.51</c:v>
                </c:pt>
              </c:numCache>
            </c:numRef>
          </c:val>
        </c:ser>
        <c:dLbls>
          <c:showLegendKey val="0"/>
          <c:showVal val="0"/>
          <c:showCatName val="0"/>
          <c:showSerName val="0"/>
          <c:showPercent val="0"/>
          <c:showBubbleSize val="0"/>
        </c:dLbls>
        <c:gapWidth val="150"/>
        <c:axId val="73319936"/>
        <c:axId val="733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73319936"/>
        <c:axId val="73321856"/>
      </c:lineChart>
      <c:dateAx>
        <c:axId val="73319936"/>
        <c:scaling>
          <c:orientation val="minMax"/>
        </c:scaling>
        <c:delete val="1"/>
        <c:axPos val="b"/>
        <c:numFmt formatCode="ge" sourceLinked="1"/>
        <c:majorTickMark val="none"/>
        <c:minorTickMark val="none"/>
        <c:tickLblPos val="none"/>
        <c:crossAx val="73321856"/>
        <c:crosses val="autoZero"/>
        <c:auto val="1"/>
        <c:lblOffset val="100"/>
        <c:baseTimeUnit val="years"/>
      </c:dateAx>
      <c:valAx>
        <c:axId val="733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860352"/>
        <c:axId val="678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67860352"/>
        <c:axId val="67870720"/>
      </c:lineChart>
      <c:dateAx>
        <c:axId val="67860352"/>
        <c:scaling>
          <c:orientation val="minMax"/>
        </c:scaling>
        <c:delete val="1"/>
        <c:axPos val="b"/>
        <c:numFmt formatCode="ge" sourceLinked="1"/>
        <c:majorTickMark val="none"/>
        <c:minorTickMark val="none"/>
        <c:tickLblPos val="none"/>
        <c:crossAx val="67870720"/>
        <c:crosses val="autoZero"/>
        <c:auto val="1"/>
        <c:lblOffset val="100"/>
        <c:baseTimeUnit val="years"/>
      </c:dateAx>
      <c:valAx>
        <c:axId val="6787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1231.43</c:v>
                </c:pt>
                <c:pt idx="1">
                  <c:v>1689.46</c:v>
                </c:pt>
                <c:pt idx="2">
                  <c:v>1836.74</c:v>
                </c:pt>
                <c:pt idx="3">
                  <c:v>2456.33</c:v>
                </c:pt>
                <c:pt idx="4">
                  <c:v>533.48</c:v>
                </c:pt>
              </c:numCache>
            </c:numRef>
          </c:val>
        </c:ser>
        <c:dLbls>
          <c:showLegendKey val="0"/>
          <c:showVal val="0"/>
          <c:showCatName val="0"/>
          <c:showSerName val="0"/>
          <c:showPercent val="0"/>
          <c:showBubbleSize val="0"/>
        </c:dLbls>
        <c:gapWidth val="150"/>
        <c:axId val="67900928"/>
        <c:axId val="679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67900928"/>
        <c:axId val="67902848"/>
      </c:lineChart>
      <c:dateAx>
        <c:axId val="67900928"/>
        <c:scaling>
          <c:orientation val="minMax"/>
        </c:scaling>
        <c:delete val="1"/>
        <c:axPos val="b"/>
        <c:numFmt formatCode="ge" sourceLinked="1"/>
        <c:majorTickMark val="none"/>
        <c:minorTickMark val="none"/>
        <c:tickLblPos val="none"/>
        <c:crossAx val="67902848"/>
        <c:crosses val="autoZero"/>
        <c:auto val="1"/>
        <c:lblOffset val="100"/>
        <c:baseTimeUnit val="years"/>
      </c:dateAx>
      <c:valAx>
        <c:axId val="6790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9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798.6</c:v>
                </c:pt>
                <c:pt idx="1">
                  <c:v>788.81</c:v>
                </c:pt>
                <c:pt idx="2">
                  <c:v>767.5</c:v>
                </c:pt>
                <c:pt idx="3">
                  <c:v>732.98</c:v>
                </c:pt>
                <c:pt idx="4">
                  <c:v>740.1</c:v>
                </c:pt>
              </c:numCache>
            </c:numRef>
          </c:val>
        </c:ser>
        <c:dLbls>
          <c:showLegendKey val="0"/>
          <c:showVal val="0"/>
          <c:showCatName val="0"/>
          <c:showSerName val="0"/>
          <c:showPercent val="0"/>
          <c:showBubbleSize val="0"/>
        </c:dLbls>
        <c:gapWidth val="150"/>
        <c:axId val="67923328"/>
        <c:axId val="679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67923328"/>
        <c:axId val="67950080"/>
      </c:lineChart>
      <c:dateAx>
        <c:axId val="67923328"/>
        <c:scaling>
          <c:orientation val="minMax"/>
        </c:scaling>
        <c:delete val="1"/>
        <c:axPos val="b"/>
        <c:numFmt formatCode="ge" sourceLinked="1"/>
        <c:majorTickMark val="none"/>
        <c:minorTickMark val="none"/>
        <c:tickLblPos val="none"/>
        <c:crossAx val="67950080"/>
        <c:crosses val="autoZero"/>
        <c:auto val="1"/>
        <c:lblOffset val="100"/>
        <c:baseTimeUnit val="years"/>
      </c:dateAx>
      <c:valAx>
        <c:axId val="6795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9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104.41</c:v>
                </c:pt>
                <c:pt idx="1">
                  <c:v>96.18</c:v>
                </c:pt>
                <c:pt idx="2">
                  <c:v>102.64</c:v>
                </c:pt>
                <c:pt idx="3">
                  <c:v>101.89</c:v>
                </c:pt>
                <c:pt idx="4">
                  <c:v>105.93</c:v>
                </c:pt>
              </c:numCache>
            </c:numRef>
          </c:val>
        </c:ser>
        <c:dLbls>
          <c:showLegendKey val="0"/>
          <c:showVal val="0"/>
          <c:showCatName val="0"/>
          <c:showSerName val="0"/>
          <c:showPercent val="0"/>
          <c:showBubbleSize val="0"/>
        </c:dLbls>
        <c:gapWidth val="150"/>
        <c:axId val="67984384"/>
        <c:axId val="679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67984384"/>
        <c:axId val="67990656"/>
      </c:lineChart>
      <c:dateAx>
        <c:axId val="67984384"/>
        <c:scaling>
          <c:orientation val="minMax"/>
        </c:scaling>
        <c:delete val="1"/>
        <c:axPos val="b"/>
        <c:numFmt formatCode="ge" sourceLinked="1"/>
        <c:majorTickMark val="none"/>
        <c:minorTickMark val="none"/>
        <c:tickLblPos val="none"/>
        <c:crossAx val="67990656"/>
        <c:crosses val="autoZero"/>
        <c:auto val="1"/>
        <c:lblOffset val="100"/>
        <c:baseTimeUnit val="years"/>
      </c:dateAx>
      <c:valAx>
        <c:axId val="67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191.64</c:v>
                </c:pt>
                <c:pt idx="1">
                  <c:v>208.18</c:v>
                </c:pt>
                <c:pt idx="2">
                  <c:v>195.11</c:v>
                </c:pt>
                <c:pt idx="3">
                  <c:v>196.52</c:v>
                </c:pt>
                <c:pt idx="4">
                  <c:v>190.54</c:v>
                </c:pt>
              </c:numCache>
            </c:numRef>
          </c:val>
        </c:ser>
        <c:dLbls>
          <c:showLegendKey val="0"/>
          <c:showVal val="0"/>
          <c:showCatName val="0"/>
          <c:showSerName val="0"/>
          <c:showPercent val="0"/>
          <c:showBubbleSize val="0"/>
        </c:dLbls>
        <c:gapWidth val="150"/>
        <c:axId val="68016000"/>
        <c:axId val="680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68016000"/>
        <c:axId val="68018176"/>
      </c:lineChart>
      <c:dateAx>
        <c:axId val="68016000"/>
        <c:scaling>
          <c:orientation val="minMax"/>
        </c:scaling>
        <c:delete val="1"/>
        <c:axPos val="b"/>
        <c:numFmt formatCode="ge" sourceLinked="1"/>
        <c:majorTickMark val="none"/>
        <c:minorTickMark val="none"/>
        <c:tickLblPos val="none"/>
        <c:crossAx val="68018176"/>
        <c:crosses val="autoZero"/>
        <c:auto val="1"/>
        <c:lblOffset val="100"/>
        <c:baseTimeUnit val="years"/>
      </c:dateAx>
      <c:valAx>
        <c:axId val="680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65.89</c:v>
                </c:pt>
                <c:pt idx="1">
                  <c:v>64.239999999999995</c:v>
                </c:pt>
                <c:pt idx="2">
                  <c:v>65.12</c:v>
                </c:pt>
                <c:pt idx="3">
                  <c:v>66.319999999999993</c:v>
                </c:pt>
                <c:pt idx="4">
                  <c:v>84.85</c:v>
                </c:pt>
              </c:numCache>
            </c:numRef>
          </c:val>
        </c:ser>
        <c:dLbls>
          <c:showLegendKey val="0"/>
          <c:showVal val="0"/>
          <c:showCatName val="0"/>
          <c:showSerName val="0"/>
          <c:showPercent val="0"/>
          <c:showBubbleSize val="0"/>
        </c:dLbls>
        <c:gapWidth val="150"/>
        <c:axId val="73414144"/>
        <c:axId val="734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73414144"/>
        <c:axId val="73416064"/>
      </c:lineChart>
      <c:dateAx>
        <c:axId val="73414144"/>
        <c:scaling>
          <c:orientation val="minMax"/>
        </c:scaling>
        <c:delete val="1"/>
        <c:axPos val="b"/>
        <c:numFmt formatCode="ge" sourceLinked="1"/>
        <c:majorTickMark val="none"/>
        <c:minorTickMark val="none"/>
        <c:tickLblPos val="none"/>
        <c:crossAx val="73416064"/>
        <c:crosses val="autoZero"/>
        <c:auto val="1"/>
        <c:lblOffset val="100"/>
        <c:baseTimeUnit val="years"/>
      </c:dateAx>
      <c:valAx>
        <c:axId val="734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84.72</c:v>
                </c:pt>
                <c:pt idx="1">
                  <c:v>85.99</c:v>
                </c:pt>
                <c:pt idx="2">
                  <c:v>83.34</c:v>
                </c:pt>
                <c:pt idx="3">
                  <c:v>81.95</c:v>
                </c:pt>
                <c:pt idx="4">
                  <c:v>83.31</c:v>
                </c:pt>
              </c:numCache>
            </c:numRef>
          </c:val>
        </c:ser>
        <c:dLbls>
          <c:showLegendKey val="0"/>
          <c:showVal val="0"/>
          <c:showCatName val="0"/>
          <c:showSerName val="0"/>
          <c:showPercent val="0"/>
          <c:showBubbleSize val="0"/>
        </c:dLbls>
        <c:gapWidth val="150"/>
        <c:axId val="73462912"/>
        <c:axId val="734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73462912"/>
        <c:axId val="73464832"/>
      </c:lineChart>
      <c:dateAx>
        <c:axId val="73462912"/>
        <c:scaling>
          <c:orientation val="minMax"/>
        </c:scaling>
        <c:delete val="1"/>
        <c:axPos val="b"/>
        <c:numFmt formatCode="ge" sourceLinked="1"/>
        <c:majorTickMark val="none"/>
        <c:minorTickMark val="none"/>
        <c:tickLblPos val="none"/>
        <c:crossAx val="73464832"/>
        <c:crosses val="autoZero"/>
        <c:auto val="1"/>
        <c:lblOffset val="100"/>
        <c:baseTimeUnit val="years"/>
      </c:dateAx>
      <c:valAx>
        <c:axId val="734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5" zoomScaleNormal="100" workbookViewId="0">
      <selection activeCell="BI71" sqref="BI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二本松市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57673</v>
      </c>
      <c r="AJ8" s="75"/>
      <c r="AK8" s="75"/>
      <c r="AL8" s="75"/>
      <c r="AM8" s="75"/>
      <c r="AN8" s="75"/>
      <c r="AO8" s="75"/>
      <c r="AP8" s="76"/>
      <c r="AQ8" s="57">
        <f>データ!R6</f>
        <v>344.42</v>
      </c>
      <c r="AR8" s="57"/>
      <c r="AS8" s="57"/>
      <c r="AT8" s="57"/>
      <c r="AU8" s="57"/>
      <c r="AV8" s="57"/>
      <c r="AW8" s="57"/>
      <c r="AX8" s="57"/>
      <c r="AY8" s="57">
        <f>データ!S6</f>
        <v>167.45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51.36</v>
      </c>
      <c r="K10" s="57"/>
      <c r="L10" s="57"/>
      <c r="M10" s="57"/>
      <c r="N10" s="57"/>
      <c r="O10" s="57"/>
      <c r="P10" s="57"/>
      <c r="Q10" s="57"/>
      <c r="R10" s="57">
        <f>データ!O6</f>
        <v>75.819999999999993</v>
      </c>
      <c r="S10" s="57"/>
      <c r="T10" s="57"/>
      <c r="U10" s="57"/>
      <c r="V10" s="57"/>
      <c r="W10" s="57"/>
      <c r="X10" s="57"/>
      <c r="Y10" s="57"/>
      <c r="Z10" s="65">
        <f>データ!P6</f>
        <v>3682</v>
      </c>
      <c r="AA10" s="65"/>
      <c r="AB10" s="65"/>
      <c r="AC10" s="65"/>
      <c r="AD10" s="65"/>
      <c r="AE10" s="65"/>
      <c r="AF10" s="65"/>
      <c r="AG10" s="65"/>
      <c r="AH10" s="2"/>
      <c r="AI10" s="65">
        <f>データ!T6</f>
        <v>43503</v>
      </c>
      <c r="AJ10" s="65"/>
      <c r="AK10" s="65"/>
      <c r="AL10" s="65"/>
      <c r="AM10" s="65"/>
      <c r="AN10" s="65"/>
      <c r="AO10" s="65"/>
      <c r="AP10" s="65"/>
      <c r="AQ10" s="57">
        <f>データ!U6</f>
        <v>95.65</v>
      </c>
      <c r="AR10" s="57"/>
      <c r="AS10" s="57"/>
      <c r="AT10" s="57"/>
      <c r="AU10" s="57"/>
      <c r="AV10" s="57"/>
      <c r="AW10" s="57"/>
      <c r="AX10" s="57"/>
      <c r="AY10" s="57">
        <f>データ!V6</f>
        <v>454.81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72109</v>
      </c>
      <c r="D6" s="31">
        <f t="shared" si="3"/>
        <v>46</v>
      </c>
      <c r="E6" s="31">
        <f t="shared" si="3"/>
        <v>1</v>
      </c>
      <c r="F6" s="31">
        <f t="shared" si="3"/>
        <v>0</v>
      </c>
      <c r="G6" s="31">
        <f t="shared" si="3"/>
        <v>1</v>
      </c>
      <c r="H6" s="31" t="str">
        <f t="shared" si="3"/>
        <v>福島県　二本松市</v>
      </c>
      <c r="I6" s="31" t="str">
        <f t="shared" si="3"/>
        <v>法適用</v>
      </c>
      <c r="J6" s="31" t="str">
        <f t="shared" si="3"/>
        <v>水道事業</v>
      </c>
      <c r="K6" s="31" t="str">
        <f t="shared" si="3"/>
        <v>末端給水事業</v>
      </c>
      <c r="L6" s="31" t="str">
        <f t="shared" si="3"/>
        <v>A5</v>
      </c>
      <c r="M6" s="32" t="str">
        <f t="shared" si="3"/>
        <v>-</v>
      </c>
      <c r="N6" s="32">
        <f t="shared" si="3"/>
        <v>51.36</v>
      </c>
      <c r="O6" s="32">
        <f t="shared" si="3"/>
        <v>75.819999999999993</v>
      </c>
      <c r="P6" s="32">
        <f t="shared" si="3"/>
        <v>3682</v>
      </c>
      <c r="Q6" s="32">
        <f t="shared" si="3"/>
        <v>57673</v>
      </c>
      <c r="R6" s="32">
        <f t="shared" si="3"/>
        <v>344.42</v>
      </c>
      <c r="S6" s="32">
        <f t="shared" si="3"/>
        <v>167.45</v>
      </c>
      <c r="T6" s="32">
        <f t="shared" si="3"/>
        <v>43503</v>
      </c>
      <c r="U6" s="32">
        <f t="shared" si="3"/>
        <v>95.65</v>
      </c>
      <c r="V6" s="32">
        <f t="shared" si="3"/>
        <v>454.81</v>
      </c>
      <c r="W6" s="33">
        <f>IF(W7="",NA(),W7)</f>
        <v>111.3</v>
      </c>
      <c r="X6" s="33">
        <f t="shared" ref="X6:AF6" si="4">IF(X7="",NA(),X7)</f>
        <v>105.13</v>
      </c>
      <c r="Y6" s="33">
        <f t="shared" si="4"/>
        <v>110.17</v>
      </c>
      <c r="Z6" s="33">
        <f t="shared" si="4"/>
        <v>110.22</v>
      </c>
      <c r="AA6" s="33">
        <f t="shared" si="4"/>
        <v>113.45</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1231.43</v>
      </c>
      <c r="AT6" s="33">
        <f t="shared" ref="AT6:BB6" si="6">IF(AT7="",NA(),AT7)</f>
        <v>1689.46</v>
      </c>
      <c r="AU6" s="33">
        <f t="shared" si="6"/>
        <v>1836.74</v>
      </c>
      <c r="AV6" s="33">
        <f t="shared" si="6"/>
        <v>2456.33</v>
      </c>
      <c r="AW6" s="33">
        <f t="shared" si="6"/>
        <v>533.48</v>
      </c>
      <c r="AX6" s="33">
        <f t="shared" si="6"/>
        <v>792.56</v>
      </c>
      <c r="AY6" s="33">
        <f t="shared" si="6"/>
        <v>832.37</v>
      </c>
      <c r="AZ6" s="33">
        <f t="shared" si="6"/>
        <v>852.01</v>
      </c>
      <c r="BA6" s="33">
        <f t="shared" si="6"/>
        <v>909.68</v>
      </c>
      <c r="BB6" s="33">
        <f t="shared" si="6"/>
        <v>382.09</v>
      </c>
      <c r="BC6" s="32" t="str">
        <f>IF(BC7="","",IF(BC7="-","【-】","【"&amp;SUBSTITUTE(TEXT(BC7,"#,##0.00"),"-","△")&amp;"】"))</f>
        <v>【264.16】</v>
      </c>
      <c r="BD6" s="33">
        <f>IF(BD7="",NA(),BD7)</f>
        <v>798.6</v>
      </c>
      <c r="BE6" s="33">
        <f t="shared" ref="BE6:BM6" si="7">IF(BE7="",NA(),BE7)</f>
        <v>788.81</v>
      </c>
      <c r="BF6" s="33">
        <f t="shared" si="7"/>
        <v>767.5</v>
      </c>
      <c r="BG6" s="33">
        <f t="shared" si="7"/>
        <v>732.98</v>
      </c>
      <c r="BH6" s="33">
        <f t="shared" si="7"/>
        <v>740.1</v>
      </c>
      <c r="BI6" s="33">
        <f t="shared" si="7"/>
        <v>403.05</v>
      </c>
      <c r="BJ6" s="33">
        <f t="shared" si="7"/>
        <v>403.15</v>
      </c>
      <c r="BK6" s="33">
        <f t="shared" si="7"/>
        <v>391.4</v>
      </c>
      <c r="BL6" s="33">
        <f t="shared" si="7"/>
        <v>382.65</v>
      </c>
      <c r="BM6" s="33">
        <f t="shared" si="7"/>
        <v>385.06</v>
      </c>
      <c r="BN6" s="32" t="str">
        <f>IF(BN7="","",IF(BN7="-","【-】","【"&amp;SUBSTITUTE(TEXT(BN7,"#,##0.00"),"-","△")&amp;"】"))</f>
        <v>【283.72】</v>
      </c>
      <c r="BO6" s="33">
        <f>IF(BO7="",NA(),BO7)</f>
        <v>104.41</v>
      </c>
      <c r="BP6" s="33">
        <f t="shared" ref="BP6:BX6" si="8">IF(BP7="",NA(),BP7)</f>
        <v>96.18</v>
      </c>
      <c r="BQ6" s="33">
        <f t="shared" si="8"/>
        <v>102.64</v>
      </c>
      <c r="BR6" s="33">
        <f t="shared" si="8"/>
        <v>101.89</v>
      </c>
      <c r="BS6" s="33">
        <f t="shared" si="8"/>
        <v>105.93</v>
      </c>
      <c r="BT6" s="33">
        <f t="shared" si="8"/>
        <v>97.63</v>
      </c>
      <c r="BU6" s="33">
        <f t="shared" si="8"/>
        <v>94.86</v>
      </c>
      <c r="BV6" s="33">
        <f t="shared" si="8"/>
        <v>95.91</v>
      </c>
      <c r="BW6" s="33">
        <f t="shared" si="8"/>
        <v>96.1</v>
      </c>
      <c r="BX6" s="33">
        <f t="shared" si="8"/>
        <v>99.07</v>
      </c>
      <c r="BY6" s="32" t="str">
        <f>IF(BY7="","",IF(BY7="-","【-】","【"&amp;SUBSTITUTE(TEXT(BY7,"#,##0.00"),"-","△")&amp;"】"))</f>
        <v>【104.60】</v>
      </c>
      <c r="BZ6" s="33">
        <f>IF(BZ7="",NA(),BZ7)</f>
        <v>191.64</v>
      </c>
      <c r="CA6" s="33">
        <f t="shared" ref="CA6:CI6" si="9">IF(CA7="",NA(),CA7)</f>
        <v>208.18</v>
      </c>
      <c r="CB6" s="33">
        <f t="shared" si="9"/>
        <v>195.11</v>
      </c>
      <c r="CC6" s="33">
        <f t="shared" si="9"/>
        <v>196.52</v>
      </c>
      <c r="CD6" s="33">
        <f t="shared" si="9"/>
        <v>190.54</v>
      </c>
      <c r="CE6" s="33">
        <f t="shared" si="9"/>
        <v>172.59</v>
      </c>
      <c r="CF6" s="33">
        <f t="shared" si="9"/>
        <v>179.14</v>
      </c>
      <c r="CG6" s="33">
        <f t="shared" si="9"/>
        <v>179.29</v>
      </c>
      <c r="CH6" s="33">
        <f t="shared" si="9"/>
        <v>178.39</v>
      </c>
      <c r="CI6" s="33">
        <f t="shared" si="9"/>
        <v>173.03</v>
      </c>
      <c r="CJ6" s="32" t="str">
        <f>IF(CJ7="","",IF(CJ7="-","【-】","【"&amp;SUBSTITUTE(TEXT(CJ7,"#,##0.00"),"-","△")&amp;"】"))</f>
        <v>【164.21】</v>
      </c>
      <c r="CK6" s="33">
        <f>IF(CK7="",NA(),CK7)</f>
        <v>65.89</v>
      </c>
      <c r="CL6" s="33">
        <f t="shared" ref="CL6:CT6" si="10">IF(CL7="",NA(),CL7)</f>
        <v>64.239999999999995</v>
      </c>
      <c r="CM6" s="33">
        <f t="shared" si="10"/>
        <v>65.12</v>
      </c>
      <c r="CN6" s="33">
        <f t="shared" si="10"/>
        <v>66.319999999999993</v>
      </c>
      <c r="CO6" s="33">
        <f t="shared" si="10"/>
        <v>84.85</v>
      </c>
      <c r="CP6" s="33">
        <f t="shared" si="10"/>
        <v>60.17</v>
      </c>
      <c r="CQ6" s="33">
        <f t="shared" si="10"/>
        <v>58.76</v>
      </c>
      <c r="CR6" s="33">
        <f t="shared" si="10"/>
        <v>59.09</v>
      </c>
      <c r="CS6" s="33">
        <f t="shared" si="10"/>
        <v>59.23</v>
      </c>
      <c r="CT6" s="33">
        <f t="shared" si="10"/>
        <v>58.58</v>
      </c>
      <c r="CU6" s="32" t="str">
        <f>IF(CU7="","",IF(CU7="-","【-】","【"&amp;SUBSTITUTE(TEXT(CU7,"#,##0.00"),"-","△")&amp;"】"))</f>
        <v>【59.80】</v>
      </c>
      <c r="CV6" s="33">
        <f>IF(CV7="",NA(),CV7)</f>
        <v>84.72</v>
      </c>
      <c r="CW6" s="33">
        <f t="shared" ref="CW6:DE6" si="11">IF(CW7="",NA(),CW7)</f>
        <v>85.99</v>
      </c>
      <c r="CX6" s="33">
        <f t="shared" si="11"/>
        <v>83.34</v>
      </c>
      <c r="CY6" s="33">
        <f t="shared" si="11"/>
        <v>81.95</v>
      </c>
      <c r="CZ6" s="33">
        <f t="shared" si="11"/>
        <v>83.31</v>
      </c>
      <c r="DA6" s="33">
        <f t="shared" si="11"/>
        <v>85.47</v>
      </c>
      <c r="DB6" s="33">
        <f t="shared" si="11"/>
        <v>84.87</v>
      </c>
      <c r="DC6" s="33">
        <f t="shared" si="11"/>
        <v>85.4</v>
      </c>
      <c r="DD6" s="33">
        <f t="shared" si="11"/>
        <v>85.53</v>
      </c>
      <c r="DE6" s="33">
        <f t="shared" si="11"/>
        <v>85.23</v>
      </c>
      <c r="DF6" s="32" t="str">
        <f>IF(DF7="","",IF(DF7="-","【-】","【"&amp;SUBSTITUTE(TEXT(DF7,"#,##0.00"),"-","△")&amp;"】"))</f>
        <v>【89.78】</v>
      </c>
      <c r="DG6" s="33">
        <f>IF(DG7="",NA(),DG7)</f>
        <v>30.5</v>
      </c>
      <c r="DH6" s="33">
        <f t="shared" ref="DH6:DP6" si="12">IF(DH7="",NA(),DH7)</f>
        <v>31.73</v>
      </c>
      <c r="DI6" s="33">
        <f t="shared" si="12"/>
        <v>32.83</v>
      </c>
      <c r="DJ6" s="33">
        <f t="shared" si="12"/>
        <v>34.590000000000003</v>
      </c>
      <c r="DK6" s="33">
        <f t="shared" si="12"/>
        <v>35.61</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2.2000000000000002</v>
      </c>
      <c r="DS6" s="33">
        <f t="shared" ref="DS6:EA6" si="13">IF(DS7="",NA(),DS7)</f>
        <v>2.15</v>
      </c>
      <c r="DT6" s="33">
        <f t="shared" si="13"/>
        <v>4.33</v>
      </c>
      <c r="DU6" s="33">
        <f t="shared" si="13"/>
        <v>3.78</v>
      </c>
      <c r="DV6" s="33">
        <f t="shared" si="13"/>
        <v>3.51</v>
      </c>
      <c r="DW6" s="33">
        <f t="shared" si="13"/>
        <v>6.06</v>
      </c>
      <c r="DX6" s="33">
        <f t="shared" si="13"/>
        <v>6.47</v>
      </c>
      <c r="DY6" s="33">
        <f t="shared" si="13"/>
        <v>7.8</v>
      </c>
      <c r="DZ6" s="33">
        <f t="shared" si="13"/>
        <v>8.39</v>
      </c>
      <c r="EA6" s="33">
        <f t="shared" si="13"/>
        <v>10.09</v>
      </c>
      <c r="EB6" s="32" t="str">
        <f>IF(EB7="","",IF(EB7="-","【-】","【"&amp;SUBSTITUTE(TEXT(EB7,"#,##0.00"),"-","△")&amp;"】"))</f>
        <v>【12.42】</v>
      </c>
      <c r="EC6" s="33">
        <f>IF(EC7="",NA(),EC7)</f>
        <v>0.39</v>
      </c>
      <c r="ED6" s="33">
        <f t="shared" ref="ED6:EL6" si="14">IF(ED7="",NA(),ED7)</f>
        <v>0.55000000000000004</v>
      </c>
      <c r="EE6" s="33">
        <f t="shared" si="14"/>
        <v>0.45</v>
      </c>
      <c r="EF6" s="33">
        <f t="shared" si="14"/>
        <v>0.02</v>
      </c>
      <c r="EG6" s="33">
        <f t="shared" si="14"/>
        <v>0.88</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72109</v>
      </c>
      <c r="D7" s="35">
        <v>46</v>
      </c>
      <c r="E7" s="35">
        <v>1</v>
      </c>
      <c r="F7" s="35">
        <v>0</v>
      </c>
      <c r="G7" s="35">
        <v>1</v>
      </c>
      <c r="H7" s="35" t="s">
        <v>93</v>
      </c>
      <c r="I7" s="35" t="s">
        <v>94</v>
      </c>
      <c r="J7" s="35" t="s">
        <v>95</v>
      </c>
      <c r="K7" s="35" t="s">
        <v>96</v>
      </c>
      <c r="L7" s="35" t="s">
        <v>97</v>
      </c>
      <c r="M7" s="36" t="s">
        <v>98</v>
      </c>
      <c r="N7" s="36">
        <v>51.36</v>
      </c>
      <c r="O7" s="36">
        <v>75.819999999999993</v>
      </c>
      <c r="P7" s="36">
        <v>3682</v>
      </c>
      <c r="Q7" s="36">
        <v>57673</v>
      </c>
      <c r="R7" s="36">
        <v>344.42</v>
      </c>
      <c r="S7" s="36">
        <v>167.45</v>
      </c>
      <c r="T7" s="36">
        <v>43503</v>
      </c>
      <c r="U7" s="36">
        <v>95.65</v>
      </c>
      <c r="V7" s="36">
        <v>454.81</v>
      </c>
      <c r="W7" s="36">
        <v>111.3</v>
      </c>
      <c r="X7" s="36">
        <v>105.13</v>
      </c>
      <c r="Y7" s="36">
        <v>110.17</v>
      </c>
      <c r="Z7" s="36">
        <v>110.22</v>
      </c>
      <c r="AA7" s="36">
        <v>113.45</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1231.43</v>
      </c>
      <c r="AT7" s="36">
        <v>1689.46</v>
      </c>
      <c r="AU7" s="36">
        <v>1836.74</v>
      </c>
      <c r="AV7" s="36">
        <v>2456.33</v>
      </c>
      <c r="AW7" s="36">
        <v>533.48</v>
      </c>
      <c r="AX7" s="36">
        <v>792.56</v>
      </c>
      <c r="AY7" s="36">
        <v>832.37</v>
      </c>
      <c r="AZ7" s="36">
        <v>852.01</v>
      </c>
      <c r="BA7" s="36">
        <v>909.68</v>
      </c>
      <c r="BB7" s="36">
        <v>382.09</v>
      </c>
      <c r="BC7" s="36">
        <v>264.16000000000003</v>
      </c>
      <c r="BD7" s="36">
        <v>798.6</v>
      </c>
      <c r="BE7" s="36">
        <v>788.81</v>
      </c>
      <c r="BF7" s="36">
        <v>767.5</v>
      </c>
      <c r="BG7" s="36">
        <v>732.98</v>
      </c>
      <c r="BH7" s="36">
        <v>740.1</v>
      </c>
      <c r="BI7" s="36">
        <v>403.05</v>
      </c>
      <c r="BJ7" s="36">
        <v>403.15</v>
      </c>
      <c r="BK7" s="36">
        <v>391.4</v>
      </c>
      <c r="BL7" s="36">
        <v>382.65</v>
      </c>
      <c r="BM7" s="36">
        <v>385.06</v>
      </c>
      <c r="BN7" s="36">
        <v>283.72000000000003</v>
      </c>
      <c r="BO7" s="36">
        <v>104.41</v>
      </c>
      <c r="BP7" s="36">
        <v>96.18</v>
      </c>
      <c r="BQ7" s="36">
        <v>102.64</v>
      </c>
      <c r="BR7" s="36">
        <v>101.89</v>
      </c>
      <c r="BS7" s="36">
        <v>105.93</v>
      </c>
      <c r="BT7" s="36">
        <v>97.63</v>
      </c>
      <c r="BU7" s="36">
        <v>94.86</v>
      </c>
      <c r="BV7" s="36">
        <v>95.91</v>
      </c>
      <c r="BW7" s="36">
        <v>96.1</v>
      </c>
      <c r="BX7" s="36">
        <v>99.07</v>
      </c>
      <c r="BY7" s="36">
        <v>104.6</v>
      </c>
      <c r="BZ7" s="36">
        <v>191.64</v>
      </c>
      <c r="CA7" s="36">
        <v>208.18</v>
      </c>
      <c r="CB7" s="36">
        <v>195.11</v>
      </c>
      <c r="CC7" s="36">
        <v>196.52</v>
      </c>
      <c r="CD7" s="36">
        <v>190.54</v>
      </c>
      <c r="CE7" s="36">
        <v>172.59</v>
      </c>
      <c r="CF7" s="36">
        <v>179.14</v>
      </c>
      <c r="CG7" s="36">
        <v>179.29</v>
      </c>
      <c r="CH7" s="36">
        <v>178.39</v>
      </c>
      <c r="CI7" s="36">
        <v>173.03</v>
      </c>
      <c r="CJ7" s="36">
        <v>164.21</v>
      </c>
      <c r="CK7" s="36">
        <v>65.89</v>
      </c>
      <c r="CL7" s="36">
        <v>64.239999999999995</v>
      </c>
      <c r="CM7" s="36">
        <v>65.12</v>
      </c>
      <c r="CN7" s="36">
        <v>66.319999999999993</v>
      </c>
      <c r="CO7" s="36">
        <v>84.85</v>
      </c>
      <c r="CP7" s="36">
        <v>60.17</v>
      </c>
      <c r="CQ7" s="36">
        <v>58.76</v>
      </c>
      <c r="CR7" s="36">
        <v>59.09</v>
      </c>
      <c r="CS7" s="36">
        <v>59.23</v>
      </c>
      <c r="CT7" s="36">
        <v>58.58</v>
      </c>
      <c r="CU7" s="36">
        <v>59.8</v>
      </c>
      <c r="CV7" s="36">
        <v>84.72</v>
      </c>
      <c r="CW7" s="36">
        <v>85.99</v>
      </c>
      <c r="CX7" s="36">
        <v>83.34</v>
      </c>
      <c r="CY7" s="36">
        <v>81.95</v>
      </c>
      <c r="CZ7" s="36">
        <v>83.31</v>
      </c>
      <c r="DA7" s="36">
        <v>85.47</v>
      </c>
      <c r="DB7" s="36">
        <v>84.87</v>
      </c>
      <c r="DC7" s="36">
        <v>85.4</v>
      </c>
      <c r="DD7" s="36">
        <v>85.53</v>
      </c>
      <c r="DE7" s="36">
        <v>85.23</v>
      </c>
      <c r="DF7" s="36">
        <v>89.78</v>
      </c>
      <c r="DG7" s="36">
        <v>30.5</v>
      </c>
      <c r="DH7" s="36">
        <v>31.73</v>
      </c>
      <c r="DI7" s="36">
        <v>32.83</v>
      </c>
      <c r="DJ7" s="36">
        <v>34.590000000000003</v>
      </c>
      <c r="DK7" s="36">
        <v>35.61</v>
      </c>
      <c r="DL7" s="36">
        <v>34.47</v>
      </c>
      <c r="DM7" s="36">
        <v>35.53</v>
      </c>
      <c r="DN7" s="36">
        <v>36.36</v>
      </c>
      <c r="DO7" s="36">
        <v>37.340000000000003</v>
      </c>
      <c r="DP7" s="36">
        <v>44.31</v>
      </c>
      <c r="DQ7" s="36">
        <v>46.31</v>
      </c>
      <c r="DR7" s="36">
        <v>2.2000000000000002</v>
      </c>
      <c r="DS7" s="36">
        <v>2.15</v>
      </c>
      <c r="DT7" s="36">
        <v>4.33</v>
      </c>
      <c r="DU7" s="36">
        <v>3.78</v>
      </c>
      <c r="DV7" s="36">
        <v>3.51</v>
      </c>
      <c r="DW7" s="36">
        <v>6.06</v>
      </c>
      <c r="DX7" s="36">
        <v>6.47</v>
      </c>
      <c r="DY7" s="36">
        <v>7.8</v>
      </c>
      <c r="DZ7" s="36">
        <v>8.39</v>
      </c>
      <c r="EA7" s="36">
        <v>10.09</v>
      </c>
      <c r="EB7" s="36">
        <v>12.42</v>
      </c>
      <c r="EC7" s="36">
        <v>0.39</v>
      </c>
      <c r="ED7" s="36">
        <v>0.55000000000000004</v>
      </c>
      <c r="EE7" s="36">
        <v>0.45</v>
      </c>
      <c r="EF7" s="36">
        <v>0.02</v>
      </c>
      <c r="EG7" s="36">
        <v>0.88</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2016-02-18T23:17:30Z</cp:lastPrinted>
  <dcterms:created xsi:type="dcterms:W3CDTF">2016-01-18T04:41:08Z</dcterms:created>
  <dcterms:modified xsi:type="dcterms:W3CDTF">2016-02-18T23:17:31Z</dcterms:modified>
  <cp:category/>
</cp:coreProperties>
</file>