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3935" yWindow="135" windowWidth="1332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<sst xmlns="http://schemas.openxmlformats.org/spreadsheetml/2006/main" count="217" uniqueCount="107">
  <si>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</si>
  <si>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</si>
  <si>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</si>
  <si>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</si>
  <si>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</si>
  <si>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</si>
  <si>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</si>
  <si>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</si>
  <si>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</si>
  <si>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</si>
  <si>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</si>
  <si>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</si>
  <si>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</si>
  <si>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</si>
  <si>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</si>
  <si>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</si>
  <si>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</si>
  <si>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</si>
  <si>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</si>
  <si>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</si>
  <si>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</si>
  <si>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</si>
  <si>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</si>
  <si>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</si>
  <si>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</si>
  <si>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</si>
  <si>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</si>
  <si>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</si>
  <si>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</si>
  <si>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</si>
  <si>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</si>
  <si>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</si>
  <si>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</si>
  <si>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</si>
  <si>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</si>
  <si>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</si>
  <si>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</si>
  <si>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</si>
  <si>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</si>
  <si>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</si>
  <si>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</si>
  <si>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</si>
  <si>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</si>
  <si>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</si>
  <si>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</si>
  <si>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</si>
  <si>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</si>
  <si>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</si>
  <si>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</si>
  <si>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</si>
  <si>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</si>
  <si>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</si>
  <si>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</si>
  <si>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</si>
  <si>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</si>
  <si>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</si>
  <si>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</si>
  <si>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</si>
  <si>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</si>
  <si>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</si>
  <si>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</si>
  <si>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</si>
  <si>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</si>
  <si>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</si>
  <si>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</si>
  <si>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</si>
  <si>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</si>
  <si>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</si>
  <si>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</si>
  <si>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</si>
  <si>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</si>
  <si>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</si>
  <si>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</si>
  <si>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</si>
  <si>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</si>
  <si>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</si>
  <si>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</si>
  <si>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</si>
  <si>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</si>
  <si>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</si>
  <si>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</si>
  <si>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</si>
  <si>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</si>
  <si>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</si>
  <si>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</si>
  <si>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</si>
  <si>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</si>
  <si>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</si>
  <si>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</si>
  <si>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</si>
  <si>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</si>
  <si>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</si>
  <si>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</si>
  <si>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石川町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</si>
  <si>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</si>
  <si>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</si>
  <si>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</si>
  <si>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</si>
  <si>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</si>
  <si>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</si>
  <si>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</si>
  <si>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</si>
  <si>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</si>
  <si>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</si>
  <si>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段階において経営の健全性は保たれているが、有収率は低い状況にあって老朽給水管等からの漏水が主な要因と考えられる。今後は簡易水道統合や施設更新等大規模事業が予定されていることから、企業債償還や減価償却費の負担増が見込まれる。経営の効率化を図るためにも、経常経費の抑制とともに漏水対策を強化する必要がある。</t>
    <rPh sb="1" eb="4">
      <t>ゲンダンカイ</t>
    </rPh>
    <rPh sb="8" eb="10">
      <t>ケイエイ</t>
    </rPh>
    <rPh sb="11" eb="14">
      <t>ケンゼンセイ</t>
    </rPh>
    <rPh sb="15" eb="16">
      <t>タモ</t>
    </rPh>
    <rPh sb="23" eb="25">
      <t>ユウシュウ</t>
    </rPh>
    <rPh sb="25" eb="26">
      <t>リツ</t>
    </rPh>
    <rPh sb="27" eb="28">
      <t>ヒク</t>
    </rPh>
    <rPh sb="29" eb="31">
      <t>ジョウキョウ</t>
    </rPh>
    <rPh sb="35" eb="37">
      <t>ロウキュウ</t>
    </rPh>
    <rPh sb="37" eb="39">
      <t>キュウスイ</t>
    </rPh>
    <rPh sb="39" eb="40">
      <t>カン</t>
    </rPh>
    <rPh sb="40" eb="41">
      <t>トウ</t>
    </rPh>
    <rPh sb="44" eb="46">
      <t>ロウスイ</t>
    </rPh>
    <rPh sb="47" eb="48">
      <t>オモ</t>
    </rPh>
    <rPh sb="49" eb="51">
      <t>ヨウイン</t>
    </rPh>
    <rPh sb="52" eb="53">
      <t>カンガ</t>
    </rPh>
    <rPh sb="58" eb="60">
      <t>コンゴ</t>
    </rPh>
    <rPh sb="61" eb="63">
      <t>カンイ</t>
    </rPh>
    <rPh sb="63" eb="65">
      <t>スイドウ</t>
    </rPh>
    <rPh sb="65" eb="67">
      <t>トウゴウ</t>
    </rPh>
    <rPh sb="68" eb="70">
      <t>シセツ</t>
    </rPh>
    <rPh sb="70" eb="72">
      <t>コウシン</t>
    </rPh>
    <rPh sb="72" eb="73">
      <t>トウ</t>
    </rPh>
    <rPh sb="73" eb="76">
      <t>ダイキボ</t>
    </rPh>
    <rPh sb="76" eb="78">
      <t>ジギョウ</t>
    </rPh>
    <rPh sb="79" eb="81">
      <t>ヨテイ</t>
    </rPh>
    <rPh sb="91" eb="93">
      <t>キギョウ</t>
    </rPh>
    <rPh sb="93" eb="94">
      <t>サイ</t>
    </rPh>
    <rPh sb="94" eb="96">
      <t>ショウカン</t>
    </rPh>
    <rPh sb="97" eb="99">
      <t>ゲンカ</t>
    </rPh>
    <rPh sb="99" eb="101">
      <t>ショウキャク</t>
    </rPh>
    <rPh sb="101" eb="102">
      <t>ヒ</t>
    </rPh>
    <rPh sb="103" eb="105">
      <t>フタン</t>
    </rPh>
    <rPh sb="107" eb="109">
      <t>ミコ</t>
    </rPh>
    <rPh sb="113" eb="115">
      <t>ケイエイ</t>
    </rPh>
    <rPh sb="116" eb="119">
      <t>コウリツカ</t>
    </rPh>
    <rPh sb="120" eb="121">
      <t>ハカ</t>
    </rPh>
    <rPh sb="127" eb="129">
      <t>ケイジョウ</t>
    </rPh>
    <rPh sb="129" eb="131">
      <t>ケイヒ</t>
    </rPh>
    <rPh sb="132" eb="134">
      <t>ヨクセイ</t>
    </rPh>
    <rPh sb="138" eb="140">
      <t>ロウスイ</t>
    </rPh>
    <rPh sb="140" eb="142">
      <t>タイサク</t>
    </rPh>
    <rPh sb="143" eb="145">
      <t>キョウカ</t>
    </rPh>
    <rPh sb="147" eb="149">
      <t>ヒツヨウ</t>
    </rPh>
    <phoneticPr fontId="4"/>
  </si>
  <si>
    <t>　事業創設時からの老朽管がまだ数多く残っているために管路経年劣化率は比較的高い状況にあるが、管路の更新投資は財政事情から計画的に実施されていない。有収率向上のためにも老朽管更新など漏水対策を早急に検討する必要がある。</t>
    <rPh sb="1" eb="3">
      <t>ジギョウ</t>
    </rPh>
    <rPh sb="3" eb="5">
      <t>ソウセツ</t>
    </rPh>
    <rPh sb="5" eb="6">
      <t>ジ</t>
    </rPh>
    <rPh sb="9" eb="11">
      <t>ロウキュウ</t>
    </rPh>
    <rPh sb="11" eb="12">
      <t>カン</t>
    </rPh>
    <rPh sb="15" eb="16">
      <t>カズ</t>
    </rPh>
    <rPh sb="18" eb="19">
      <t>ノコ</t>
    </rPh>
    <rPh sb="26" eb="28">
      <t>カンロ</t>
    </rPh>
    <rPh sb="28" eb="30">
      <t>ケイネン</t>
    </rPh>
    <rPh sb="30" eb="32">
      <t>レッカ</t>
    </rPh>
    <rPh sb="32" eb="33">
      <t>リツ</t>
    </rPh>
    <rPh sb="34" eb="37">
      <t>ヒカクテキ</t>
    </rPh>
    <rPh sb="37" eb="38">
      <t>タカ</t>
    </rPh>
    <rPh sb="39" eb="41">
      <t>ジョウキョウ</t>
    </rPh>
    <rPh sb="46" eb="48">
      <t>カンロ</t>
    </rPh>
    <rPh sb="49" eb="51">
      <t>コウシン</t>
    </rPh>
    <rPh sb="51" eb="53">
      <t>トウシ</t>
    </rPh>
    <rPh sb="54" eb="56">
      <t>ザイセイ</t>
    </rPh>
    <rPh sb="56" eb="58">
      <t>ジジョウ</t>
    </rPh>
    <rPh sb="60" eb="63">
      <t>ケイカクテキ</t>
    </rPh>
    <rPh sb="64" eb="66">
      <t>ジッシ</t>
    </rPh>
    <rPh sb="73" eb="75">
      <t>ユウシュウ</t>
    </rPh>
    <rPh sb="75" eb="76">
      <t>リツ</t>
    </rPh>
    <rPh sb="76" eb="78">
      <t>コウジョウ</t>
    </rPh>
    <rPh sb="83" eb="85">
      <t>ロウキュウ</t>
    </rPh>
    <rPh sb="85" eb="86">
      <t>カン</t>
    </rPh>
    <rPh sb="86" eb="88">
      <t>コウシン</t>
    </rPh>
    <rPh sb="90" eb="92">
      <t>ロウスイ</t>
    </rPh>
    <rPh sb="92" eb="94">
      <t>タイサク</t>
    </rPh>
    <rPh sb="95" eb="97">
      <t>ソウキュウ</t>
    </rPh>
    <rPh sb="98" eb="100">
      <t>ケントウ</t>
    </rPh>
    <rPh sb="102" eb="104">
      <t>ヒツヨウ</t>
    </rPh>
    <phoneticPr fontId="4"/>
  </si>
  <si>
    <t>　人口減少に伴う料金収入の減や企業債償還金などの負担増が想定されるうえに、施設更新等大規模事業も進める必要があり、経営状況は今後厳しさを増していくものと見込まれる。施設運営等の効率化を図るとともに料金の見直しについても具体的に検討しなければならない段階にある。</t>
    <rPh sb="1" eb="3">
      <t>ジンコウ</t>
    </rPh>
    <rPh sb="3" eb="5">
      <t>ゲンショウ</t>
    </rPh>
    <rPh sb="6" eb="7">
      <t>トモナ</t>
    </rPh>
    <rPh sb="8" eb="10">
      <t>リョウキン</t>
    </rPh>
    <rPh sb="10" eb="12">
      <t>シュウニュウ</t>
    </rPh>
    <rPh sb="15" eb="17">
      <t>キギョウ</t>
    </rPh>
    <rPh sb="17" eb="18">
      <t>サイ</t>
    </rPh>
    <rPh sb="18" eb="20">
      <t>ショウカン</t>
    </rPh>
    <rPh sb="20" eb="21">
      <t>キン</t>
    </rPh>
    <rPh sb="24" eb="27">
      <t>フタンゾウ</t>
    </rPh>
    <rPh sb="28" eb="30">
      <t>ソウテイ</t>
    </rPh>
    <rPh sb="37" eb="39">
      <t>シセツ</t>
    </rPh>
    <rPh sb="39" eb="41">
      <t>コウシン</t>
    </rPh>
    <rPh sb="41" eb="42">
      <t>トウ</t>
    </rPh>
    <rPh sb="42" eb="45">
      <t>ダイキボ</t>
    </rPh>
    <rPh sb="45" eb="47">
      <t>ジギョウ</t>
    </rPh>
    <rPh sb="48" eb="49">
      <t>スス</t>
    </rPh>
    <rPh sb="51" eb="53">
      <t>ヒツヨウ</t>
    </rPh>
    <rPh sb="57" eb="59">
      <t>ケイエイ</t>
    </rPh>
    <rPh sb="59" eb="61">
      <t>ジョウキョウ</t>
    </rPh>
    <rPh sb="62" eb="64">
      <t>コンゴ</t>
    </rPh>
    <rPh sb="64" eb="65">
      <t>キビ</t>
    </rPh>
    <rPh sb="68" eb="69">
      <t>マ</t>
    </rPh>
    <rPh sb="76" eb="78">
      <t>ミコ</t>
    </rPh>
    <rPh sb="82" eb="84">
      <t>シセツ</t>
    </rPh>
    <rPh sb="84" eb="86">
      <t>ウンエイ</t>
    </rPh>
    <rPh sb="86" eb="87">
      <t>トウ</t>
    </rPh>
    <rPh sb="88" eb="90">
      <t>コウリツ</t>
    </rPh>
    <rPh sb="90" eb="91">
      <t>カ</t>
    </rPh>
    <rPh sb="92" eb="93">
      <t>ハカ</t>
    </rPh>
    <rPh sb="98" eb="100">
      <t>リョウキン</t>
    </rPh>
    <rPh sb="101" eb="103">
      <t>ミナオ</t>
    </rPh>
    <rPh sb="109" eb="112">
      <t>グタイテキ</t>
    </rPh>
    <rPh sb="113" eb="115">
      <t>ケントウ</t>
    </rPh>
    <rPh sb="124" eb="126">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</si>
</sst>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3.12</c:v>
                </c:pt>
                <c:pt idx="2">
                  <c:v>0.06</c:v>
                </c:pt>
                <c:pt idx="3">
                  <c:v>0.63</c:v>
                </c:pt>
                <c:pt idx="4" formatCode="#,##0.00;&quot;△&quot;#,##0.00">
                  <c:v>0</c:v>
                </c:pt>
              </c:numCache>
            </c:numRef>
          </c:val>
        </c:ser>
        <c:dLbls>
          <c:showLegendKey val="0"/>
          <c:showVal val="0"/>
          <c:showCatName val="0"/>
          <c:showSerName val="0"/>
          <c:showPercent val="0"/>
          <c:showBubbleSize val="0"/>
        </c:dLbls>
        <c:gapWidth val="150"/>
        <c:axId val="106657664"/>
        <c:axId val="1066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6657664"/>
        <c:axId val="106672128"/>
      </c:lineChart>
      <c:dateAx>
        <c:axId val="106657664"/>
        <c:scaling>
          <c:orientation val="minMax"/>
        </c:scaling>
        <c:delete val="1"/>
        <c:axPos val="b"/>
        <c:numFmt formatCode="ge" sourceLinked="1"/>
        <c:majorTickMark val="none"/>
        <c:minorTickMark val="none"/>
        <c:tickLblPos val="none"/>
        <c:crossAx val="106672128"/>
        <c:crosses val="autoZero"/>
        <c:auto val="1"/>
        <c:lblOffset val="100"/>
        <c:baseTimeUnit val="years"/>
      </c:dateAx>
      <c:valAx>
        <c:axId val="1066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77.94</c:v>
                </c:pt>
                <c:pt idx="1">
                  <c:v>78.02</c:v>
                </c:pt>
                <c:pt idx="2">
                  <c:v>79.599999999999994</c:v>
                </c:pt>
                <c:pt idx="3">
                  <c:v>78.56</c:v>
                </c:pt>
                <c:pt idx="4">
                  <c:v>78.72</c:v>
                </c:pt>
              </c:numCache>
            </c:numRef>
          </c:val>
        </c:ser>
        <c:dLbls>
          <c:showLegendKey val="0"/>
          <c:showVal val="0"/>
          <c:showCatName val="0"/>
          <c:showSerName val="0"/>
          <c:showPercent val="0"/>
          <c:showBubbleSize val="0"/>
        </c:dLbls>
        <c:gapWidth val="150"/>
        <c:axId val="108296448"/>
        <c:axId val="1083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49.69</c:v>
                </c:pt>
                <c:pt idx="3">
                  <c:v>49.77</c:v>
                </c:pt>
                <c:pt idx="4">
                  <c:v>49.22</c:v>
                </c:pt>
              </c:numCache>
            </c:numRef>
          </c:val>
          <c:smooth val="0"/>
        </c:ser>
        <c:dLbls>
          <c:showLegendKey val="0"/>
          <c:showVal val="0"/>
          <c:showCatName val="0"/>
          <c:showSerName val="0"/>
          <c:showPercent val="0"/>
          <c:showBubbleSize val="0"/>
        </c:dLbls>
        <c:marker val="1"/>
        <c:smooth val="0"/>
        <c:axId val="108296448"/>
        <c:axId val="108327296"/>
      </c:lineChart>
      <c:dateAx>
        <c:axId val="108296448"/>
        <c:scaling>
          <c:orientation val="minMax"/>
        </c:scaling>
        <c:delete val="1"/>
        <c:axPos val="b"/>
        <c:numFmt formatCode="ge" sourceLinked="1"/>
        <c:majorTickMark val="none"/>
        <c:minorTickMark val="none"/>
        <c:tickLblPos val="none"/>
        <c:crossAx val="108327296"/>
        <c:crosses val="autoZero"/>
        <c:auto val="1"/>
        <c:lblOffset val="100"/>
        <c:baseTimeUnit val="years"/>
      </c:dateAx>
      <c:valAx>
        <c:axId val="1083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79.69</c:v>
                </c:pt>
                <c:pt idx="1">
                  <c:v>77.17</c:v>
                </c:pt>
                <c:pt idx="2">
                  <c:v>76.069999999999993</c:v>
                </c:pt>
                <c:pt idx="3">
                  <c:v>76.22</c:v>
                </c:pt>
                <c:pt idx="4">
                  <c:v>76.72</c:v>
                </c:pt>
              </c:numCache>
            </c:numRef>
          </c:val>
        </c:ser>
        <c:dLbls>
          <c:showLegendKey val="0"/>
          <c:showVal val="0"/>
          <c:showCatName val="0"/>
          <c:showSerName val="0"/>
          <c:showPercent val="0"/>
          <c:showBubbleSize val="0"/>
        </c:dLbls>
        <c:gapWidth val="150"/>
        <c:axId val="108353408"/>
        <c:axId val="1083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8353408"/>
        <c:axId val="108359680"/>
      </c:lineChart>
      <c:dateAx>
        <c:axId val="108353408"/>
        <c:scaling>
          <c:orientation val="minMax"/>
        </c:scaling>
        <c:delete val="1"/>
        <c:axPos val="b"/>
        <c:numFmt formatCode="ge" sourceLinked="1"/>
        <c:majorTickMark val="none"/>
        <c:minorTickMark val="none"/>
        <c:tickLblPos val="none"/>
        <c:crossAx val="108359680"/>
        <c:crosses val="autoZero"/>
        <c:auto val="1"/>
        <c:lblOffset val="100"/>
        <c:baseTimeUnit val="years"/>
      </c:dateAx>
      <c:valAx>
        <c:axId val="1083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142.16999999999999</c:v>
                </c:pt>
                <c:pt idx="1">
                  <c:v>129.91</c:v>
                </c:pt>
                <c:pt idx="2">
                  <c:v>134.01</c:v>
                </c:pt>
                <c:pt idx="3">
                  <c:v>130.84</c:v>
                </c:pt>
                <c:pt idx="4">
                  <c:v>134.72</c:v>
                </c:pt>
              </c:numCache>
            </c:numRef>
          </c:val>
        </c:ser>
        <c:dLbls>
          <c:showLegendKey val="0"/>
          <c:showVal val="0"/>
          <c:showCatName val="0"/>
          <c:showSerName val="0"/>
          <c:showPercent val="0"/>
          <c:showBubbleSize val="0"/>
        </c:dLbls>
        <c:gapWidth val="150"/>
        <c:axId val="106825216"/>
        <c:axId val="106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104.95</c:v>
                </c:pt>
                <c:pt idx="3">
                  <c:v>105.53</c:v>
                </c:pt>
                <c:pt idx="4">
                  <c:v>107.2</c:v>
                </c:pt>
              </c:numCache>
            </c:numRef>
          </c:val>
          <c:smooth val="0"/>
        </c:ser>
        <c:dLbls>
          <c:showLegendKey val="0"/>
          <c:showVal val="0"/>
          <c:showCatName val="0"/>
          <c:showSerName val="0"/>
          <c:showPercent val="0"/>
          <c:showBubbleSize val="0"/>
        </c:dLbls>
        <c:marker val="1"/>
        <c:smooth val="0"/>
        <c:axId val="106825216"/>
        <c:axId val="106827136"/>
      </c:lineChart>
      <c:dateAx>
        <c:axId val="106825216"/>
        <c:scaling>
          <c:orientation val="minMax"/>
        </c:scaling>
        <c:delete val="1"/>
        <c:axPos val="b"/>
        <c:numFmt formatCode="ge" sourceLinked="1"/>
        <c:majorTickMark val="none"/>
        <c:minorTickMark val="none"/>
        <c:tickLblPos val="none"/>
        <c:crossAx val="106827136"/>
        <c:crosses val="autoZero"/>
        <c:auto val="1"/>
        <c:lblOffset val="100"/>
        <c:baseTimeUnit val="years"/>
      </c:dateAx>
      <c:valAx>
        <c:axId val="10682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46.19</c:v>
                </c:pt>
                <c:pt idx="1">
                  <c:v>44.75</c:v>
                </c:pt>
                <c:pt idx="2">
                  <c:v>46.63</c:v>
                </c:pt>
                <c:pt idx="3">
                  <c:v>48.14</c:v>
                </c:pt>
                <c:pt idx="4">
                  <c:v>49.86</c:v>
                </c:pt>
              </c:numCache>
            </c:numRef>
          </c:val>
        </c:ser>
        <c:dLbls>
          <c:showLegendKey val="0"/>
          <c:showVal val="0"/>
          <c:showCatName val="0"/>
          <c:showSerName val="0"/>
          <c:showPercent val="0"/>
          <c:showBubbleSize val="0"/>
        </c:dLbls>
        <c:gapWidth val="150"/>
        <c:axId val="106869888"/>
        <c:axId val="1068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35.18</c:v>
                </c:pt>
                <c:pt idx="3">
                  <c:v>36.43</c:v>
                </c:pt>
                <c:pt idx="4">
                  <c:v>46.12</c:v>
                </c:pt>
              </c:numCache>
            </c:numRef>
          </c:val>
          <c:smooth val="0"/>
        </c:ser>
        <c:dLbls>
          <c:showLegendKey val="0"/>
          <c:showVal val="0"/>
          <c:showCatName val="0"/>
          <c:showSerName val="0"/>
          <c:showPercent val="0"/>
          <c:showBubbleSize val="0"/>
        </c:dLbls>
        <c:marker val="1"/>
        <c:smooth val="0"/>
        <c:axId val="106869888"/>
        <c:axId val="106871808"/>
      </c:lineChart>
      <c:dateAx>
        <c:axId val="106869888"/>
        <c:scaling>
          <c:orientation val="minMax"/>
        </c:scaling>
        <c:delete val="1"/>
        <c:axPos val="b"/>
        <c:numFmt formatCode="ge" sourceLinked="1"/>
        <c:majorTickMark val="none"/>
        <c:minorTickMark val="none"/>
        <c:tickLblPos val="none"/>
        <c:crossAx val="106871808"/>
        <c:crosses val="autoZero"/>
        <c:auto val="1"/>
        <c:lblOffset val="100"/>
        <c:baseTimeUnit val="years"/>
      </c:dateAx>
      <c:valAx>
        <c:axId val="1068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11.51</c:v>
                </c:pt>
                <c:pt idx="1">
                  <c:v>11.31</c:v>
                </c:pt>
                <c:pt idx="2">
                  <c:v>11.25</c:v>
                </c:pt>
                <c:pt idx="3">
                  <c:v>11.25</c:v>
                </c:pt>
                <c:pt idx="4">
                  <c:v>11.25</c:v>
                </c:pt>
              </c:numCache>
            </c:numRef>
          </c:val>
        </c:ser>
        <c:dLbls>
          <c:showLegendKey val="0"/>
          <c:showVal val="0"/>
          <c:showCatName val="0"/>
          <c:showSerName val="0"/>
          <c:showPercent val="0"/>
          <c:showBubbleSize val="0"/>
        </c:dLbls>
        <c:gapWidth val="150"/>
        <c:axId val="106969344"/>
        <c:axId val="106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6969344"/>
        <c:axId val="106979712"/>
      </c:lineChart>
      <c:dateAx>
        <c:axId val="106969344"/>
        <c:scaling>
          <c:orientation val="minMax"/>
        </c:scaling>
        <c:delete val="1"/>
        <c:axPos val="b"/>
        <c:numFmt formatCode="ge" sourceLinked="1"/>
        <c:majorTickMark val="none"/>
        <c:minorTickMark val="none"/>
        <c:tickLblPos val="none"/>
        <c:crossAx val="106979712"/>
        <c:crosses val="autoZero"/>
        <c:auto val="1"/>
        <c:lblOffset val="100"/>
        <c:baseTimeUnit val="years"/>
      </c:dateAx>
      <c:valAx>
        <c:axId val="106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022976"/>
        <c:axId val="107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26.81</c:v>
                </c:pt>
                <c:pt idx="3">
                  <c:v>28.31</c:v>
                </c:pt>
                <c:pt idx="4">
                  <c:v>13.46</c:v>
                </c:pt>
              </c:numCache>
            </c:numRef>
          </c:val>
          <c:smooth val="0"/>
        </c:ser>
        <c:dLbls>
          <c:showLegendKey val="0"/>
          <c:showVal val="0"/>
          <c:showCatName val="0"/>
          <c:showSerName val="0"/>
          <c:showPercent val="0"/>
          <c:showBubbleSize val="0"/>
        </c:dLbls>
        <c:marker val="1"/>
        <c:smooth val="0"/>
        <c:axId val="107022976"/>
        <c:axId val="107029248"/>
      </c:lineChart>
      <c:dateAx>
        <c:axId val="107022976"/>
        <c:scaling>
          <c:orientation val="minMax"/>
        </c:scaling>
        <c:delete val="1"/>
        <c:axPos val="b"/>
        <c:numFmt formatCode="ge" sourceLinked="1"/>
        <c:majorTickMark val="none"/>
        <c:minorTickMark val="none"/>
        <c:tickLblPos val="none"/>
        <c:crossAx val="107029248"/>
        <c:crosses val="autoZero"/>
        <c:auto val="1"/>
        <c:lblOffset val="100"/>
        <c:baseTimeUnit val="years"/>
      </c:dateAx>
      <c:valAx>
        <c:axId val="10702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12528.63</c:v>
                </c:pt>
                <c:pt idx="1">
                  <c:v>24338.68</c:v>
                </c:pt>
                <c:pt idx="2">
                  <c:v>7056.88</c:v>
                </c:pt>
                <c:pt idx="3">
                  <c:v>28094.22</c:v>
                </c:pt>
                <c:pt idx="4">
                  <c:v>7700.95</c:v>
                </c:pt>
              </c:numCache>
            </c:numRef>
          </c:val>
        </c:ser>
        <c:dLbls>
          <c:showLegendKey val="0"/>
          <c:showVal val="0"/>
          <c:showCatName val="0"/>
          <c:showSerName val="0"/>
          <c:showPercent val="0"/>
          <c:showBubbleSize val="0"/>
        </c:dLbls>
        <c:gapWidth val="150"/>
        <c:axId val="107059456"/>
        <c:axId val="107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1002.64</c:v>
                </c:pt>
                <c:pt idx="3">
                  <c:v>1164.51</c:v>
                </c:pt>
                <c:pt idx="4">
                  <c:v>434.72</c:v>
                </c:pt>
              </c:numCache>
            </c:numRef>
          </c:val>
          <c:smooth val="0"/>
        </c:ser>
        <c:dLbls>
          <c:showLegendKey val="0"/>
          <c:showVal val="0"/>
          <c:showCatName val="0"/>
          <c:showSerName val="0"/>
          <c:showPercent val="0"/>
          <c:showBubbleSize val="0"/>
        </c:dLbls>
        <c:marker val="1"/>
        <c:smooth val="0"/>
        <c:axId val="107059456"/>
        <c:axId val="107065728"/>
      </c:lineChart>
      <c:dateAx>
        <c:axId val="107059456"/>
        <c:scaling>
          <c:orientation val="minMax"/>
        </c:scaling>
        <c:delete val="1"/>
        <c:axPos val="b"/>
        <c:numFmt formatCode="ge" sourceLinked="1"/>
        <c:majorTickMark val="none"/>
        <c:minorTickMark val="none"/>
        <c:tickLblPos val="none"/>
        <c:crossAx val="107065728"/>
        <c:crosses val="autoZero"/>
        <c:auto val="1"/>
        <c:lblOffset val="100"/>
        <c:baseTimeUnit val="years"/>
      </c:dateAx>
      <c:valAx>
        <c:axId val="10706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10.8</c:v>
                </c:pt>
                <c:pt idx="1">
                  <c:v>8.64</c:v>
                </c:pt>
                <c:pt idx="2">
                  <c:v>7.49</c:v>
                </c:pt>
                <c:pt idx="3">
                  <c:v>6.44</c:v>
                </c:pt>
                <c:pt idx="4">
                  <c:v>5.22</c:v>
                </c:pt>
              </c:numCache>
            </c:numRef>
          </c:val>
        </c:ser>
        <c:dLbls>
          <c:showLegendKey val="0"/>
          <c:showVal val="0"/>
          <c:showCatName val="0"/>
          <c:showSerName val="0"/>
          <c:showPercent val="0"/>
          <c:showBubbleSize val="0"/>
        </c:dLbls>
        <c:gapWidth val="150"/>
        <c:axId val="107094016"/>
        <c:axId val="107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7094016"/>
        <c:axId val="107095936"/>
      </c:lineChart>
      <c:dateAx>
        <c:axId val="107094016"/>
        <c:scaling>
          <c:orientation val="minMax"/>
        </c:scaling>
        <c:delete val="1"/>
        <c:axPos val="b"/>
        <c:numFmt formatCode="ge" sourceLinked="1"/>
        <c:majorTickMark val="none"/>
        <c:minorTickMark val="none"/>
        <c:tickLblPos val="none"/>
        <c:crossAx val="107095936"/>
        <c:crosses val="autoZero"/>
        <c:auto val="1"/>
        <c:lblOffset val="100"/>
        <c:baseTimeUnit val="years"/>
      </c:dateAx>
      <c:valAx>
        <c:axId val="10709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141.80000000000001</c:v>
                </c:pt>
                <c:pt idx="1">
                  <c:v>129.03</c:v>
                </c:pt>
                <c:pt idx="2">
                  <c:v>130.97999999999999</c:v>
                </c:pt>
                <c:pt idx="3">
                  <c:v>130.61000000000001</c:v>
                </c:pt>
                <c:pt idx="4">
                  <c:v>133.93</c:v>
                </c:pt>
              </c:numCache>
            </c:numRef>
          </c:val>
        </c:ser>
        <c:dLbls>
          <c:showLegendKey val="0"/>
          <c:showVal val="0"/>
          <c:showCatName val="0"/>
          <c:showSerName val="0"/>
          <c:showPercent val="0"/>
          <c:showBubbleSize val="0"/>
        </c:dLbls>
        <c:gapWidth val="150"/>
        <c:axId val="107134336"/>
        <c:axId val="1071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90.69</c:v>
                </c:pt>
                <c:pt idx="3">
                  <c:v>90.64</c:v>
                </c:pt>
                <c:pt idx="4">
                  <c:v>93.66</c:v>
                </c:pt>
              </c:numCache>
            </c:numRef>
          </c:val>
          <c:smooth val="0"/>
        </c:ser>
        <c:dLbls>
          <c:showLegendKey val="0"/>
          <c:showVal val="0"/>
          <c:showCatName val="0"/>
          <c:showSerName val="0"/>
          <c:showPercent val="0"/>
          <c:showBubbleSize val="0"/>
        </c:dLbls>
        <c:marker val="1"/>
        <c:smooth val="0"/>
        <c:axId val="107134336"/>
        <c:axId val="107144704"/>
      </c:lineChart>
      <c:dateAx>
        <c:axId val="107134336"/>
        <c:scaling>
          <c:orientation val="minMax"/>
        </c:scaling>
        <c:delete val="1"/>
        <c:axPos val="b"/>
        <c:numFmt formatCode="ge" sourceLinked="1"/>
        <c:majorTickMark val="none"/>
        <c:minorTickMark val="none"/>
        <c:tickLblPos val="none"/>
        <c:crossAx val="107144704"/>
        <c:crosses val="autoZero"/>
        <c:auto val="1"/>
        <c:lblOffset val="100"/>
        <c:baseTimeUnit val="years"/>
      </c:dateAx>
      <c:valAx>
        <c:axId val="107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111.51</c:v>
                </c:pt>
                <c:pt idx="1">
                  <c:v>122.6</c:v>
                </c:pt>
                <c:pt idx="2">
                  <c:v>121.65</c:v>
                </c:pt>
                <c:pt idx="3">
                  <c:v>121.98</c:v>
                </c:pt>
                <c:pt idx="4">
                  <c:v>118.41</c:v>
                </c:pt>
              </c:numCache>
            </c:numRef>
          </c:val>
        </c:ser>
        <c:dLbls>
          <c:showLegendKey val="0"/>
          <c:showVal val="0"/>
          <c:showCatName val="0"/>
          <c:showSerName val="0"/>
          <c:showPercent val="0"/>
          <c:showBubbleSize val="0"/>
        </c:dLbls>
        <c:gapWidth val="150"/>
        <c:axId val="108284544"/>
        <c:axId val="108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211.08</c:v>
                </c:pt>
                <c:pt idx="3">
                  <c:v>213.52</c:v>
                </c:pt>
                <c:pt idx="4">
                  <c:v>208.21</c:v>
                </c:pt>
              </c:numCache>
            </c:numRef>
          </c:val>
          <c:smooth val="0"/>
        </c:ser>
        <c:dLbls>
          <c:showLegendKey val="0"/>
          <c:showVal val="0"/>
          <c:showCatName val="0"/>
          <c:showSerName val="0"/>
          <c:showPercent val="0"/>
          <c:showBubbleSize val="0"/>
        </c:dLbls>
        <c:marker val="1"/>
        <c:smooth val="0"/>
        <c:axId val="108284544"/>
        <c:axId val="108286720"/>
      </c:lineChart>
      <c:dateAx>
        <c:axId val="108284544"/>
        <c:scaling>
          <c:orientation val="minMax"/>
        </c:scaling>
        <c:delete val="1"/>
        <c:axPos val="b"/>
        <c:numFmt formatCode="ge" sourceLinked="1"/>
        <c:majorTickMark val="none"/>
        <c:minorTickMark val="none"/>
        <c:tickLblPos val="none"/>
        <c:crossAx val="108286720"/>
        <c:crosses val="autoZero"/>
        <c:auto val="1"/>
        <c:lblOffset val="100"/>
        <c:baseTimeUnit val="years"/>
      </c:dateAx>
      <c:valAx>
        <c:axId val="108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石川町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16578</v>
      </c>
      <c r="AJ8" s="56"/>
      <c r="AK8" s="56"/>
      <c r="AL8" s="56"/>
      <c r="AM8" s="56"/>
      <c r="AN8" s="56"/>
      <c r="AO8" s="56"/>
      <c r="AP8" s="57"/>
      <c r="AQ8" s="47">
        <f>データ!R6</f>
        <v>115.71</v>
      </c>
      <c r="AR8" s="47"/>
      <c r="AS8" s="47"/>
      <c r="AT8" s="47"/>
      <c r="AU8" s="47"/>
      <c r="AV8" s="47"/>
      <c r="AW8" s="47"/>
      <c r="AX8" s="47"/>
      <c r="AY8" s="47">
        <f>データ!S6</f>
        <v>143.27000000000001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99.1</v>
      </c>
      <c r="K10" s="47"/>
      <c r="L10" s="47"/>
      <c r="M10" s="47"/>
      <c r="N10" s="47"/>
      <c r="O10" s="47"/>
      <c r="P10" s="47"/>
      <c r="Q10" s="47"/>
      <c r="R10" s="47">
        <f>データ!O6</f>
        <v>58.82</v>
      </c>
      <c r="S10" s="47"/>
      <c r="T10" s="47"/>
      <c r="U10" s="47"/>
      <c r="V10" s="47"/>
      <c r="W10" s="47"/>
      <c r="X10" s="47"/>
      <c r="Y10" s="47"/>
      <c r="Z10" s="78">
        <f>データ!P6</f>
        <v>3807</v>
      </c>
      <c r="AA10" s="78"/>
      <c r="AB10" s="78"/>
      <c r="AC10" s="78"/>
      <c r="AD10" s="78"/>
      <c r="AE10" s="78"/>
      <c r="AF10" s="78"/>
      <c r="AG10" s="78"/>
      <c r="AH10" s="2"/>
      <c r="AI10" s="78">
        <f>データ!T6</f>
        <v>9684</v>
      </c>
      <c r="AJ10" s="78"/>
      <c r="AK10" s="78"/>
      <c r="AL10" s="78"/>
      <c r="AM10" s="78"/>
      <c r="AN10" s="78"/>
      <c r="AO10" s="78"/>
      <c r="AP10" s="78"/>
      <c r="AQ10" s="47">
        <f>データ!U6</f>
        <v>15.17</v>
      </c>
      <c r="AR10" s="47"/>
      <c r="AS10" s="47"/>
      <c r="AT10" s="47"/>
      <c r="AU10" s="47"/>
      <c r="AV10" s="47"/>
      <c r="AW10" s="47"/>
      <c r="AX10" s="47"/>
      <c r="AY10" s="47">
        <f>データ!V6</f>
        <v>638.37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75019</v>
      </c>
      <c r="D6" s="31">
        <f t="shared" si="3"/>
        <v>46</v>
      </c>
      <c r="E6" s="31">
        <f t="shared" si="3"/>
        <v>1</v>
      </c>
      <c r="F6" s="31">
        <f t="shared" si="3"/>
        <v>0</v>
      </c>
      <c r="G6" s="31">
        <f t="shared" si="3"/>
        <v>1</v>
      </c>
      <c r="H6" s="31" t="str">
        <f t="shared" si="3"/>
        <v>福島県　石川町</v>
      </c>
      <c r="I6" s="31" t="str">
        <f t="shared" si="3"/>
        <v>法適用</v>
      </c>
      <c r="J6" s="31" t="str">
        <f t="shared" si="3"/>
        <v>水道事業</v>
      </c>
      <c r="K6" s="31" t="str">
        <f t="shared" si="3"/>
        <v>末端給水事業</v>
      </c>
      <c r="L6" s="31" t="str">
        <f t="shared" si="3"/>
        <v>A8</v>
      </c>
      <c r="M6" s="32" t="str">
        <f t="shared" si="3"/>
        <v>-</v>
      </c>
      <c r="N6" s="32">
        <f t="shared" si="3"/>
        <v>99.1</v>
      </c>
      <c r="O6" s="32">
        <f t="shared" si="3"/>
        <v>58.82</v>
      </c>
      <c r="P6" s="32">
        <f t="shared" si="3"/>
        <v>3807</v>
      </c>
      <c r="Q6" s="32">
        <f t="shared" si="3"/>
        <v>16578</v>
      </c>
      <c r="R6" s="32">
        <f t="shared" si="3"/>
        <v>115.71</v>
      </c>
      <c r="S6" s="32">
        <f t="shared" si="3"/>
        <v>143.27000000000001</v>
      </c>
      <c r="T6" s="32">
        <f t="shared" si="3"/>
        <v>9684</v>
      </c>
      <c r="U6" s="32">
        <f t="shared" si="3"/>
        <v>15.17</v>
      </c>
      <c r="V6" s="32">
        <f t="shared" si="3"/>
        <v>638.37</v>
      </c>
      <c r="W6" s="33">
        <f>IF(W7="",NA(),W7)</f>
        <v>142.16999999999999</v>
      </c>
      <c r="X6" s="33">
        <f t="shared" ref="X6:AF6" si="4">IF(X7="",NA(),X7)</f>
        <v>129.91</v>
      </c>
      <c r="Y6" s="33">
        <f t="shared" si="4"/>
        <v>134.01</v>
      </c>
      <c r="Z6" s="33">
        <f t="shared" si="4"/>
        <v>130.84</v>
      </c>
      <c r="AA6" s="33">
        <f t="shared" si="4"/>
        <v>134.72</v>
      </c>
      <c r="AB6" s="33">
        <f t="shared" si="4"/>
        <v>111.1</v>
      </c>
      <c r="AC6" s="33">
        <f t="shared" si="4"/>
        <v>109.08</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26.81</v>
      </c>
      <c r="AP6" s="33">
        <f t="shared" si="5"/>
        <v>28.31</v>
      </c>
      <c r="AQ6" s="33">
        <f t="shared" si="5"/>
        <v>13.46</v>
      </c>
      <c r="AR6" s="32" t="str">
        <f>IF(AR7="","",IF(AR7="-","【-】","【"&amp;SUBSTITUTE(TEXT(AR7,"#,##0.00"),"-","△")&amp;"】"))</f>
        <v>【0.81】</v>
      </c>
      <c r="AS6" s="33">
        <f>IF(AS7="",NA(),AS7)</f>
        <v>12528.63</v>
      </c>
      <c r="AT6" s="33">
        <f t="shared" ref="AT6:BB6" si="6">IF(AT7="",NA(),AT7)</f>
        <v>24338.68</v>
      </c>
      <c r="AU6" s="33">
        <f t="shared" si="6"/>
        <v>7056.88</v>
      </c>
      <c r="AV6" s="33">
        <f t="shared" si="6"/>
        <v>28094.22</v>
      </c>
      <c r="AW6" s="33">
        <f t="shared" si="6"/>
        <v>7700.95</v>
      </c>
      <c r="AX6" s="33">
        <f t="shared" si="6"/>
        <v>1149.75</v>
      </c>
      <c r="AY6" s="33">
        <f t="shared" si="6"/>
        <v>1128.25</v>
      </c>
      <c r="AZ6" s="33">
        <f t="shared" si="6"/>
        <v>1002.64</v>
      </c>
      <c r="BA6" s="33">
        <f t="shared" si="6"/>
        <v>1164.51</v>
      </c>
      <c r="BB6" s="33">
        <f t="shared" si="6"/>
        <v>434.72</v>
      </c>
      <c r="BC6" s="32" t="str">
        <f>IF(BC7="","",IF(BC7="-","【-】","【"&amp;SUBSTITUTE(TEXT(BC7,"#,##0.00"),"-","△")&amp;"】"))</f>
        <v>【264.16】</v>
      </c>
      <c r="BD6" s="33">
        <f>IF(BD7="",NA(),BD7)</f>
        <v>10.8</v>
      </c>
      <c r="BE6" s="33">
        <f t="shared" ref="BE6:BM6" si="7">IF(BE7="",NA(),BE7)</f>
        <v>8.64</v>
      </c>
      <c r="BF6" s="33">
        <f t="shared" si="7"/>
        <v>7.49</v>
      </c>
      <c r="BG6" s="33">
        <f t="shared" si="7"/>
        <v>6.44</v>
      </c>
      <c r="BH6" s="33">
        <f t="shared" si="7"/>
        <v>5.22</v>
      </c>
      <c r="BI6" s="33">
        <f t="shared" si="7"/>
        <v>462.52</v>
      </c>
      <c r="BJ6" s="33">
        <f t="shared" si="7"/>
        <v>474.06</v>
      </c>
      <c r="BK6" s="33">
        <f t="shared" si="7"/>
        <v>520.29999999999995</v>
      </c>
      <c r="BL6" s="33">
        <f t="shared" si="7"/>
        <v>498.27</v>
      </c>
      <c r="BM6" s="33">
        <f t="shared" si="7"/>
        <v>495.76</v>
      </c>
      <c r="BN6" s="32" t="str">
        <f>IF(BN7="","",IF(BN7="-","【-】","【"&amp;SUBSTITUTE(TEXT(BN7,"#,##0.00"),"-","△")&amp;"】"))</f>
        <v>【283.72】</v>
      </c>
      <c r="BO6" s="33">
        <f>IF(BO7="",NA(),BO7)</f>
        <v>141.80000000000001</v>
      </c>
      <c r="BP6" s="33">
        <f t="shared" ref="BP6:BX6" si="8">IF(BP7="",NA(),BP7)</f>
        <v>129.03</v>
      </c>
      <c r="BQ6" s="33">
        <f t="shared" si="8"/>
        <v>130.97999999999999</v>
      </c>
      <c r="BR6" s="33">
        <f t="shared" si="8"/>
        <v>130.61000000000001</v>
      </c>
      <c r="BS6" s="33">
        <f t="shared" si="8"/>
        <v>133.93</v>
      </c>
      <c r="BT6" s="33">
        <f t="shared" si="8"/>
        <v>99.71</v>
      </c>
      <c r="BU6" s="33">
        <f t="shared" si="8"/>
        <v>96.62</v>
      </c>
      <c r="BV6" s="33">
        <f t="shared" si="8"/>
        <v>90.69</v>
      </c>
      <c r="BW6" s="33">
        <f t="shared" si="8"/>
        <v>90.64</v>
      </c>
      <c r="BX6" s="33">
        <f t="shared" si="8"/>
        <v>93.66</v>
      </c>
      <c r="BY6" s="32" t="str">
        <f>IF(BY7="","",IF(BY7="-","【-】","【"&amp;SUBSTITUTE(TEXT(BY7,"#,##0.00"),"-","△")&amp;"】"))</f>
        <v>【104.60】</v>
      </c>
      <c r="BZ6" s="33">
        <f>IF(BZ7="",NA(),BZ7)</f>
        <v>111.51</v>
      </c>
      <c r="CA6" s="33">
        <f t="shared" ref="CA6:CI6" si="9">IF(CA7="",NA(),CA7)</f>
        <v>122.6</v>
      </c>
      <c r="CB6" s="33">
        <f t="shared" si="9"/>
        <v>121.65</v>
      </c>
      <c r="CC6" s="33">
        <f t="shared" si="9"/>
        <v>121.98</v>
      </c>
      <c r="CD6" s="33">
        <f t="shared" si="9"/>
        <v>118.41</v>
      </c>
      <c r="CE6" s="33">
        <f t="shared" si="9"/>
        <v>176.84</v>
      </c>
      <c r="CF6" s="33">
        <f t="shared" si="9"/>
        <v>184.53</v>
      </c>
      <c r="CG6" s="33">
        <f t="shared" si="9"/>
        <v>211.08</v>
      </c>
      <c r="CH6" s="33">
        <f t="shared" si="9"/>
        <v>213.52</v>
      </c>
      <c r="CI6" s="33">
        <f t="shared" si="9"/>
        <v>208.21</v>
      </c>
      <c r="CJ6" s="32" t="str">
        <f>IF(CJ7="","",IF(CJ7="-","【-】","【"&amp;SUBSTITUTE(TEXT(CJ7,"#,##0.00"),"-","△")&amp;"】"))</f>
        <v>【164.21】</v>
      </c>
      <c r="CK6" s="33">
        <f>IF(CK7="",NA(),CK7)</f>
        <v>77.94</v>
      </c>
      <c r="CL6" s="33">
        <f t="shared" ref="CL6:CT6" si="10">IF(CL7="",NA(),CL7)</f>
        <v>78.02</v>
      </c>
      <c r="CM6" s="33">
        <f t="shared" si="10"/>
        <v>79.599999999999994</v>
      </c>
      <c r="CN6" s="33">
        <f t="shared" si="10"/>
        <v>78.56</v>
      </c>
      <c r="CO6" s="33">
        <f t="shared" si="10"/>
        <v>78.72</v>
      </c>
      <c r="CP6" s="33">
        <f t="shared" si="10"/>
        <v>53.5</v>
      </c>
      <c r="CQ6" s="33">
        <f t="shared" si="10"/>
        <v>52.9</v>
      </c>
      <c r="CR6" s="33">
        <f t="shared" si="10"/>
        <v>49.69</v>
      </c>
      <c r="CS6" s="33">
        <f t="shared" si="10"/>
        <v>49.77</v>
      </c>
      <c r="CT6" s="33">
        <f t="shared" si="10"/>
        <v>49.22</v>
      </c>
      <c r="CU6" s="32" t="str">
        <f>IF(CU7="","",IF(CU7="-","【-】","【"&amp;SUBSTITUTE(TEXT(CU7,"#,##0.00"),"-","△")&amp;"】"))</f>
        <v>【59.80】</v>
      </c>
      <c r="CV6" s="33">
        <f>IF(CV7="",NA(),CV7)</f>
        <v>79.69</v>
      </c>
      <c r="CW6" s="33">
        <f t="shared" ref="CW6:DE6" si="11">IF(CW7="",NA(),CW7)</f>
        <v>77.17</v>
      </c>
      <c r="CX6" s="33">
        <f t="shared" si="11"/>
        <v>76.069999999999993</v>
      </c>
      <c r="CY6" s="33">
        <f t="shared" si="11"/>
        <v>76.22</v>
      </c>
      <c r="CZ6" s="33">
        <f t="shared" si="11"/>
        <v>76.72</v>
      </c>
      <c r="DA6" s="33">
        <f t="shared" si="11"/>
        <v>82.8</v>
      </c>
      <c r="DB6" s="33">
        <f t="shared" si="11"/>
        <v>81.63</v>
      </c>
      <c r="DC6" s="33">
        <f t="shared" si="11"/>
        <v>80.010000000000005</v>
      </c>
      <c r="DD6" s="33">
        <f t="shared" si="11"/>
        <v>79.98</v>
      </c>
      <c r="DE6" s="33">
        <f t="shared" si="11"/>
        <v>79.48</v>
      </c>
      <c r="DF6" s="32" t="str">
        <f>IF(DF7="","",IF(DF7="-","【-】","【"&amp;SUBSTITUTE(TEXT(DF7,"#,##0.00"),"-","△")&amp;"】"))</f>
        <v>【89.78】</v>
      </c>
      <c r="DG6" s="33">
        <f>IF(DG7="",NA(),DG7)</f>
        <v>46.19</v>
      </c>
      <c r="DH6" s="33">
        <f t="shared" ref="DH6:DP6" si="12">IF(DH7="",NA(),DH7)</f>
        <v>44.75</v>
      </c>
      <c r="DI6" s="33">
        <f t="shared" si="12"/>
        <v>46.63</v>
      </c>
      <c r="DJ6" s="33">
        <f t="shared" si="12"/>
        <v>48.14</v>
      </c>
      <c r="DK6" s="33">
        <f t="shared" si="12"/>
        <v>49.86</v>
      </c>
      <c r="DL6" s="33">
        <f t="shared" si="12"/>
        <v>35.71</v>
      </c>
      <c r="DM6" s="33">
        <f t="shared" si="12"/>
        <v>37.25</v>
      </c>
      <c r="DN6" s="33">
        <f t="shared" si="12"/>
        <v>35.18</v>
      </c>
      <c r="DO6" s="33">
        <f t="shared" si="12"/>
        <v>36.43</v>
      </c>
      <c r="DP6" s="33">
        <f t="shared" si="12"/>
        <v>46.12</v>
      </c>
      <c r="DQ6" s="32" t="str">
        <f>IF(DQ7="","",IF(DQ7="-","【-】","【"&amp;SUBSTITUTE(TEXT(DQ7,"#,##0.00"),"-","△")&amp;"】"))</f>
        <v>【46.31】</v>
      </c>
      <c r="DR6" s="33">
        <f>IF(DR7="",NA(),DR7)</f>
        <v>11.51</v>
      </c>
      <c r="DS6" s="33">
        <f t="shared" ref="DS6:EA6" si="13">IF(DS7="",NA(),DS7)</f>
        <v>11.31</v>
      </c>
      <c r="DT6" s="33">
        <f t="shared" si="13"/>
        <v>11.25</v>
      </c>
      <c r="DU6" s="33">
        <f t="shared" si="13"/>
        <v>11.25</v>
      </c>
      <c r="DV6" s="33">
        <f t="shared" si="13"/>
        <v>11.25</v>
      </c>
      <c r="DW6" s="33">
        <f t="shared" si="13"/>
        <v>6.62</v>
      </c>
      <c r="DX6" s="33">
        <f t="shared" si="13"/>
        <v>7.9</v>
      </c>
      <c r="DY6" s="33">
        <f t="shared" si="13"/>
        <v>8.41</v>
      </c>
      <c r="DZ6" s="33">
        <f t="shared" si="13"/>
        <v>8.7200000000000006</v>
      </c>
      <c r="EA6" s="33">
        <f t="shared" si="13"/>
        <v>9.86</v>
      </c>
      <c r="EB6" s="32" t="str">
        <f>IF(EB7="","",IF(EB7="-","【-】","【"&amp;SUBSTITUTE(TEXT(EB7,"#,##0.00"),"-","△")&amp;"】"))</f>
        <v>【12.42】</v>
      </c>
      <c r="EC6" s="33">
        <f>IF(EC7="",NA(),EC7)</f>
        <v>0.59</v>
      </c>
      <c r="ED6" s="33">
        <f t="shared" ref="ED6:EL6" si="14">IF(ED7="",NA(),ED7)</f>
        <v>3.12</v>
      </c>
      <c r="EE6" s="33">
        <f t="shared" si="14"/>
        <v>0.06</v>
      </c>
      <c r="EF6" s="33">
        <f t="shared" si="14"/>
        <v>0.63</v>
      </c>
      <c r="EG6" s="32">
        <f t="shared" si="14"/>
        <v>0</v>
      </c>
      <c r="EH6" s="33">
        <f t="shared" si="14"/>
        <v>0.61</v>
      </c>
      <c r="EI6" s="33">
        <f t="shared" si="14"/>
        <v>0.5</v>
      </c>
      <c r="EJ6" s="33">
        <f t="shared" si="14"/>
        <v>0.66</v>
      </c>
      <c r="EK6" s="33">
        <f t="shared" si="14"/>
        <v>0.64</v>
      </c>
      <c r="EL6" s="33">
        <f t="shared" si="14"/>
        <v>0.56000000000000005</v>
      </c>
      <c r="EM6" s="32" t="str">
        <f>IF(EM7="","",IF(EM7="-","【-】","【"&amp;SUBSTITUTE(TEXT(EM7,"#,##0.00"),"-","△")&amp;"】"))</f>
        <v>【0.78】</v>
      </c>
    </row>
    <row r="7" spans="1:143" s="34" customFormat="1">
      <c r="A7" s="26"/>
      <c r="B7" s="35">
        <v>2014</v>
      </c>
      <c r="C7" s="35">
        <v>75019</v>
      </c>
      <c r="D7" s="35">
        <v>46</v>
      </c>
      <c r="E7" s="35">
        <v>1</v>
      </c>
      <c r="F7" s="35">
        <v>0</v>
      </c>
      <c r="G7" s="35">
        <v>1</v>
      </c>
      <c r="H7" s="35" t="s">
        <v>93</v>
      </c>
      <c r="I7" s="35" t="s">
        <v>94</v>
      </c>
      <c r="J7" s="35" t="s">
        <v>95</v>
      </c>
      <c r="K7" s="35" t="s">
        <v>96</v>
      </c>
      <c r="L7" s="35" t="s">
        <v>97</v>
      </c>
      <c r="M7" s="36" t="s">
        <v>98</v>
      </c>
      <c r="N7" s="36">
        <v>99.1</v>
      </c>
      <c r="O7" s="36">
        <v>58.82</v>
      </c>
      <c r="P7" s="36">
        <v>3807</v>
      </c>
      <c r="Q7" s="36">
        <v>16578</v>
      </c>
      <c r="R7" s="36">
        <v>115.71</v>
      </c>
      <c r="S7" s="36">
        <v>143.27000000000001</v>
      </c>
      <c r="T7" s="36">
        <v>9684</v>
      </c>
      <c r="U7" s="36">
        <v>15.17</v>
      </c>
      <c r="V7" s="36">
        <v>638.37</v>
      </c>
      <c r="W7" s="36">
        <v>142.16999999999999</v>
      </c>
      <c r="X7" s="36">
        <v>129.91</v>
      </c>
      <c r="Y7" s="36">
        <v>134.01</v>
      </c>
      <c r="Z7" s="36">
        <v>130.84</v>
      </c>
      <c r="AA7" s="36">
        <v>134.72</v>
      </c>
      <c r="AB7" s="36">
        <v>111.1</v>
      </c>
      <c r="AC7" s="36">
        <v>109.08</v>
      </c>
      <c r="AD7" s="36">
        <v>104.95</v>
      </c>
      <c r="AE7" s="36">
        <v>105.53</v>
      </c>
      <c r="AF7" s="36">
        <v>107.2</v>
      </c>
      <c r="AG7" s="36">
        <v>113.03</v>
      </c>
      <c r="AH7" s="36">
        <v>0</v>
      </c>
      <c r="AI7" s="36">
        <v>0</v>
      </c>
      <c r="AJ7" s="36">
        <v>0</v>
      </c>
      <c r="AK7" s="36">
        <v>0</v>
      </c>
      <c r="AL7" s="36">
        <v>0</v>
      </c>
      <c r="AM7" s="36">
        <v>17.43</v>
      </c>
      <c r="AN7" s="36">
        <v>16.09</v>
      </c>
      <c r="AO7" s="36">
        <v>26.81</v>
      </c>
      <c r="AP7" s="36">
        <v>28.31</v>
      </c>
      <c r="AQ7" s="36">
        <v>13.46</v>
      </c>
      <c r="AR7" s="36">
        <v>0.81</v>
      </c>
      <c r="AS7" s="36">
        <v>12528.63</v>
      </c>
      <c r="AT7" s="36">
        <v>24338.68</v>
      </c>
      <c r="AU7" s="36">
        <v>7056.88</v>
      </c>
      <c r="AV7" s="36">
        <v>28094.22</v>
      </c>
      <c r="AW7" s="36">
        <v>7700.95</v>
      </c>
      <c r="AX7" s="36">
        <v>1149.75</v>
      </c>
      <c r="AY7" s="36">
        <v>1128.25</v>
      </c>
      <c r="AZ7" s="36">
        <v>1002.64</v>
      </c>
      <c r="BA7" s="36">
        <v>1164.51</v>
      </c>
      <c r="BB7" s="36">
        <v>434.72</v>
      </c>
      <c r="BC7" s="36">
        <v>264.16000000000003</v>
      </c>
      <c r="BD7" s="36">
        <v>10.8</v>
      </c>
      <c r="BE7" s="36">
        <v>8.64</v>
      </c>
      <c r="BF7" s="36">
        <v>7.49</v>
      </c>
      <c r="BG7" s="36">
        <v>6.44</v>
      </c>
      <c r="BH7" s="36">
        <v>5.22</v>
      </c>
      <c r="BI7" s="36">
        <v>462.52</v>
      </c>
      <c r="BJ7" s="36">
        <v>474.06</v>
      </c>
      <c r="BK7" s="36">
        <v>520.29999999999995</v>
      </c>
      <c r="BL7" s="36">
        <v>498.27</v>
      </c>
      <c r="BM7" s="36">
        <v>495.76</v>
      </c>
      <c r="BN7" s="36">
        <v>283.72000000000003</v>
      </c>
      <c r="BO7" s="36">
        <v>141.80000000000001</v>
      </c>
      <c r="BP7" s="36">
        <v>129.03</v>
      </c>
      <c r="BQ7" s="36">
        <v>130.97999999999999</v>
      </c>
      <c r="BR7" s="36">
        <v>130.61000000000001</v>
      </c>
      <c r="BS7" s="36">
        <v>133.93</v>
      </c>
      <c r="BT7" s="36">
        <v>99.71</v>
      </c>
      <c r="BU7" s="36">
        <v>96.62</v>
      </c>
      <c r="BV7" s="36">
        <v>90.69</v>
      </c>
      <c r="BW7" s="36">
        <v>90.64</v>
      </c>
      <c r="BX7" s="36">
        <v>93.66</v>
      </c>
      <c r="BY7" s="36">
        <v>104.6</v>
      </c>
      <c r="BZ7" s="36">
        <v>111.51</v>
      </c>
      <c r="CA7" s="36">
        <v>122.6</v>
      </c>
      <c r="CB7" s="36">
        <v>121.65</v>
      </c>
      <c r="CC7" s="36">
        <v>121.98</v>
      </c>
      <c r="CD7" s="36">
        <v>118.41</v>
      </c>
      <c r="CE7" s="36">
        <v>176.84</v>
      </c>
      <c r="CF7" s="36">
        <v>184.53</v>
      </c>
      <c r="CG7" s="36">
        <v>211.08</v>
      </c>
      <c r="CH7" s="36">
        <v>213.52</v>
      </c>
      <c r="CI7" s="36">
        <v>208.21</v>
      </c>
      <c r="CJ7" s="36">
        <v>164.21</v>
      </c>
      <c r="CK7" s="36">
        <v>77.94</v>
      </c>
      <c r="CL7" s="36">
        <v>78.02</v>
      </c>
      <c r="CM7" s="36">
        <v>79.599999999999994</v>
      </c>
      <c r="CN7" s="36">
        <v>78.56</v>
      </c>
      <c r="CO7" s="36">
        <v>78.72</v>
      </c>
      <c r="CP7" s="36">
        <v>53.5</v>
      </c>
      <c r="CQ7" s="36">
        <v>52.9</v>
      </c>
      <c r="CR7" s="36">
        <v>49.69</v>
      </c>
      <c r="CS7" s="36">
        <v>49.77</v>
      </c>
      <c r="CT7" s="36">
        <v>49.22</v>
      </c>
      <c r="CU7" s="36">
        <v>59.8</v>
      </c>
      <c r="CV7" s="36">
        <v>79.69</v>
      </c>
      <c r="CW7" s="36">
        <v>77.17</v>
      </c>
      <c r="CX7" s="36">
        <v>76.069999999999993</v>
      </c>
      <c r="CY7" s="36">
        <v>76.22</v>
      </c>
      <c r="CZ7" s="36">
        <v>76.72</v>
      </c>
      <c r="DA7" s="36">
        <v>82.8</v>
      </c>
      <c r="DB7" s="36">
        <v>81.63</v>
      </c>
      <c r="DC7" s="36">
        <v>80.010000000000005</v>
      </c>
      <c r="DD7" s="36">
        <v>79.98</v>
      </c>
      <c r="DE7" s="36">
        <v>79.48</v>
      </c>
      <c r="DF7" s="36">
        <v>89.78</v>
      </c>
      <c r="DG7" s="36">
        <v>46.19</v>
      </c>
      <c r="DH7" s="36">
        <v>44.75</v>
      </c>
      <c r="DI7" s="36">
        <v>46.63</v>
      </c>
      <c r="DJ7" s="36">
        <v>48.14</v>
      </c>
      <c r="DK7" s="36">
        <v>49.86</v>
      </c>
      <c r="DL7" s="36">
        <v>35.71</v>
      </c>
      <c r="DM7" s="36">
        <v>37.25</v>
      </c>
      <c r="DN7" s="36">
        <v>35.18</v>
      </c>
      <c r="DO7" s="36">
        <v>36.43</v>
      </c>
      <c r="DP7" s="36">
        <v>46.12</v>
      </c>
      <c r="DQ7" s="36">
        <v>46.31</v>
      </c>
      <c r="DR7" s="36">
        <v>11.51</v>
      </c>
      <c r="DS7" s="36">
        <v>11.31</v>
      </c>
      <c r="DT7" s="36">
        <v>11.25</v>
      </c>
      <c r="DU7" s="36">
        <v>11.25</v>
      </c>
      <c r="DV7" s="36">
        <v>11.25</v>
      </c>
      <c r="DW7" s="36">
        <v>6.62</v>
      </c>
      <c r="DX7" s="36">
        <v>7.9</v>
      </c>
      <c r="DY7" s="36">
        <v>8.41</v>
      </c>
      <c r="DZ7" s="36">
        <v>8.7200000000000006</v>
      </c>
      <c r="EA7" s="36">
        <v>9.86</v>
      </c>
      <c r="EB7" s="36">
        <v>12.42</v>
      </c>
      <c r="EC7" s="36">
        <v>0.59</v>
      </c>
      <c r="ED7" s="36">
        <v>3.12</v>
      </c>
      <c r="EE7" s="36">
        <v>0.06</v>
      </c>
      <c r="EF7" s="36">
        <v>0.63</v>
      </c>
      <c r="EG7" s="36">
        <v>0</v>
      </c>
      <c r="EH7" s="36">
        <v>0.61</v>
      </c>
      <c r="EI7" s="36">
        <v>0.5</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(TS) 遠藤 崇典</cp:lastModifiedBy>
  <cp:lastPrinted>2016-02-12T01:00:29Z</cp:lastPrinted>
  <dcterms:created xsi:type="dcterms:W3CDTF">2016-02-03T07:15:18Z</dcterms:created>
  <dcterms:modified xsi:type="dcterms:W3CDTF">2016-02-15T06:56:40Z</dcterms:modified>
</cp:coreProperties>
</file>