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B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<sst xmlns="http://schemas.openxmlformats.org/spreadsheetml/2006/main" count="218" uniqueCount="108">
  <si>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</si>
  <si>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</si>
  <si>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</si>
  <si>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</si>
  <si>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</si>
  <si>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</si>
  <si>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</si>
  <si>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</si>
  <si>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</si>
  <si>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</si>
  <si>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</si>
  <si>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</si>
  <si>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</si>
  <si>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</si>
  <si>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</si>
  <si>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</si>
  <si>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</si>
  <si>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</si>
  <si>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</si>
  <si>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</si>
  <si>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</si>
  <si>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</si>
  <si>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</si>
  <si>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</si>
  <si>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</si>
  <si>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</si>
  <si>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</si>
  <si>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</si>
  <si>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</si>
  <si>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</si>
  <si>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</si>
  <si>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</si>
  <si>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</si>
  <si>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</si>
  <si>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</si>
  <si>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</si>
  <si>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</si>
  <si>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</si>
  <si>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</si>
  <si>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</si>
  <si>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</si>
  <si>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</si>
  <si>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</si>
  <si>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</si>
  <si>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</si>
  <si>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</si>
  <si>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</si>
  <si>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</si>
  <si>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</si>
  <si>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</si>
  <si>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</si>
  <si>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</si>
  <si>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</si>
  <si>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</si>
  <si>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</si>
  <si>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</si>
  <si>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</si>
  <si>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</si>
  <si>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</si>
  <si>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</si>
  <si>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</si>
  <si>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</si>
  <si>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</si>
  <si>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</si>
  <si>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</si>
  <si>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</si>
  <si>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</si>
  <si>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</si>
  <si>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</si>
  <si>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</si>
  <si>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</si>
  <si>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</si>
  <si>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</si>
  <si>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</si>
  <si>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</si>
  <si>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</si>
  <si>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</si>
  <si>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</si>
  <si>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</si>
  <si>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</si>
  <si>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</si>
  <si>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</si>
  <si>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</si>
  <si>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</si>
  <si>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</si>
  <si>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</si>
  <si>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</si>
  <si>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</si>
  <si>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</si>
  <si>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</si>
  <si>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</si>
  <si>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</si>
  <si>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</si>
  <si>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</si>
  <si>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</si>
  <si>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</si>
  <si>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</si>
  <si>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</si>
  <si>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</si>
  <si>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</si>
  <si>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</si>
  <si>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</si>
  <si>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</si>
  <si>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</si>
  <si>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</si>
  <si>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給水区域は過疎地域でもあり、人口流出や、少子高齢化の影響を受け、一人当たりの使用水量は減少傾向にあります。加えて生活様式の変化や特に震災の経験から節水意識の高まりなどの要因から、今後も人口動態等により使用量は減少していくことが予想され、それに伴い給水収益についても減少することが予想されます。
　さらに、水道施設の老朽化に伴い計画的な更新が必要となってきており、将来を見通したビジョンや財政計画の定期的なフォローアップ及び適正な水道料金の設定が重要となってきます。
　今後とも、事務事業の改善や更なる経費の節減に努め、より一層の事務効率化に努めるとともに、安全で良質な水の安定供給に努める必要があります。</t>
    <rPh sb="1" eb="3">
      <t>トウガイ</t>
    </rPh>
    <rPh sb="3" eb="5">
      <t>キュウスイ</t>
    </rPh>
    <rPh sb="5" eb="7">
      <t>クイキ</t>
    </rPh>
    <rPh sb="8" eb="10">
      <t>カソ</t>
    </rPh>
    <rPh sb="10" eb="12">
      <t>チイキ</t>
    </rPh>
    <rPh sb="17" eb="19">
      <t>ジンコウ</t>
    </rPh>
    <rPh sb="19" eb="21">
      <t>リュウシュツ</t>
    </rPh>
    <rPh sb="23" eb="25">
      <t>ショウシ</t>
    </rPh>
    <rPh sb="25" eb="28">
      <t>コウレイカ</t>
    </rPh>
    <rPh sb="29" eb="31">
      <t>エイキョウ</t>
    </rPh>
    <rPh sb="32" eb="33">
      <t>ウ</t>
    </rPh>
    <rPh sb="35" eb="37">
      <t>ヒトリ</t>
    </rPh>
    <rPh sb="37" eb="38">
      <t>ア</t>
    </rPh>
    <rPh sb="41" eb="43">
      <t>シヨウ</t>
    </rPh>
    <rPh sb="43" eb="45">
      <t>スイリョウ</t>
    </rPh>
    <rPh sb="46" eb="48">
      <t>ゲンショウ</t>
    </rPh>
    <rPh sb="48" eb="50">
      <t>ケイコウ</t>
    </rPh>
    <rPh sb="56" eb="57">
      <t>クワ</t>
    </rPh>
    <rPh sb="59" eb="61">
      <t>セイカツ</t>
    </rPh>
    <rPh sb="61" eb="63">
      <t>ヨウシキ</t>
    </rPh>
    <rPh sb="64" eb="66">
      <t>ヘンカ</t>
    </rPh>
    <rPh sb="67" eb="68">
      <t>トク</t>
    </rPh>
    <rPh sb="69" eb="71">
      <t>シンサイ</t>
    </rPh>
    <rPh sb="72" eb="74">
      <t>ケイケン</t>
    </rPh>
    <rPh sb="76" eb="78">
      <t>セッスイ</t>
    </rPh>
    <rPh sb="78" eb="80">
      <t>イシキ</t>
    </rPh>
    <rPh sb="81" eb="82">
      <t>タカ</t>
    </rPh>
    <rPh sb="87" eb="89">
      <t>ヨウイン</t>
    </rPh>
    <rPh sb="92" eb="94">
      <t>コンゴ</t>
    </rPh>
    <rPh sb="95" eb="97">
      <t>ジンコウ</t>
    </rPh>
    <rPh sb="97" eb="99">
      <t>ドウタイ</t>
    </rPh>
    <rPh sb="99" eb="100">
      <t>トウ</t>
    </rPh>
    <rPh sb="103" eb="106">
      <t>シヨウリョウ</t>
    </rPh>
    <rPh sb="107" eb="109">
      <t>ゲンショウ</t>
    </rPh>
    <rPh sb="116" eb="118">
      <t>ヨソウ</t>
    </rPh>
    <rPh sb="124" eb="125">
      <t>トモナ</t>
    </rPh>
    <rPh sb="126" eb="128">
      <t>キュウスイ</t>
    </rPh>
    <rPh sb="128" eb="130">
      <t>シュウエキ</t>
    </rPh>
    <rPh sb="135" eb="137">
      <t>ゲンショウ</t>
    </rPh>
    <rPh sb="142" eb="144">
      <t>ヨソウ</t>
    </rPh>
    <rPh sb="155" eb="157">
      <t>スイドウ</t>
    </rPh>
    <rPh sb="157" eb="159">
      <t>シセツ</t>
    </rPh>
    <rPh sb="160" eb="163">
      <t>ロウキュウカ</t>
    </rPh>
    <rPh sb="164" eb="165">
      <t>トモナ</t>
    </rPh>
    <rPh sb="166" eb="168">
      <t>ケイカク</t>
    </rPh>
    <rPh sb="168" eb="169">
      <t>テキ</t>
    </rPh>
    <rPh sb="170" eb="172">
      <t>コウシン</t>
    </rPh>
    <rPh sb="173" eb="175">
      <t>ヒツヨウ</t>
    </rPh>
    <rPh sb="184" eb="186">
      <t>ショウライ</t>
    </rPh>
    <rPh sb="187" eb="189">
      <t>ミトオ</t>
    </rPh>
    <rPh sb="196" eb="198">
      <t>ザイセイ</t>
    </rPh>
    <rPh sb="198" eb="200">
      <t>ケイカク</t>
    </rPh>
    <rPh sb="201" eb="204">
      <t>テイキテキ</t>
    </rPh>
    <rPh sb="212" eb="213">
      <t>オヨ</t>
    </rPh>
    <rPh sb="214" eb="216">
      <t>テキセイ</t>
    </rPh>
    <rPh sb="217" eb="219">
      <t>スイドウ</t>
    </rPh>
    <rPh sb="219" eb="221">
      <t>リョウキン</t>
    </rPh>
    <rPh sb="222" eb="224">
      <t>セッテイ</t>
    </rPh>
    <rPh sb="225" eb="227">
      <t>ジュウヨウ</t>
    </rPh>
    <rPh sb="237" eb="239">
      <t>コンゴ</t>
    </rPh>
    <rPh sb="242" eb="244">
      <t>ジム</t>
    </rPh>
    <rPh sb="244" eb="246">
      <t>ジギョウ</t>
    </rPh>
    <rPh sb="247" eb="249">
      <t>カイゼン</t>
    </rPh>
    <rPh sb="250" eb="251">
      <t>サラ</t>
    </rPh>
    <rPh sb="253" eb="255">
      <t>ケイヒ</t>
    </rPh>
    <rPh sb="256" eb="258">
      <t>セツゲン</t>
    </rPh>
    <rPh sb="259" eb="260">
      <t>ツト</t>
    </rPh>
    <rPh sb="264" eb="266">
      <t>イッソウ</t>
    </rPh>
    <rPh sb="267" eb="269">
      <t>ジム</t>
    </rPh>
    <rPh sb="269" eb="272">
      <t>コウリツカ</t>
    </rPh>
    <rPh sb="273" eb="274">
      <t>ツト</t>
    </rPh>
    <rPh sb="281" eb="283">
      <t>アンゼン</t>
    </rPh>
    <rPh sb="284" eb="286">
      <t>リョウシツ</t>
    </rPh>
    <rPh sb="287" eb="288">
      <t>ミズ</t>
    </rPh>
    <rPh sb="289" eb="291">
      <t>アンテイ</t>
    </rPh>
    <rPh sb="291" eb="293">
      <t>キョウキュウ</t>
    </rPh>
    <rPh sb="294" eb="295">
      <t>ツト</t>
    </rPh>
    <rPh sb="297" eb="299">
      <t>ヒツヨウ</t>
    </rPh>
    <phoneticPr fontId="4"/>
  </si>
  <si>
    <t>　当該「経営比較分析表」は、岩代簡易水道事業特別会計と東和簡易水道事業特別会計の２つの簡易水道事業特別会計により構成されております。
　経常収支比率については、その多くが一般会計繰入金で賄っているのが現状です。
　両地域は過疎地域であることから、人口流出や少子高齢化の影響により水需要の減少に伴う給水収益の減少や老朽施設の修繕、更新に要する費用などの増加が見込まれる事から、今後より一層の経営効率化に努める必要があります。
　企業債残高対給水収益比率については、類似団体と比較し高い傾向にあります。両地域は山間地域であり事業投資費用が嵩む割には収益が上がらない等の地理的不利な状況にもあります。
　なお、現在、東和簡易水道事業においては水道未普及地域解消事業が平成32年度を事業最終目標年度とし実施しており、新規借入の抑制を図りながら財務状況の健全運営に努めて参ります。</t>
    <rPh sb="1" eb="3">
      <t>トウガイ</t>
    </rPh>
    <rPh sb="4" eb="6">
      <t>ケイエイ</t>
    </rPh>
    <rPh sb="6" eb="8">
      <t>ヒカク</t>
    </rPh>
    <rPh sb="8" eb="10">
      <t>ブンセキ</t>
    </rPh>
    <rPh sb="10" eb="11">
      <t>ヒョウ</t>
    </rPh>
    <rPh sb="14" eb="16">
      <t>イワシロ</t>
    </rPh>
    <rPh sb="16" eb="18">
      <t>カンイ</t>
    </rPh>
    <rPh sb="18" eb="20">
      <t>スイドウ</t>
    </rPh>
    <rPh sb="20" eb="22">
      <t>ジギョウ</t>
    </rPh>
    <rPh sb="22" eb="24">
      <t>トクベツ</t>
    </rPh>
    <rPh sb="24" eb="26">
      <t>カイケイ</t>
    </rPh>
    <rPh sb="27" eb="29">
      <t>トウワ</t>
    </rPh>
    <rPh sb="29" eb="31">
      <t>カンイ</t>
    </rPh>
    <rPh sb="31" eb="33">
      <t>スイドウ</t>
    </rPh>
    <rPh sb="33" eb="35">
      <t>ジギョウ</t>
    </rPh>
    <rPh sb="35" eb="37">
      <t>トクベツ</t>
    </rPh>
    <rPh sb="37" eb="39">
      <t>カイケイ</t>
    </rPh>
    <rPh sb="43" eb="45">
      <t>カンイ</t>
    </rPh>
    <rPh sb="45" eb="47">
      <t>スイドウ</t>
    </rPh>
    <rPh sb="47" eb="49">
      <t>ジギョウ</t>
    </rPh>
    <rPh sb="49" eb="51">
      <t>トクベツ</t>
    </rPh>
    <rPh sb="51" eb="53">
      <t>カイケイ</t>
    </rPh>
    <rPh sb="56" eb="58">
      <t>コウセイ</t>
    </rPh>
    <rPh sb="68" eb="70">
      <t>ケイジョウ</t>
    </rPh>
    <rPh sb="70" eb="72">
      <t>シュウシ</t>
    </rPh>
    <rPh sb="72" eb="74">
      <t>ヒリツ</t>
    </rPh>
    <rPh sb="82" eb="83">
      <t>オオ</t>
    </rPh>
    <rPh sb="85" eb="87">
      <t>イッパン</t>
    </rPh>
    <rPh sb="87" eb="89">
      <t>カイケイ</t>
    </rPh>
    <rPh sb="89" eb="91">
      <t>クリイレ</t>
    </rPh>
    <rPh sb="91" eb="92">
      <t>キン</t>
    </rPh>
    <rPh sb="93" eb="94">
      <t>マカナ</t>
    </rPh>
    <rPh sb="100" eb="102">
      <t>ゲンジョウ</t>
    </rPh>
    <rPh sb="107" eb="110">
      <t>リョウチイキ</t>
    </rPh>
    <rPh sb="111" eb="113">
      <t>カソ</t>
    </rPh>
    <rPh sb="113" eb="115">
      <t>チイキ</t>
    </rPh>
    <rPh sb="123" eb="125">
      <t>ジンコウ</t>
    </rPh>
    <rPh sb="125" eb="127">
      <t>リュウシュツ</t>
    </rPh>
    <rPh sb="128" eb="130">
      <t>ショウシ</t>
    </rPh>
    <rPh sb="130" eb="133">
      <t>コウレイカ</t>
    </rPh>
    <rPh sb="134" eb="136">
      <t>エイキョウ</t>
    </rPh>
    <rPh sb="139" eb="140">
      <t>ミズ</t>
    </rPh>
    <rPh sb="140" eb="142">
      <t>ジュヨウ</t>
    </rPh>
    <rPh sb="143" eb="145">
      <t>ゲンショウ</t>
    </rPh>
    <rPh sb="146" eb="147">
      <t>トモナ</t>
    </rPh>
    <rPh sb="148" eb="150">
      <t>キュウスイ</t>
    </rPh>
    <rPh sb="150" eb="152">
      <t>シュウエキ</t>
    </rPh>
    <rPh sb="153" eb="155">
      <t>ゲンショウ</t>
    </rPh>
    <rPh sb="156" eb="158">
      <t>ロウキュウ</t>
    </rPh>
    <rPh sb="158" eb="160">
      <t>シセツ</t>
    </rPh>
    <rPh sb="161" eb="163">
      <t>シュウゼン</t>
    </rPh>
    <rPh sb="164" eb="166">
      <t>コウシン</t>
    </rPh>
    <rPh sb="167" eb="168">
      <t>ヨウ</t>
    </rPh>
    <rPh sb="170" eb="172">
      <t>ヒヨウ</t>
    </rPh>
    <rPh sb="175" eb="177">
      <t>ゾウカ</t>
    </rPh>
    <rPh sb="178" eb="180">
      <t>ミコ</t>
    </rPh>
    <rPh sb="183" eb="184">
      <t>コト</t>
    </rPh>
    <rPh sb="187" eb="189">
      <t>コンゴ</t>
    </rPh>
    <rPh sb="191" eb="193">
      <t>イッソウ</t>
    </rPh>
    <rPh sb="194" eb="196">
      <t>ケイエイ</t>
    </rPh>
    <rPh sb="196" eb="199">
      <t>コウリツカ</t>
    </rPh>
    <rPh sb="200" eb="201">
      <t>ツト</t>
    </rPh>
    <rPh sb="203" eb="205">
      <t>ヒツヨウ</t>
    </rPh>
    <rPh sb="213" eb="215">
      <t>キギョウ</t>
    </rPh>
    <rPh sb="215" eb="216">
      <t>サイ</t>
    </rPh>
    <rPh sb="216" eb="218">
      <t>ザンダカ</t>
    </rPh>
    <rPh sb="218" eb="219">
      <t>タイ</t>
    </rPh>
    <rPh sb="219" eb="221">
      <t>キュウスイ</t>
    </rPh>
    <rPh sb="221" eb="223">
      <t>シュウエキ</t>
    </rPh>
    <rPh sb="223" eb="225">
      <t>ヒリツ</t>
    </rPh>
    <rPh sb="231" eb="233">
      <t>ルイジ</t>
    </rPh>
    <rPh sb="233" eb="235">
      <t>ダンタイ</t>
    </rPh>
    <rPh sb="236" eb="238">
      <t>ヒカク</t>
    </rPh>
    <rPh sb="239" eb="240">
      <t>タカ</t>
    </rPh>
    <rPh sb="241" eb="243">
      <t>ケイコウ</t>
    </rPh>
    <rPh sb="249" eb="252">
      <t>リョウチイキ</t>
    </rPh>
    <rPh sb="253" eb="255">
      <t>サンカン</t>
    </rPh>
    <rPh sb="255" eb="257">
      <t>チイキ</t>
    </rPh>
    <rPh sb="260" eb="262">
      <t>ジギョウ</t>
    </rPh>
    <rPh sb="262" eb="264">
      <t>トウシ</t>
    </rPh>
    <rPh sb="264" eb="266">
      <t>ヒヨウ</t>
    </rPh>
    <rPh sb="267" eb="268">
      <t>カサ</t>
    </rPh>
    <rPh sb="269" eb="270">
      <t>ワリ</t>
    </rPh>
    <rPh sb="272" eb="274">
      <t>シュウエキ</t>
    </rPh>
    <rPh sb="275" eb="276">
      <t>ア</t>
    </rPh>
    <rPh sb="280" eb="281">
      <t>トウ</t>
    </rPh>
    <rPh sb="282" eb="285">
      <t>チリテキ</t>
    </rPh>
    <rPh sb="285" eb="287">
      <t>フリ</t>
    </rPh>
    <rPh sb="288" eb="290">
      <t>ジョウキョウ</t>
    </rPh>
    <rPh sb="305" eb="307">
      <t>トウワ</t>
    </rPh>
    <rPh sb="307" eb="309">
      <t>カンイ</t>
    </rPh>
    <rPh sb="309" eb="311">
      <t>スイドウ</t>
    </rPh>
    <rPh sb="311" eb="313">
      <t>ジギョウ</t>
    </rPh>
    <rPh sb="318" eb="320">
      <t>スイドウ</t>
    </rPh>
    <rPh sb="320" eb="323">
      <t>ミフキュウ</t>
    </rPh>
    <rPh sb="323" eb="325">
      <t>チイキ</t>
    </rPh>
    <rPh sb="325" eb="327">
      <t>カイショウ</t>
    </rPh>
    <rPh sb="327" eb="329">
      <t>ジギョウ</t>
    </rPh>
    <rPh sb="330" eb="332">
      <t>ヘイセイ</t>
    </rPh>
    <rPh sb="334" eb="336">
      <t>ネンド</t>
    </rPh>
    <rPh sb="337" eb="339">
      <t>ジギョウ</t>
    </rPh>
    <rPh sb="339" eb="341">
      <t>サイシュウ</t>
    </rPh>
    <rPh sb="341" eb="343">
      <t>モクヒョウ</t>
    </rPh>
    <rPh sb="343" eb="345">
      <t>ネンド</t>
    </rPh>
    <rPh sb="347" eb="349">
      <t>ジッシ</t>
    </rPh>
    <rPh sb="354" eb="356">
      <t>シンキ</t>
    </rPh>
    <rPh sb="356" eb="358">
      <t>カリイレ</t>
    </rPh>
    <rPh sb="359" eb="361">
      <t>ヨクセイ</t>
    </rPh>
    <rPh sb="362" eb="363">
      <t>ハカ</t>
    </rPh>
    <rPh sb="367" eb="369">
      <t>ザイム</t>
    </rPh>
    <rPh sb="369" eb="371">
      <t>ジョウキョウ</t>
    </rPh>
    <rPh sb="377" eb="378">
      <t>ツト</t>
    </rPh>
    <rPh sb="380" eb="381">
      <t>マイ</t>
    </rPh>
    <phoneticPr fontId="4"/>
  </si>
  <si>
    <t>　昭和４８年に供用を開始してから４０余年が経過し、その当時整備した老朽化した施設が稼動している状況にあります。
　これら更新の時期を迎えた施設の維持管理費用は膨大であり、限られた財源の中で効率的に更新事業を執行する必要があります。
　このような状況のもとアセットマネジメント手法を導入し中長期的な視点に立った財政計画のもと、将来にわたって健全な経営の維持と事業運営を図る必要があります。</t>
    <rPh sb="38" eb="40">
      <t>シセツ</t>
    </rPh>
    <rPh sb="41" eb="43">
      <t>カドウ</t>
    </rPh>
    <rPh sb="47" eb="49">
      <t>ジョウキョウ</t>
    </rPh>
    <rPh sb="72" eb="74">
      <t>イジ</t>
    </rPh>
    <rPh sb="74" eb="76">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</si>
</sst>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0.26</c:v>
                </c:pt>
                <c:pt idx="4">
                  <c:v>0</c:v>
                </c:pt>
              </c:numCache>
            </c:numRef>
          </c:val>
        </c:ser>
        <c:dLbls>
          <c:showLegendKey val="0"/>
          <c:showVal val="0"/>
          <c:showCatName val="0"/>
          <c:showSerName val="0"/>
          <c:showPercent val="0"/>
          <c:showBubbleSize val="0"/>
        </c:dLbls>
        <c:gapWidth val="150"/>
        <c:axId val="74245248"/>
        <c:axId val="742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74245248"/>
        <c:axId val="74247168"/>
      </c:lineChart>
      <c:dateAx>
        <c:axId val="74245248"/>
        <c:scaling>
          <c:orientation val="minMax"/>
        </c:scaling>
        <c:delete val="1"/>
        <c:axPos val="b"/>
        <c:numFmt formatCode="ge" sourceLinked="1"/>
        <c:majorTickMark val="none"/>
        <c:minorTickMark val="none"/>
        <c:tickLblPos val="none"/>
        <c:crossAx val="74247168"/>
        <c:crosses val="autoZero"/>
        <c:auto val="1"/>
        <c:lblOffset val="100"/>
        <c:baseTimeUnit val="years"/>
      </c:dateAx>
      <c:valAx>
        <c:axId val="742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68.849999999999994</c:v>
                </c:pt>
                <c:pt idx="1">
                  <c:v>67.41</c:v>
                </c:pt>
                <c:pt idx="2">
                  <c:v>69.650000000000006</c:v>
                </c:pt>
                <c:pt idx="3">
                  <c:v>71.48</c:v>
                </c:pt>
                <c:pt idx="4">
                  <c:v>75.64</c:v>
                </c:pt>
              </c:numCache>
            </c:numRef>
          </c:val>
        </c:ser>
        <c:dLbls>
          <c:showLegendKey val="0"/>
          <c:showVal val="0"/>
          <c:showCatName val="0"/>
          <c:showSerName val="0"/>
          <c:showPercent val="0"/>
          <c:showBubbleSize val="0"/>
        </c:dLbls>
        <c:gapWidth val="150"/>
        <c:axId val="74294016"/>
        <c:axId val="742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74294016"/>
        <c:axId val="74295936"/>
      </c:lineChart>
      <c:dateAx>
        <c:axId val="74294016"/>
        <c:scaling>
          <c:orientation val="minMax"/>
        </c:scaling>
        <c:delete val="1"/>
        <c:axPos val="b"/>
        <c:numFmt formatCode="ge" sourceLinked="1"/>
        <c:majorTickMark val="none"/>
        <c:minorTickMark val="none"/>
        <c:tickLblPos val="none"/>
        <c:crossAx val="74295936"/>
        <c:crosses val="autoZero"/>
        <c:auto val="1"/>
        <c:lblOffset val="100"/>
        <c:baseTimeUnit val="years"/>
      </c:dateAx>
      <c:valAx>
        <c:axId val="742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30496"/>
        <c:axId val="743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30496"/>
        <c:axId val="74332416"/>
      </c:lineChart>
      <c:dateAx>
        <c:axId val="74330496"/>
        <c:scaling>
          <c:orientation val="minMax"/>
        </c:scaling>
        <c:delete val="1"/>
        <c:axPos val="b"/>
        <c:numFmt formatCode="ge" sourceLinked="1"/>
        <c:majorTickMark val="none"/>
        <c:minorTickMark val="none"/>
        <c:tickLblPos val="none"/>
        <c:crossAx val="74332416"/>
        <c:crosses val="autoZero"/>
        <c:auto val="1"/>
        <c:lblOffset val="100"/>
        <c:baseTimeUnit val="years"/>
      </c:dateAx>
      <c:valAx>
        <c:axId val="743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75168"/>
        <c:axId val="743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75168"/>
        <c:axId val="74377088"/>
      </c:lineChart>
      <c:dateAx>
        <c:axId val="74375168"/>
        <c:scaling>
          <c:orientation val="minMax"/>
        </c:scaling>
        <c:delete val="1"/>
        <c:axPos val="b"/>
        <c:numFmt formatCode="ge" sourceLinked="1"/>
        <c:majorTickMark val="none"/>
        <c:minorTickMark val="none"/>
        <c:tickLblPos val="none"/>
        <c:crossAx val="74377088"/>
        <c:crosses val="autoZero"/>
        <c:auto val="1"/>
        <c:lblOffset val="100"/>
        <c:baseTimeUnit val="years"/>
      </c:dateAx>
      <c:valAx>
        <c:axId val="743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51840"/>
        <c:axId val="764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51840"/>
        <c:axId val="76453760"/>
      </c:lineChart>
      <c:dateAx>
        <c:axId val="76451840"/>
        <c:scaling>
          <c:orientation val="minMax"/>
        </c:scaling>
        <c:delete val="1"/>
        <c:axPos val="b"/>
        <c:numFmt formatCode="ge" sourceLinked="1"/>
        <c:majorTickMark val="none"/>
        <c:minorTickMark val="none"/>
        <c:tickLblPos val="none"/>
        <c:crossAx val="76453760"/>
        <c:crosses val="autoZero"/>
        <c:auto val="1"/>
        <c:lblOffset val="100"/>
        <c:baseTimeUnit val="years"/>
      </c:dateAx>
      <c:valAx>
        <c:axId val="764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71680"/>
        <c:axId val="764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71680"/>
        <c:axId val="76498432"/>
      </c:lineChart>
      <c:dateAx>
        <c:axId val="76471680"/>
        <c:scaling>
          <c:orientation val="minMax"/>
        </c:scaling>
        <c:delete val="1"/>
        <c:axPos val="b"/>
        <c:numFmt formatCode="ge" sourceLinked="1"/>
        <c:majorTickMark val="none"/>
        <c:minorTickMark val="none"/>
        <c:tickLblPos val="none"/>
        <c:crossAx val="76498432"/>
        <c:crosses val="autoZero"/>
        <c:auto val="1"/>
        <c:lblOffset val="100"/>
        <c:baseTimeUnit val="years"/>
      </c:dateAx>
      <c:valAx>
        <c:axId val="764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2414.7800000000002</c:v>
                </c:pt>
                <c:pt idx="1">
                  <c:v>2266.7600000000002</c:v>
                </c:pt>
                <c:pt idx="2">
                  <c:v>2054.16</c:v>
                </c:pt>
                <c:pt idx="3">
                  <c:v>1849.88</c:v>
                </c:pt>
                <c:pt idx="4">
                  <c:v>1644.76</c:v>
                </c:pt>
              </c:numCache>
            </c:numRef>
          </c:val>
        </c:ser>
        <c:dLbls>
          <c:showLegendKey val="0"/>
          <c:showVal val="0"/>
          <c:showCatName val="0"/>
          <c:showSerName val="0"/>
          <c:showPercent val="0"/>
          <c:showBubbleSize val="0"/>
        </c:dLbls>
        <c:gapWidth val="150"/>
        <c:axId val="76516352"/>
        <c:axId val="765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76516352"/>
        <c:axId val="76539008"/>
      </c:lineChart>
      <c:dateAx>
        <c:axId val="76516352"/>
        <c:scaling>
          <c:orientation val="minMax"/>
        </c:scaling>
        <c:delete val="1"/>
        <c:axPos val="b"/>
        <c:numFmt formatCode="ge" sourceLinked="1"/>
        <c:majorTickMark val="none"/>
        <c:minorTickMark val="none"/>
        <c:tickLblPos val="none"/>
        <c:crossAx val="76539008"/>
        <c:crosses val="autoZero"/>
        <c:auto val="1"/>
        <c:lblOffset val="100"/>
        <c:baseTimeUnit val="years"/>
      </c:dateAx>
      <c:valAx>
        <c:axId val="765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31.14</c:v>
                </c:pt>
                <c:pt idx="1">
                  <c:v>31.76</c:v>
                </c:pt>
                <c:pt idx="2">
                  <c:v>34.479999999999997</c:v>
                </c:pt>
                <c:pt idx="3">
                  <c:v>36.49</c:v>
                </c:pt>
                <c:pt idx="4">
                  <c:v>39.51</c:v>
                </c:pt>
              </c:numCache>
            </c:numRef>
          </c:val>
        </c:ser>
        <c:dLbls>
          <c:showLegendKey val="0"/>
          <c:showVal val="0"/>
          <c:showCatName val="0"/>
          <c:showSerName val="0"/>
          <c:showPercent val="0"/>
          <c:showBubbleSize val="0"/>
        </c:dLbls>
        <c:gapWidth val="150"/>
        <c:axId val="77617792"/>
        <c:axId val="776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77617792"/>
        <c:axId val="77624064"/>
      </c:lineChart>
      <c:dateAx>
        <c:axId val="77617792"/>
        <c:scaling>
          <c:orientation val="minMax"/>
        </c:scaling>
        <c:delete val="1"/>
        <c:axPos val="b"/>
        <c:numFmt formatCode="ge" sourceLinked="1"/>
        <c:majorTickMark val="none"/>
        <c:minorTickMark val="none"/>
        <c:tickLblPos val="none"/>
        <c:crossAx val="77624064"/>
        <c:crosses val="autoZero"/>
        <c:auto val="1"/>
        <c:lblOffset val="100"/>
        <c:baseTimeUnit val="years"/>
      </c:dateAx>
      <c:valAx>
        <c:axId val="776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686.41</c:v>
                </c:pt>
                <c:pt idx="1">
                  <c:v>664.24</c:v>
                </c:pt>
                <c:pt idx="2">
                  <c:v>615.51</c:v>
                </c:pt>
                <c:pt idx="3">
                  <c:v>585.26</c:v>
                </c:pt>
                <c:pt idx="4">
                  <c:v>538.05999999999995</c:v>
                </c:pt>
              </c:numCache>
            </c:numRef>
          </c:val>
        </c:ser>
        <c:dLbls>
          <c:showLegendKey val="0"/>
          <c:showVal val="0"/>
          <c:showCatName val="0"/>
          <c:showSerName val="0"/>
          <c:showPercent val="0"/>
          <c:showBubbleSize val="0"/>
        </c:dLbls>
        <c:gapWidth val="150"/>
        <c:axId val="77653888"/>
        <c:axId val="776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77653888"/>
        <c:axId val="77656064"/>
      </c:lineChart>
      <c:dateAx>
        <c:axId val="77653888"/>
        <c:scaling>
          <c:orientation val="minMax"/>
        </c:scaling>
        <c:delete val="1"/>
        <c:axPos val="b"/>
        <c:numFmt formatCode="ge" sourceLinked="1"/>
        <c:majorTickMark val="none"/>
        <c:minorTickMark val="none"/>
        <c:tickLblPos val="none"/>
        <c:crossAx val="77656064"/>
        <c:crosses val="autoZero"/>
        <c:auto val="1"/>
        <c:lblOffset val="100"/>
        <c:baseTimeUnit val="years"/>
      </c:dateAx>
      <c:valAx>
        <c:axId val="776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57.55</c:v>
                </c:pt>
                <c:pt idx="1">
                  <c:v>58.94</c:v>
                </c:pt>
                <c:pt idx="2">
                  <c:v>57.08</c:v>
                </c:pt>
                <c:pt idx="3">
                  <c:v>63.58</c:v>
                </c:pt>
                <c:pt idx="4">
                  <c:v>68.17</c:v>
                </c:pt>
              </c:numCache>
            </c:numRef>
          </c:val>
        </c:ser>
        <c:dLbls>
          <c:showLegendKey val="0"/>
          <c:showVal val="0"/>
          <c:showCatName val="0"/>
          <c:showSerName val="0"/>
          <c:showPercent val="0"/>
          <c:showBubbleSize val="0"/>
        </c:dLbls>
        <c:gapWidth val="150"/>
        <c:axId val="77751808"/>
        <c:axId val="77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77751808"/>
        <c:axId val="77753728"/>
      </c:lineChart>
      <c:dateAx>
        <c:axId val="77751808"/>
        <c:scaling>
          <c:orientation val="minMax"/>
        </c:scaling>
        <c:delete val="1"/>
        <c:axPos val="b"/>
        <c:numFmt formatCode="ge" sourceLinked="1"/>
        <c:majorTickMark val="none"/>
        <c:minorTickMark val="none"/>
        <c:tickLblPos val="none"/>
        <c:crossAx val="77753728"/>
        <c:crosses val="autoZero"/>
        <c:auto val="1"/>
        <c:lblOffset val="100"/>
        <c:baseTimeUnit val="years"/>
      </c:dateAx>
      <c:valAx>
        <c:axId val="777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76.98</c:v>
                </c:pt>
                <c:pt idx="1">
                  <c:v>77.17</c:v>
                </c:pt>
                <c:pt idx="2">
                  <c:v>76.239999999999995</c:v>
                </c:pt>
                <c:pt idx="3">
                  <c:v>72.099999999999994</c:v>
                </c:pt>
                <c:pt idx="4">
                  <c:v>75.209999999999994</c:v>
                </c:pt>
              </c:numCache>
            </c:numRef>
          </c:val>
        </c:ser>
        <c:dLbls>
          <c:showLegendKey val="0"/>
          <c:showVal val="0"/>
          <c:showCatName val="0"/>
          <c:showSerName val="0"/>
          <c:showPercent val="0"/>
          <c:showBubbleSize val="0"/>
        </c:dLbls>
        <c:gapWidth val="150"/>
        <c:axId val="77792384"/>
        <c:axId val="777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77792384"/>
        <c:axId val="77794304"/>
      </c:lineChart>
      <c:dateAx>
        <c:axId val="77792384"/>
        <c:scaling>
          <c:orientation val="minMax"/>
        </c:scaling>
        <c:delete val="1"/>
        <c:axPos val="b"/>
        <c:numFmt formatCode="ge" sourceLinked="1"/>
        <c:majorTickMark val="none"/>
        <c:minorTickMark val="none"/>
        <c:tickLblPos val="none"/>
        <c:crossAx val="77794304"/>
        <c:crosses val="autoZero"/>
        <c:auto val="1"/>
        <c:lblOffset val="100"/>
        <c:baseTimeUnit val="years"/>
      </c:dateAx>
      <c:valAx>
        <c:axId val="777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I69" sqref="BI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二本松市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57673</v>
      </c>
      <c r="AJ8" s="74"/>
      <c r="AK8" s="74"/>
      <c r="AL8" s="74"/>
      <c r="AM8" s="74"/>
      <c r="AN8" s="74"/>
      <c r="AO8" s="74"/>
      <c r="AP8" s="75"/>
      <c r="AQ8" s="56">
        <f>データ!R6</f>
        <v>344.42</v>
      </c>
      <c r="AR8" s="56"/>
      <c r="AS8" s="56"/>
      <c r="AT8" s="56"/>
      <c r="AU8" s="56"/>
      <c r="AV8" s="56"/>
      <c r="AW8" s="56"/>
      <c r="AX8" s="56"/>
      <c r="AY8" s="56">
        <f>データ!S6</f>
        <v>167.45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53.21</v>
      </c>
      <c r="S10" s="56"/>
      <c r="T10" s="56"/>
      <c r="U10" s="56"/>
      <c r="V10" s="56"/>
      <c r="W10" s="56"/>
      <c r="X10" s="56"/>
      <c r="Y10" s="56"/>
      <c r="Z10" s="64">
        <f>データ!P6</f>
        <v>3704</v>
      </c>
      <c r="AA10" s="64"/>
      <c r="AB10" s="64"/>
      <c r="AC10" s="64"/>
      <c r="AD10" s="64"/>
      <c r="AE10" s="64"/>
      <c r="AF10" s="64"/>
      <c r="AG10" s="64"/>
      <c r="AH10" s="2"/>
      <c r="AI10" s="64">
        <f>データ!T6</f>
        <v>7781</v>
      </c>
      <c r="AJ10" s="64"/>
      <c r="AK10" s="64"/>
      <c r="AL10" s="64"/>
      <c r="AM10" s="64"/>
      <c r="AN10" s="64"/>
      <c r="AO10" s="64"/>
      <c r="AP10" s="64"/>
      <c r="AQ10" s="56">
        <f>データ!U6</f>
        <v>44.71</v>
      </c>
      <c r="AR10" s="56"/>
      <c r="AS10" s="56"/>
      <c r="AT10" s="56"/>
      <c r="AU10" s="56"/>
      <c r="AV10" s="56"/>
      <c r="AW10" s="56"/>
      <c r="AX10" s="56"/>
      <c r="AY10" s="56">
        <f>データ!V6</f>
        <v>174.03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72109</v>
      </c>
      <c r="D6" s="31">
        <f t="shared" si="3"/>
        <v>47</v>
      </c>
      <c r="E6" s="31">
        <f t="shared" si="3"/>
        <v>1</v>
      </c>
      <c r="F6" s="31">
        <f t="shared" si="3"/>
        <v>0</v>
      </c>
      <c r="G6" s="31">
        <f t="shared" si="3"/>
        <v>0</v>
      </c>
      <c r="H6" s="31" t="str">
        <f t="shared" si="3"/>
        <v>福島県　二本松市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53.21</v>
      </c>
      <c r="P6" s="32">
        <f t="shared" si="3"/>
        <v>3704</v>
      </c>
      <c r="Q6" s="32">
        <f t="shared" si="3"/>
        <v>57673</v>
      </c>
      <c r="R6" s="32">
        <f t="shared" si="3"/>
        <v>344.42</v>
      </c>
      <c r="S6" s="32">
        <f t="shared" si="3"/>
        <v>167.45</v>
      </c>
      <c r="T6" s="32">
        <f t="shared" si="3"/>
        <v>7781</v>
      </c>
      <c r="U6" s="32">
        <f t="shared" si="3"/>
        <v>44.71</v>
      </c>
      <c r="V6" s="32">
        <f t="shared" si="3"/>
        <v>174.03</v>
      </c>
      <c r="W6" s="33">
        <f>IF(W7="",NA(),W7)</f>
        <v>68.849999999999994</v>
      </c>
      <c r="X6" s="33">
        <f t="shared" ref="X6:AF6" si="4">IF(X7="",NA(),X7)</f>
        <v>67.41</v>
      </c>
      <c r="Y6" s="33">
        <f t="shared" si="4"/>
        <v>69.650000000000006</v>
      </c>
      <c r="Z6" s="33">
        <f t="shared" si="4"/>
        <v>71.48</v>
      </c>
      <c r="AA6" s="33">
        <f t="shared" si="4"/>
        <v>75.64</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2414.7800000000002</v>
      </c>
      <c r="BE6" s="33">
        <f t="shared" ref="BE6:BM6" si="7">IF(BE7="",NA(),BE7)</f>
        <v>2266.7600000000002</v>
      </c>
      <c r="BF6" s="33">
        <f t="shared" si="7"/>
        <v>2054.16</v>
      </c>
      <c r="BG6" s="33">
        <f t="shared" si="7"/>
        <v>1849.88</v>
      </c>
      <c r="BH6" s="33">
        <f t="shared" si="7"/>
        <v>1644.76</v>
      </c>
      <c r="BI6" s="33">
        <f t="shared" si="7"/>
        <v>1187.81</v>
      </c>
      <c r="BJ6" s="33">
        <f t="shared" si="7"/>
        <v>1168.8</v>
      </c>
      <c r="BK6" s="33">
        <f t="shared" si="7"/>
        <v>1158.82</v>
      </c>
      <c r="BL6" s="33">
        <f t="shared" si="7"/>
        <v>1167.7</v>
      </c>
      <c r="BM6" s="33">
        <f t="shared" si="7"/>
        <v>1228.58</v>
      </c>
      <c r="BN6" s="32" t="str">
        <f>IF(BN7="","",IF(BN7="-","【-】","【"&amp;SUBSTITUTE(TEXT(BN7,"#,##0.00"),"-","△")&amp;"】"))</f>
        <v>【1,239.32】</v>
      </c>
      <c r="BO6" s="33">
        <f>IF(BO7="",NA(),BO7)</f>
        <v>31.14</v>
      </c>
      <c r="BP6" s="33">
        <f t="shared" ref="BP6:BX6" si="8">IF(BP7="",NA(),BP7)</f>
        <v>31.76</v>
      </c>
      <c r="BQ6" s="33">
        <f t="shared" si="8"/>
        <v>34.479999999999997</v>
      </c>
      <c r="BR6" s="33">
        <f t="shared" si="8"/>
        <v>36.49</v>
      </c>
      <c r="BS6" s="33">
        <f t="shared" si="8"/>
        <v>39.51</v>
      </c>
      <c r="BT6" s="33">
        <f t="shared" si="8"/>
        <v>57.96</v>
      </c>
      <c r="BU6" s="33">
        <f t="shared" si="8"/>
        <v>56.44</v>
      </c>
      <c r="BV6" s="33">
        <f t="shared" si="8"/>
        <v>55.6</v>
      </c>
      <c r="BW6" s="33">
        <f t="shared" si="8"/>
        <v>54.43</v>
      </c>
      <c r="BX6" s="33">
        <f t="shared" si="8"/>
        <v>53.81</v>
      </c>
      <c r="BY6" s="32" t="str">
        <f>IF(BY7="","",IF(BY7="-","【-】","【"&amp;SUBSTITUTE(TEXT(BY7,"#,##0.00"),"-","△")&amp;"】"))</f>
        <v>【36.33】</v>
      </c>
      <c r="BZ6" s="33">
        <f>IF(BZ7="",NA(),BZ7)</f>
        <v>686.41</v>
      </c>
      <c r="CA6" s="33">
        <f t="shared" ref="CA6:CI6" si="9">IF(CA7="",NA(),CA7)</f>
        <v>664.24</v>
      </c>
      <c r="CB6" s="33">
        <f t="shared" si="9"/>
        <v>615.51</v>
      </c>
      <c r="CC6" s="33">
        <f t="shared" si="9"/>
        <v>585.26</v>
      </c>
      <c r="CD6" s="33">
        <f t="shared" si="9"/>
        <v>538.05999999999995</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57.55</v>
      </c>
      <c r="CL6" s="33">
        <f t="shared" ref="CL6:CT6" si="10">IF(CL7="",NA(),CL7)</f>
        <v>58.94</v>
      </c>
      <c r="CM6" s="33">
        <f t="shared" si="10"/>
        <v>57.08</v>
      </c>
      <c r="CN6" s="33">
        <f t="shared" si="10"/>
        <v>63.58</v>
      </c>
      <c r="CO6" s="33">
        <f t="shared" si="10"/>
        <v>68.17</v>
      </c>
      <c r="CP6" s="33">
        <f t="shared" si="10"/>
        <v>60.92</v>
      </c>
      <c r="CQ6" s="33">
        <f t="shared" si="10"/>
        <v>59.84</v>
      </c>
      <c r="CR6" s="33">
        <f t="shared" si="10"/>
        <v>60.66</v>
      </c>
      <c r="CS6" s="33">
        <f t="shared" si="10"/>
        <v>60.17</v>
      </c>
      <c r="CT6" s="33">
        <f t="shared" si="10"/>
        <v>58.96</v>
      </c>
      <c r="CU6" s="32" t="str">
        <f>IF(CU7="","",IF(CU7="-","【-】","【"&amp;SUBSTITUTE(TEXT(CU7,"#,##0.00"),"-","△")&amp;"】"))</f>
        <v>【58.19】</v>
      </c>
      <c r="CV6" s="33">
        <f>IF(CV7="",NA(),CV7)</f>
        <v>76.98</v>
      </c>
      <c r="CW6" s="33">
        <f t="shared" ref="CW6:DE6" si="11">IF(CW7="",NA(),CW7)</f>
        <v>77.17</v>
      </c>
      <c r="CX6" s="33">
        <f t="shared" si="11"/>
        <v>76.239999999999995</v>
      </c>
      <c r="CY6" s="33">
        <f t="shared" si="11"/>
        <v>72.099999999999994</v>
      </c>
      <c r="CZ6" s="33">
        <f t="shared" si="11"/>
        <v>75.209999999999994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0.26</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72109</v>
      </c>
      <c r="D7" s="35">
        <v>47</v>
      </c>
      <c r="E7" s="35">
        <v>1</v>
      </c>
      <c r="F7" s="35">
        <v>0</v>
      </c>
      <c r="G7" s="35">
        <v>0</v>
      </c>
      <c r="H7" s="35" t="s">
        <v>93</v>
      </c>
      <c r="I7" s="35" t="s">
        <v>94</v>
      </c>
      <c r="J7" s="35" t="s">
        <v>95</v>
      </c>
      <c r="K7" s="35" t="s">
        <v>96</v>
      </c>
      <c r="L7" s="35" t="s">
        <v>97</v>
      </c>
      <c r="M7" s="36" t="s">
        <v>98</v>
      </c>
      <c r="N7" s="36" t="s">
        <v>99</v>
      </c>
      <c r="O7" s="36">
        <v>53.21</v>
      </c>
      <c r="P7" s="36">
        <v>3704</v>
      </c>
      <c r="Q7" s="36">
        <v>57673</v>
      </c>
      <c r="R7" s="36">
        <v>344.42</v>
      </c>
      <c r="S7" s="36">
        <v>167.45</v>
      </c>
      <c r="T7" s="36">
        <v>7781</v>
      </c>
      <c r="U7" s="36">
        <v>44.71</v>
      </c>
      <c r="V7" s="36">
        <v>174.03</v>
      </c>
      <c r="W7" s="36">
        <v>68.849999999999994</v>
      </c>
      <c r="X7" s="36">
        <v>67.41</v>
      </c>
      <c r="Y7" s="36">
        <v>69.650000000000006</v>
      </c>
      <c r="Z7" s="36">
        <v>71.48</v>
      </c>
      <c r="AA7" s="36">
        <v>75.64</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2414.7800000000002</v>
      </c>
      <c r="BE7" s="36">
        <v>2266.7600000000002</v>
      </c>
      <c r="BF7" s="36">
        <v>2054.16</v>
      </c>
      <c r="BG7" s="36">
        <v>1849.88</v>
      </c>
      <c r="BH7" s="36">
        <v>1644.76</v>
      </c>
      <c r="BI7" s="36">
        <v>1187.81</v>
      </c>
      <c r="BJ7" s="36">
        <v>1168.8</v>
      </c>
      <c r="BK7" s="36">
        <v>1158.82</v>
      </c>
      <c r="BL7" s="36">
        <v>1167.7</v>
      </c>
      <c r="BM7" s="36">
        <v>1228.58</v>
      </c>
      <c r="BN7" s="36">
        <v>1239.32</v>
      </c>
      <c r="BO7" s="36">
        <v>31.14</v>
      </c>
      <c r="BP7" s="36">
        <v>31.76</v>
      </c>
      <c r="BQ7" s="36">
        <v>34.479999999999997</v>
      </c>
      <c r="BR7" s="36">
        <v>36.49</v>
      </c>
      <c r="BS7" s="36">
        <v>39.51</v>
      </c>
      <c r="BT7" s="36">
        <v>57.96</v>
      </c>
      <c r="BU7" s="36">
        <v>56.44</v>
      </c>
      <c r="BV7" s="36">
        <v>55.6</v>
      </c>
      <c r="BW7" s="36">
        <v>54.43</v>
      </c>
      <c r="BX7" s="36">
        <v>53.81</v>
      </c>
      <c r="BY7" s="36">
        <v>36.33</v>
      </c>
      <c r="BZ7" s="36">
        <v>686.41</v>
      </c>
      <c r="CA7" s="36">
        <v>664.24</v>
      </c>
      <c r="CB7" s="36">
        <v>615.51</v>
      </c>
      <c r="CC7" s="36">
        <v>585.26</v>
      </c>
      <c r="CD7" s="36">
        <v>538.05999999999995</v>
      </c>
      <c r="CE7" s="36">
        <v>263.20999999999998</v>
      </c>
      <c r="CF7" s="36">
        <v>270.7</v>
      </c>
      <c r="CG7" s="36">
        <v>275.86</v>
      </c>
      <c r="CH7" s="36">
        <v>279.8</v>
      </c>
      <c r="CI7" s="36">
        <v>284.64999999999998</v>
      </c>
      <c r="CJ7" s="36">
        <v>476.46</v>
      </c>
      <c r="CK7" s="36">
        <v>57.55</v>
      </c>
      <c r="CL7" s="36">
        <v>58.94</v>
      </c>
      <c r="CM7" s="36">
        <v>57.08</v>
      </c>
      <c r="CN7" s="36">
        <v>63.58</v>
      </c>
      <c r="CO7" s="36">
        <v>68.17</v>
      </c>
      <c r="CP7" s="36">
        <v>60.92</v>
      </c>
      <c r="CQ7" s="36">
        <v>59.84</v>
      </c>
      <c r="CR7" s="36">
        <v>60.66</v>
      </c>
      <c r="CS7" s="36">
        <v>60.17</v>
      </c>
      <c r="CT7" s="36">
        <v>58.96</v>
      </c>
      <c r="CU7" s="36">
        <v>58.19</v>
      </c>
      <c r="CV7" s="36">
        <v>76.98</v>
      </c>
      <c r="CW7" s="36">
        <v>77.17</v>
      </c>
      <c r="CX7" s="36">
        <v>76.239999999999995</v>
      </c>
      <c r="CY7" s="36">
        <v>72.099999999999994</v>
      </c>
      <c r="CZ7" s="36">
        <v>75.209999999999994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0.26</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2016-02-18T23:24:47Z</cp:lastPrinted>
  <dcterms:created xsi:type="dcterms:W3CDTF">2016-01-18T05:00:26Z</dcterms:created>
  <dcterms:modified xsi:type="dcterms:W3CDTF">2016-02-18T23:37:48Z</dcterms:modified>
  <cp:category/>
</cp:coreProperties>
</file>