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<sst xmlns="http://schemas.openxmlformats.org/spreadsheetml/2006/main" count="218" uniqueCount="108">
  <si>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</si>
  <si>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</si>
  <si>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</si>
  <si>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</si>
  <si>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</si>
  <si>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</si>
  <si>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</si>
  <si>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</si>
  <si>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</si>
  <si>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</si>
  <si>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</si>
  <si>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</si>
  <si>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</si>
  <si>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</si>
  <si>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</si>
  <si>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</si>
  <si>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</si>
  <si>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</si>
  <si>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</si>
  <si>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</si>
  <si>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</si>
  <si>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</si>
  <si>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</si>
  <si>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</si>
  <si>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</si>
  <si>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</si>
  <si>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</si>
  <si>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</si>
  <si>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</si>
  <si>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</si>
  <si>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</si>
  <si>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</si>
  <si>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</si>
  <si>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</si>
  <si>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</si>
  <si>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</si>
  <si>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</si>
  <si>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</si>
  <si>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</si>
  <si>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</si>
  <si>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</si>
  <si>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</si>
  <si>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</si>
  <si>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</si>
  <si>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</si>
  <si>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</si>
  <si>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</si>
  <si>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</si>
  <si>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</si>
  <si>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</si>
  <si>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</si>
  <si>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</si>
  <si>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</si>
  <si>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</si>
  <si>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</si>
  <si>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</si>
  <si>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</si>
  <si>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</si>
  <si>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</si>
  <si>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</si>
  <si>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</si>
  <si>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</si>
  <si>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</si>
  <si>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</si>
  <si>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</si>
  <si>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</si>
  <si>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</si>
  <si>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</si>
  <si>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</si>
  <si>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</si>
  <si>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</si>
  <si>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</si>
  <si>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</si>
  <si>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</si>
  <si>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</si>
  <si>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</si>
  <si>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</si>
  <si>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</si>
  <si>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</si>
  <si>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</si>
  <si>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</si>
  <si>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</si>
  <si>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</si>
  <si>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</si>
  <si>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</si>
  <si>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</si>
  <si>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</si>
  <si>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</si>
  <si>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</si>
  <si>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</si>
  <si>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</si>
  <si>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</si>
  <si>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</si>
  <si>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磐梯町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</si>
  <si>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</si>
  <si>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</si>
  <si>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</si>
  <si>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</si>
  <si>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</si>
  <si>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</si>
  <si>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</si>
  <si>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</si>
  <si>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</si>
  <si>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</si>
  <si>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</si>
  <si>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有収水量が年々減少していく中にあって、収益を確保していくためには、更なる経費の削減と場合によっては料金改定の検討が必要になります。</t>
    <rPh sb="1" eb="3">
      <t>ユウシュウ</t>
    </rPh>
    <rPh sb="3" eb="5">
      <t>スイリョウ</t>
    </rPh>
    <rPh sb="6" eb="8">
      <t>ネンネン</t>
    </rPh>
    <rPh sb="8" eb="10">
      <t>ゲンショウ</t>
    </rPh>
    <rPh sb="14" eb="15">
      <t>ナカ</t>
    </rPh>
    <rPh sb="20" eb="22">
      <t>シュウエキ</t>
    </rPh>
    <rPh sb="23" eb="25">
      <t>カクホ</t>
    </rPh>
    <rPh sb="34" eb="35">
      <t>サラ</t>
    </rPh>
    <rPh sb="37" eb="39">
      <t>ケイヒ</t>
    </rPh>
    <rPh sb="40" eb="42">
      <t>サクゲン</t>
    </rPh>
    <rPh sb="43" eb="45">
      <t>バアイ</t>
    </rPh>
    <rPh sb="50" eb="52">
      <t>リョウキン</t>
    </rPh>
    <rPh sb="52" eb="54">
      <t>カイテイ</t>
    </rPh>
    <rPh sb="55" eb="57">
      <t>ケントウ</t>
    </rPh>
    <rPh sb="58" eb="60">
      <t>ヒツヨウ</t>
    </rPh>
    <phoneticPr fontId="4"/>
  </si>
  <si>
    <t>　管路については、下水道の布設に併せて老朽管の更新を実施し、住宅地周りについては終了しています。今後は水源、配水池、ポンプ場等の更新を計画中です。</t>
    <rPh sb="1" eb="3">
      <t>カンロ</t>
    </rPh>
    <rPh sb="9" eb="12">
      <t>ゲスイドウ</t>
    </rPh>
    <rPh sb="13" eb="15">
      <t>フセツ</t>
    </rPh>
    <rPh sb="16" eb="17">
      <t>アワ</t>
    </rPh>
    <rPh sb="19" eb="21">
      <t>ロウキュウ</t>
    </rPh>
    <rPh sb="21" eb="22">
      <t>カン</t>
    </rPh>
    <rPh sb="23" eb="25">
      <t>コウシン</t>
    </rPh>
    <rPh sb="26" eb="28">
      <t>ジッシ</t>
    </rPh>
    <rPh sb="30" eb="33">
      <t>ジュウタクチ</t>
    </rPh>
    <rPh sb="33" eb="34">
      <t>マワ</t>
    </rPh>
    <rPh sb="40" eb="42">
      <t>シュウリョウ</t>
    </rPh>
    <rPh sb="48" eb="50">
      <t>コンゴ</t>
    </rPh>
    <rPh sb="51" eb="53">
      <t>スイゲン</t>
    </rPh>
    <rPh sb="54" eb="57">
      <t>ハイスイチ</t>
    </rPh>
    <rPh sb="61" eb="62">
      <t>ジョウ</t>
    </rPh>
    <rPh sb="62" eb="63">
      <t>トウ</t>
    </rPh>
    <rPh sb="64" eb="66">
      <t>コウシン</t>
    </rPh>
    <rPh sb="67" eb="70">
      <t>ケイカクチュウ</t>
    </rPh>
    <phoneticPr fontId="4"/>
  </si>
  <si>
    <t>　今後、水需要の増大が見込めない状況にあり、水道設備等の更新を行う際には、施設の統廃合および縮小と、現在直営で行っています施設の運転管理も、外委委託等の検討が必要になってきています。</t>
    <rPh sb="1" eb="3">
      <t>コンゴ</t>
    </rPh>
    <rPh sb="4" eb="5">
      <t>ミズ</t>
    </rPh>
    <rPh sb="5" eb="7">
      <t>ジュヨウ</t>
    </rPh>
    <rPh sb="8" eb="10">
      <t>ゾウダイ</t>
    </rPh>
    <rPh sb="11" eb="13">
      <t>ミコ</t>
    </rPh>
    <rPh sb="16" eb="18">
      <t>ジョウキョウ</t>
    </rPh>
    <rPh sb="22" eb="24">
      <t>スイドウ</t>
    </rPh>
    <rPh sb="24" eb="26">
      <t>セツビ</t>
    </rPh>
    <rPh sb="26" eb="27">
      <t>トウ</t>
    </rPh>
    <rPh sb="28" eb="30">
      <t>コウシン</t>
    </rPh>
    <rPh sb="31" eb="32">
      <t>オコナ</t>
    </rPh>
    <rPh sb="33" eb="34">
      <t>サイ</t>
    </rPh>
    <rPh sb="37" eb="39">
      <t>シセツ</t>
    </rPh>
    <rPh sb="40" eb="43">
      <t>トウハイゴウ</t>
    </rPh>
    <rPh sb="46" eb="48">
      <t>シュクショウ</t>
    </rPh>
    <rPh sb="50" eb="52">
      <t>ゲンザイ</t>
    </rPh>
    <rPh sb="52" eb="54">
      <t>チョクエイ</t>
    </rPh>
    <rPh sb="55" eb="56">
      <t>オコナ</t>
    </rPh>
    <rPh sb="61" eb="63">
      <t>シセツ</t>
    </rPh>
    <rPh sb="64" eb="66">
      <t>ウンテン</t>
    </rPh>
    <rPh sb="66" eb="68">
      <t>カンリ</t>
    </rPh>
    <rPh sb="70" eb="71">
      <t>ソト</t>
    </rPh>
    <rPh sb="71" eb="72">
      <t>イ</t>
    </rPh>
    <rPh sb="72" eb="74">
      <t>イタク</t>
    </rPh>
    <rPh sb="74" eb="75">
      <t>トウ</t>
    </rPh>
    <rPh sb="76" eb="78">
      <t>ケントウ</t>
    </rPh>
    <rPh sb="79" eb="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</si>
</sst>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0.83</c:v>
                </c:pt>
                <c:pt idx="1">
                  <c:v>0</c:v>
                </c:pt>
                <c:pt idx="2" formatCode="#,##0.00;&quot;△&quot;#,##0.00;&quot;-&quot;">
                  <c:v>0.14000000000000001</c:v>
                </c:pt>
                <c:pt idx="3" formatCode="#,##0.00;&quot;△&quot;#,##0.00;&quot;-&quot;">
                  <c:v>1.0900000000000001</c:v>
                </c:pt>
                <c:pt idx="4" formatCode="#,##0.00;&quot;△&quot;#,##0.00;&quot;-&quot;">
                  <c:v>0.98</c:v>
                </c:pt>
              </c:numCache>
            </c:numRef>
          </c:val>
        </c:ser>
        <c:dLbls>
          <c:showLegendKey val="0"/>
          <c:showVal val="0"/>
          <c:showCatName val="0"/>
          <c:showSerName val="0"/>
          <c:showPercent val="0"/>
          <c:showBubbleSize val="0"/>
        </c:dLbls>
        <c:gapWidth val="150"/>
        <c:axId val="34984320"/>
        <c:axId val="349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34984320"/>
        <c:axId val="34986240"/>
      </c:lineChart>
      <c:dateAx>
        <c:axId val="34984320"/>
        <c:scaling>
          <c:orientation val="minMax"/>
        </c:scaling>
        <c:delete val="1"/>
        <c:axPos val="b"/>
        <c:numFmt formatCode="ge" sourceLinked="1"/>
        <c:majorTickMark val="none"/>
        <c:minorTickMark val="none"/>
        <c:tickLblPos val="none"/>
        <c:crossAx val="34986240"/>
        <c:crosses val="autoZero"/>
        <c:auto val="1"/>
        <c:lblOffset val="100"/>
        <c:baseTimeUnit val="years"/>
      </c:dateAx>
      <c:valAx>
        <c:axId val="349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44.14</c:v>
                </c:pt>
                <c:pt idx="1">
                  <c:v>41.15</c:v>
                </c:pt>
                <c:pt idx="2">
                  <c:v>40.99</c:v>
                </c:pt>
                <c:pt idx="3">
                  <c:v>41.05</c:v>
                </c:pt>
                <c:pt idx="4">
                  <c:v>41.02</c:v>
                </c:pt>
              </c:numCache>
            </c:numRef>
          </c:val>
        </c:ser>
        <c:dLbls>
          <c:showLegendKey val="0"/>
          <c:showVal val="0"/>
          <c:showCatName val="0"/>
          <c:showSerName val="0"/>
          <c:showPercent val="0"/>
          <c:showBubbleSize val="0"/>
        </c:dLbls>
        <c:gapWidth val="150"/>
        <c:axId val="81695488"/>
        <c:axId val="816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1695488"/>
        <c:axId val="81697408"/>
      </c:lineChart>
      <c:dateAx>
        <c:axId val="81695488"/>
        <c:scaling>
          <c:orientation val="minMax"/>
        </c:scaling>
        <c:delete val="1"/>
        <c:axPos val="b"/>
        <c:numFmt formatCode="ge" sourceLinked="1"/>
        <c:majorTickMark val="none"/>
        <c:minorTickMark val="none"/>
        <c:tickLblPos val="none"/>
        <c:crossAx val="81697408"/>
        <c:crosses val="autoZero"/>
        <c:auto val="1"/>
        <c:lblOffset val="100"/>
        <c:baseTimeUnit val="years"/>
      </c:dateAx>
      <c:valAx>
        <c:axId val="816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83.32</c:v>
                </c:pt>
                <c:pt idx="1">
                  <c:v>81.81</c:v>
                </c:pt>
                <c:pt idx="2">
                  <c:v>82.22</c:v>
                </c:pt>
                <c:pt idx="3">
                  <c:v>82.22</c:v>
                </c:pt>
                <c:pt idx="4">
                  <c:v>81.819999999999993</c:v>
                </c:pt>
              </c:numCache>
            </c:numRef>
          </c:val>
        </c:ser>
        <c:dLbls>
          <c:showLegendKey val="0"/>
          <c:showVal val="0"/>
          <c:showCatName val="0"/>
          <c:showSerName val="0"/>
          <c:showPercent val="0"/>
          <c:showBubbleSize val="0"/>
        </c:dLbls>
        <c:gapWidth val="150"/>
        <c:axId val="81797504"/>
        <c:axId val="817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1797504"/>
        <c:axId val="81799424"/>
      </c:lineChart>
      <c:dateAx>
        <c:axId val="81797504"/>
        <c:scaling>
          <c:orientation val="minMax"/>
        </c:scaling>
        <c:delete val="1"/>
        <c:axPos val="b"/>
        <c:numFmt formatCode="ge" sourceLinked="1"/>
        <c:majorTickMark val="none"/>
        <c:minorTickMark val="none"/>
        <c:tickLblPos val="none"/>
        <c:crossAx val="81799424"/>
        <c:crosses val="autoZero"/>
        <c:auto val="1"/>
        <c:lblOffset val="100"/>
        <c:baseTimeUnit val="years"/>
      </c:dateAx>
      <c:valAx>
        <c:axId val="817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114.63</c:v>
                </c:pt>
                <c:pt idx="1">
                  <c:v>110.98</c:v>
                </c:pt>
                <c:pt idx="2">
                  <c:v>108.9</c:v>
                </c:pt>
                <c:pt idx="3">
                  <c:v>113.4</c:v>
                </c:pt>
                <c:pt idx="4">
                  <c:v>114.52</c:v>
                </c:pt>
              </c:numCache>
            </c:numRef>
          </c:val>
        </c:ser>
        <c:dLbls>
          <c:showLegendKey val="0"/>
          <c:showVal val="0"/>
          <c:showCatName val="0"/>
          <c:showSerName val="0"/>
          <c:showPercent val="0"/>
          <c:showBubbleSize val="0"/>
        </c:dLbls>
        <c:gapWidth val="150"/>
        <c:axId val="35074048"/>
        <c:axId val="350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35074048"/>
        <c:axId val="35075968"/>
      </c:lineChart>
      <c:dateAx>
        <c:axId val="35074048"/>
        <c:scaling>
          <c:orientation val="minMax"/>
        </c:scaling>
        <c:delete val="1"/>
        <c:axPos val="b"/>
        <c:numFmt formatCode="ge" sourceLinked="1"/>
        <c:majorTickMark val="none"/>
        <c:minorTickMark val="none"/>
        <c:tickLblPos val="none"/>
        <c:crossAx val="35075968"/>
        <c:crosses val="autoZero"/>
        <c:auto val="1"/>
        <c:lblOffset val="100"/>
        <c:baseTimeUnit val="years"/>
      </c:dateAx>
      <c:valAx>
        <c:axId val="350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06176"/>
        <c:axId val="351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06176"/>
        <c:axId val="35108352"/>
      </c:lineChart>
      <c:dateAx>
        <c:axId val="35106176"/>
        <c:scaling>
          <c:orientation val="minMax"/>
        </c:scaling>
        <c:delete val="1"/>
        <c:axPos val="b"/>
        <c:numFmt formatCode="ge" sourceLinked="1"/>
        <c:majorTickMark val="none"/>
        <c:minorTickMark val="none"/>
        <c:tickLblPos val="none"/>
        <c:crossAx val="35108352"/>
        <c:crosses val="autoZero"/>
        <c:auto val="1"/>
        <c:lblOffset val="100"/>
        <c:baseTimeUnit val="years"/>
      </c:dateAx>
      <c:valAx>
        <c:axId val="351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50720"/>
        <c:axId val="467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50720"/>
        <c:axId val="46761088"/>
      </c:lineChart>
      <c:dateAx>
        <c:axId val="46750720"/>
        <c:scaling>
          <c:orientation val="minMax"/>
        </c:scaling>
        <c:delete val="1"/>
        <c:axPos val="b"/>
        <c:numFmt formatCode="ge" sourceLinked="1"/>
        <c:majorTickMark val="none"/>
        <c:minorTickMark val="none"/>
        <c:tickLblPos val="none"/>
        <c:crossAx val="46761088"/>
        <c:crosses val="autoZero"/>
        <c:auto val="1"/>
        <c:lblOffset val="100"/>
        <c:baseTimeUnit val="years"/>
      </c:dateAx>
      <c:valAx>
        <c:axId val="467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85664"/>
        <c:axId val="467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85664"/>
        <c:axId val="46787584"/>
      </c:lineChart>
      <c:dateAx>
        <c:axId val="46785664"/>
        <c:scaling>
          <c:orientation val="minMax"/>
        </c:scaling>
        <c:delete val="1"/>
        <c:axPos val="b"/>
        <c:numFmt formatCode="ge" sourceLinked="1"/>
        <c:majorTickMark val="none"/>
        <c:minorTickMark val="none"/>
        <c:tickLblPos val="none"/>
        <c:crossAx val="46787584"/>
        <c:crosses val="autoZero"/>
        <c:auto val="1"/>
        <c:lblOffset val="100"/>
        <c:baseTimeUnit val="years"/>
      </c:dateAx>
      <c:valAx>
        <c:axId val="467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997696"/>
        <c:axId val="47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997696"/>
        <c:axId val="47999616"/>
      </c:lineChart>
      <c:dateAx>
        <c:axId val="47997696"/>
        <c:scaling>
          <c:orientation val="minMax"/>
        </c:scaling>
        <c:delete val="1"/>
        <c:axPos val="b"/>
        <c:numFmt formatCode="ge" sourceLinked="1"/>
        <c:majorTickMark val="none"/>
        <c:minorTickMark val="none"/>
        <c:tickLblPos val="none"/>
        <c:crossAx val="47999616"/>
        <c:crosses val="autoZero"/>
        <c:auto val="1"/>
        <c:lblOffset val="100"/>
        <c:baseTimeUnit val="years"/>
      </c:dateAx>
      <c:valAx>
        <c:axId val="47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35.15</c:v>
                </c:pt>
                <c:pt idx="1">
                  <c:v>36.04</c:v>
                </c:pt>
                <c:pt idx="2">
                  <c:v>36.29</c:v>
                </c:pt>
                <c:pt idx="3">
                  <c:v>33.770000000000003</c:v>
                </c:pt>
                <c:pt idx="4">
                  <c:v>30.55</c:v>
                </c:pt>
              </c:numCache>
            </c:numRef>
          </c:val>
        </c:ser>
        <c:dLbls>
          <c:showLegendKey val="0"/>
          <c:showVal val="0"/>
          <c:showCatName val="0"/>
          <c:showSerName val="0"/>
          <c:showPercent val="0"/>
          <c:showBubbleSize val="0"/>
        </c:dLbls>
        <c:gapWidth val="150"/>
        <c:axId val="48030080"/>
        <c:axId val="48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48030080"/>
        <c:axId val="48032000"/>
      </c:lineChart>
      <c:dateAx>
        <c:axId val="48030080"/>
        <c:scaling>
          <c:orientation val="minMax"/>
        </c:scaling>
        <c:delete val="1"/>
        <c:axPos val="b"/>
        <c:numFmt formatCode="ge" sourceLinked="1"/>
        <c:majorTickMark val="none"/>
        <c:minorTickMark val="none"/>
        <c:tickLblPos val="none"/>
        <c:crossAx val="48032000"/>
        <c:crosses val="autoZero"/>
        <c:auto val="1"/>
        <c:lblOffset val="100"/>
        <c:baseTimeUnit val="years"/>
      </c:dateAx>
      <c:valAx>
        <c:axId val="480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110.06</c:v>
                </c:pt>
                <c:pt idx="1">
                  <c:v>104.61</c:v>
                </c:pt>
                <c:pt idx="2">
                  <c:v>103.08</c:v>
                </c:pt>
                <c:pt idx="3">
                  <c:v>101.13</c:v>
                </c:pt>
                <c:pt idx="4">
                  <c:v>76.34</c:v>
                </c:pt>
              </c:numCache>
            </c:numRef>
          </c:val>
        </c:ser>
        <c:dLbls>
          <c:showLegendKey val="0"/>
          <c:showVal val="0"/>
          <c:showCatName val="0"/>
          <c:showSerName val="0"/>
          <c:showPercent val="0"/>
          <c:showBubbleSize val="0"/>
        </c:dLbls>
        <c:gapWidth val="150"/>
        <c:axId val="81627392"/>
        <c:axId val="816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1627392"/>
        <c:axId val="81633664"/>
      </c:lineChart>
      <c:dateAx>
        <c:axId val="81627392"/>
        <c:scaling>
          <c:orientation val="minMax"/>
        </c:scaling>
        <c:delete val="1"/>
        <c:axPos val="b"/>
        <c:numFmt formatCode="ge" sourceLinked="1"/>
        <c:majorTickMark val="none"/>
        <c:minorTickMark val="none"/>
        <c:tickLblPos val="none"/>
        <c:crossAx val="81633664"/>
        <c:crosses val="autoZero"/>
        <c:auto val="1"/>
        <c:lblOffset val="100"/>
        <c:baseTimeUnit val="years"/>
      </c:dateAx>
      <c:valAx>
        <c:axId val="816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155.58000000000001</c:v>
                </c:pt>
                <c:pt idx="1">
                  <c:v>165.65</c:v>
                </c:pt>
                <c:pt idx="2">
                  <c:v>168.58</c:v>
                </c:pt>
                <c:pt idx="3">
                  <c:v>171.54</c:v>
                </c:pt>
                <c:pt idx="4">
                  <c:v>230.2</c:v>
                </c:pt>
              </c:numCache>
            </c:numRef>
          </c:val>
        </c:ser>
        <c:dLbls>
          <c:showLegendKey val="0"/>
          <c:showVal val="0"/>
          <c:showCatName val="0"/>
          <c:showSerName val="0"/>
          <c:showPercent val="0"/>
          <c:showBubbleSize val="0"/>
        </c:dLbls>
        <c:gapWidth val="150"/>
        <c:axId val="81650816"/>
        <c:axId val="816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1650816"/>
        <c:axId val="81652736"/>
      </c:lineChart>
      <c:dateAx>
        <c:axId val="81650816"/>
        <c:scaling>
          <c:orientation val="minMax"/>
        </c:scaling>
        <c:delete val="1"/>
        <c:axPos val="b"/>
        <c:numFmt formatCode="ge" sourceLinked="1"/>
        <c:majorTickMark val="none"/>
        <c:minorTickMark val="none"/>
        <c:tickLblPos val="none"/>
        <c:crossAx val="81652736"/>
        <c:crosses val="autoZero"/>
        <c:auto val="1"/>
        <c:lblOffset val="100"/>
        <c:baseTimeUnit val="years"/>
      </c:dateAx>
      <c:valAx>
        <c:axId val="816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磐梯町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3692</v>
      </c>
      <c r="AJ8" s="74"/>
      <c r="AK8" s="74"/>
      <c r="AL8" s="74"/>
      <c r="AM8" s="74"/>
      <c r="AN8" s="74"/>
      <c r="AO8" s="74"/>
      <c r="AP8" s="75"/>
      <c r="AQ8" s="56">
        <f>データ!R6</f>
        <v>59.68</v>
      </c>
      <c r="AR8" s="56"/>
      <c r="AS8" s="56"/>
      <c r="AT8" s="56"/>
      <c r="AU8" s="56"/>
      <c r="AV8" s="56"/>
      <c r="AW8" s="56"/>
      <c r="AX8" s="56"/>
      <c r="AY8" s="56">
        <f>データ!S6</f>
        <v>61.86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99.04</v>
      </c>
      <c r="S10" s="56"/>
      <c r="T10" s="56"/>
      <c r="U10" s="56"/>
      <c r="V10" s="56"/>
      <c r="W10" s="56"/>
      <c r="X10" s="56"/>
      <c r="Y10" s="56"/>
      <c r="Z10" s="64">
        <f>データ!P6</f>
        <v>3148</v>
      </c>
      <c r="AA10" s="64"/>
      <c r="AB10" s="64"/>
      <c r="AC10" s="64"/>
      <c r="AD10" s="64"/>
      <c r="AE10" s="64"/>
      <c r="AF10" s="64"/>
      <c r="AG10" s="64"/>
      <c r="AH10" s="2"/>
      <c r="AI10" s="64">
        <f>データ!T6</f>
        <v>3609</v>
      </c>
      <c r="AJ10" s="64"/>
      <c r="AK10" s="64"/>
      <c r="AL10" s="64"/>
      <c r="AM10" s="64"/>
      <c r="AN10" s="64"/>
      <c r="AO10" s="64"/>
      <c r="AP10" s="64"/>
      <c r="AQ10" s="56">
        <f>データ!U6</f>
        <v>36.06</v>
      </c>
      <c r="AR10" s="56"/>
      <c r="AS10" s="56"/>
      <c r="AT10" s="56"/>
      <c r="AU10" s="56"/>
      <c r="AV10" s="56"/>
      <c r="AW10" s="56"/>
      <c r="AX10" s="56"/>
      <c r="AY10" s="56">
        <f>データ!V6</f>
        <v>100.08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74071</v>
      </c>
      <c r="D6" s="31">
        <f t="shared" si="3"/>
        <v>47</v>
      </c>
      <c r="E6" s="31">
        <f t="shared" si="3"/>
        <v>1</v>
      </c>
      <c r="F6" s="31">
        <f t="shared" si="3"/>
        <v>0</v>
      </c>
      <c r="G6" s="31">
        <f t="shared" si="3"/>
        <v>0</v>
      </c>
      <c r="H6" s="31" t="str">
        <f t="shared" si="3"/>
        <v>福島県　磐梯町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99.04</v>
      </c>
      <c r="P6" s="32">
        <f t="shared" si="3"/>
        <v>3148</v>
      </c>
      <c r="Q6" s="32">
        <f t="shared" si="3"/>
        <v>3692</v>
      </c>
      <c r="R6" s="32">
        <f t="shared" si="3"/>
        <v>59.68</v>
      </c>
      <c r="S6" s="32">
        <f t="shared" si="3"/>
        <v>61.86</v>
      </c>
      <c r="T6" s="32">
        <f t="shared" si="3"/>
        <v>3609</v>
      </c>
      <c r="U6" s="32">
        <f t="shared" si="3"/>
        <v>36.06</v>
      </c>
      <c r="V6" s="32">
        <f t="shared" si="3"/>
        <v>100.08</v>
      </c>
      <c r="W6" s="33">
        <f>IF(W7="",NA(),W7)</f>
        <v>114.63</v>
      </c>
      <c r="X6" s="33">
        <f t="shared" ref="X6:AF6" si="4">IF(X7="",NA(),X7)</f>
        <v>110.98</v>
      </c>
      <c r="Y6" s="33">
        <f t="shared" si="4"/>
        <v>108.9</v>
      </c>
      <c r="Z6" s="33">
        <f t="shared" si="4"/>
        <v>113.4</v>
      </c>
      <c r="AA6" s="33">
        <f t="shared" si="4"/>
        <v>114.52</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35.15</v>
      </c>
      <c r="BE6" s="33">
        <f t="shared" ref="BE6:BM6" si="7">IF(BE7="",NA(),BE7)</f>
        <v>36.04</v>
      </c>
      <c r="BF6" s="33">
        <f t="shared" si="7"/>
        <v>36.29</v>
      </c>
      <c r="BG6" s="33">
        <f t="shared" si="7"/>
        <v>33.770000000000003</v>
      </c>
      <c r="BH6" s="33">
        <f t="shared" si="7"/>
        <v>30.55</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110.06</v>
      </c>
      <c r="BP6" s="33">
        <f t="shared" ref="BP6:BX6" si="8">IF(BP7="",NA(),BP7)</f>
        <v>104.61</v>
      </c>
      <c r="BQ6" s="33">
        <f t="shared" si="8"/>
        <v>103.08</v>
      </c>
      <c r="BR6" s="33">
        <f t="shared" si="8"/>
        <v>101.13</v>
      </c>
      <c r="BS6" s="33">
        <f t="shared" si="8"/>
        <v>76.34</v>
      </c>
      <c r="BT6" s="33">
        <f t="shared" si="8"/>
        <v>57.51</v>
      </c>
      <c r="BU6" s="33">
        <f t="shared" si="8"/>
        <v>56.46</v>
      </c>
      <c r="BV6" s="33">
        <f t="shared" si="8"/>
        <v>19.77</v>
      </c>
      <c r="BW6" s="33">
        <f t="shared" si="8"/>
        <v>34.25</v>
      </c>
      <c r="BX6" s="33">
        <f t="shared" si="8"/>
        <v>46.48</v>
      </c>
      <c r="BY6" s="32" t="str">
        <f>IF(BY7="","",IF(BY7="-","【-】","【"&amp;SUBSTITUTE(TEXT(BY7,"#,##0.00"),"-","△")&amp;"】"))</f>
        <v>【36.33】</v>
      </c>
      <c r="BZ6" s="33">
        <f>IF(BZ7="",NA(),BZ7)</f>
        <v>155.58000000000001</v>
      </c>
      <c r="CA6" s="33">
        <f t="shared" ref="CA6:CI6" si="9">IF(CA7="",NA(),CA7)</f>
        <v>165.65</v>
      </c>
      <c r="CB6" s="33">
        <f t="shared" si="9"/>
        <v>168.58</v>
      </c>
      <c r="CC6" s="33">
        <f t="shared" si="9"/>
        <v>171.54</v>
      </c>
      <c r="CD6" s="33">
        <f t="shared" si="9"/>
        <v>230.2</v>
      </c>
      <c r="CE6" s="33">
        <f t="shared" si="9"/>
        <v>291.83</v>
      </c>
      <c r="CF6" s="33">
        <f t="shared" si="9"/>
        <v>306.49</v>
      </c>
      <c r="CG6" s="33">
        <f t="shared" si="9"/>
        <v>878.73</v>
      </c>
      <c r="CH6" s="33">
        <f t="shared" si="9"/>
        <v>501.18</v>
      </c>
      <c r="CI6" s="33">
        <f t="shared" si="9"/>
        <v>376.61</v>
      </c>
      <c r="CJ6" s="32" t="str">
        <f>IF(CJ7="","",IF(CJ7="-","【-】","【"&amp;SUBSTITUTE(TEXT(CJ7,"#,##0.00"),"-","△")&amp;"】"))</f>
        <v>【476.46】</v>
      </c>
      <c r="CK6" s="33">
        <f>IF(CK7="",NA(),CK7)</f>
        <v>44.14</v>
      </c>
      <c r="CL6" s="33">
        <f t="shared" ref="CL6:CT6" si="10">IF(CL7="",NA(),CL7)</f>
        <v>41.15</v>
      </c>
      <c r="CM6" s="33">
        <f t="shared" si="10"/>
        <v>40.99</v>
      </c>
      <c r="CN6" s="33">
        <f t="shared" si="10"/>
        <v>41.05</v>
      </c>
      <c r="CO6" s="33">
        <f t="shared" si="10"/>
        <v>41.02</v>
      </c>
      <c r="CP6" s="33">
        <f t="shared" si="10"/>
        <v>57.95</v>
      </c>
      <c r="CQ6" s="33">
        <f t="shared" si="10"/>
        <v>58.25</v>
      </c>
      <c r="CR6" s="33">
        <f t="shared" si="10"/>
        <v>57.17</v>
      </c>
      <c r="CS6" s="33">
        <f t="shared" si="10"/>
        <v>57.55</v>
      </c>
      <c r="CT6" s="33">
        <f t="shared" si="10"/>
        <v>57.43</v>
      </c>
      <c r="CU6" s="32" t="str">
        <f>IF(CU7="","",IF(CU7="-","【-】","【"&amp;SUBSTITUTE(TEXT(CU7,"#,##0.00"),"-","△")&amp;"】"))</f>
        <v>【58.19】</v>
      </c>
      <c r="CV6" s="33">
        <f>IF(CV7="",NA(),CV7)</f>
        <v>83.32</v>
      </c>
      <c r="CW6" s="33">
        <f t="shared" ref="CW6:DE6" si="11">IF(CW7="",NA(),CW7)</f>
        <v>81.81</v>
      </c>
      <c r="CX6" s="33">
        <f t="shared" si="11"/>
        <v>82.22</v>
      </c>
      <c r="CY6" s="33">
        <f t="shared" si="11"/>
        <v>82.22</v>
      </c>
      <c r="CZ6" s="33">
        <f t="shared" si="11"/>
        <v>81.819999999999993</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0.83</v>
      </c>
      <c r="ED6" s="32">
        <f t="shared" ref="ED6:EL6" si="14">IF(ED7="",NA(),ED7)</f>
        <v>0</v>
      </c>
      <c r="EE6" s="33">
        <f t="shared" si="14"/>
        <v>0.14000000000000001</v>
      </c>
      <c r="EF6" s="33">
        <f t="shared" si="14"/>
        <v>1.0900000000000001</v>
      </c>
      <c r="EG6" s="33">
        <f t="shared" si="14"/>
        <v>0.98</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74071</v>
      </c>
      <c r="D7" s="35">
        <v>47</v>
      </c>
      <c r="E7" s="35">
        <v>1</v>
      </c>
      <c r="F7" s="35">
        <v>0</v>
      </c>
      <c r="G7" s="35">
        <v>0</v>
      </c>
      <c r="H7" s="35" t="s">
        <v>93</v>
      </c>
      <c r="I7" s="35" t="s">
        <v>94</v>
      </c>
      <c r="J7" s="35" t="s">
        <v>95</v>
      </c>
      <c r="K7" s="35" t="s">
        <v>96</v>
      </c>
      <c r="L7" s="35" t="s">
        <v>97</v>
      </c>
      <c r="M7" s="36" t="s">
        <v>98</v>
      </c>
      <c r="N7" s="36" t="s">
        <v>99</v>
      </c>
      <c r="O7" s="36">
        <v>99.04</v>
      </c>
      <c r="P7" s="36">
        <v>3148</v>
      </c>
      <c r="Q7" s="36">
        <v>3692</v>
      </c>
      <c r="R7" s="36">
        <v>59.68</v>
      </c>
      <c r="S7" s="36">
        <v>61.86</v>
      </c>
      <c r="T7" s="36">
        <v>3609</v>
      </c>
      <c r="U7" s="36">
        <v>36.06</v>
      </c>
      <c r="V7" s="36">
        <v>100.08</v>
      </c>
      <c r="W7" s="36">
        <v>114.63</v>
      </c>
      <c r="X7" s="36">
        <v>110.98</v>
      </c>
      <c r="Y7" s="36">
        <v>108.9</v>
      </c>
      <c r="Z7" s="36">
        <v>113.4</v>
      </c>
      <c r="AA7" s="36">
        <v>114.52</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35.15</v>
      </c>
      <c r="BE7" s="36">
        <v>36.04</v>
      </c>
      <c r="BF7" s="36">
        <v>36.29</v>
      </c>
      <c r="BG7" s="36">
        <v>33.770000000000003</v>
      </c>
      <c r="BH7" s="36">
        <v>30.55</v>
      </c>
      <c r="BI7" s="36">
        <v>1137.3599999999999</v>
      </c>
      <c r="BJ7" s="36">
        <v>1124.6400000000001</v>
      </c>
      <c r="BK7" s="36">
        <v>1108.26</v>
      </c>
      <c r="BL7" s="36">
        <v>1113.76</v>
      </c>
      <c r="BM7" s="36">
        <v>1125.69</v>
      </c>
      <c r="BN7" s="36">
        <v>1239.32</v>
      </c>
      <c r="BO7" s="36">
        <v>110.06</v>
      </c>
      <c r="BP7" s="36">
        <v>104.61</v>
      </c>
      <c r="BQ7" s="36">
        <v>103.08</v>
      </c>
      <c r="BR7" s="36">
        <v>101.13</v>
      </c>
      <c r="BS7" s="36">
        <v>76.34</v>
      </c>
      <c r="BT7" s="36">
        <v>57.51</v>
      </c>
      <c r="BU7" s="36">
        <v>56.46</v>
      </c>
      <c r="BV7" s="36">
        <v>19.77</v>
      </c>
      <c r="BW7" s="36">
        <v>34.25</v>
      </c>
      <c r="BX7" s="36">
        <v>46.48</v>
      </c>
      <c r="BY7" s="36">
        <v>36.33</v>
      </c>
      <c r="BZ7" s="36">
        <v>155.58000000000001</v>
      </c>
      <c r="CA7" s="36">
        <v>165.65</v>
      </c>
      <c r="CB7" s="36">
        <v>168.58</v>
      </c>
      <c r="CC7" s="36">
        <v>171.54</v>
      </c>
      <c r="CD7" s="36">
        <v>230.2</v>
      </c>
      <c r="CE7" s="36">
        <v>291.83</v>
      </c>
      <c r="CF7" s="36">
        <v>306.49</v>
      </c>
      <c r="CG7" s="36">
        <v>878.73</v>
      </c>
      <c r="CH7" s="36">
        <v>501.18</v>
      </c>
      <c r="CI7" s="36">
        <v>376.61</v>
      </c>
      <c r="CJ7" s="36">
        <v>476.46</v>
      </c>
      <c r="CK7" s="36">
        <v>44.14</v>
      </c>
      <c r="CL7" s="36">
        <v>41.15</v>
      </c>
      <c r="CM7" s="36">
        <v>40.99</v>
      </c>
      <c r="CN7" s="36">
        <v>41.05</v>
      </c>
      <c r="CO7" s="36">
        <v>41.02</v>
      </c>
      <c r="CP7" s="36">
        <v>57.95</v>
      </c>
      <c r="CQ7" s="36">
        <v>58.25</v>
      </c>
      <c r="CR7" s="36">
        <v>57.17</v>
      </c>
      <c r="CS7" s="36">
        <v>57.55</v>
      </c>
      <c r="CT7" s="36">
        <v>57.43</v>
      </c>
      <c r="CU7" s="36">
        <v>58.19</v>
      </c>
      <c r="CV7" s="36">
        <v>83.32</v>
      </c>
      <c r="CW7" s="36">
        <v>81.81</v>
      </c>
      <c r="CX7" s="36">
        <v>82.22</v>
      </c>
      <c r="CY7" s="36">
        <v>82.22</v>
      </c>
      <c r="CZ7" s="36">
        <v>81.819999999999993</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0.83</v>
      </c>
      <c r="ED7" s="36">
        <v>0</v>
      </c>
      <c r="EE7" s="36">
        <v>0.14000000000000001</v>
      </c>
      <c r="EF7" s="36">
        <v>1.0900000000000001</v>
      </c>
      <c r="EG7" s="36">
        <v>0.98</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R0903660</cp:lastModifiedBy>
  <cp:lastPrinted>2016-02-24T06:20:52Z</cp:lastPrinted>
  <dcterms:created xsi:type="dcterms:W3CDTF">2016-01-18T05:00:35Z</dcterms:created>
  <dcterms:modified xsi:type="dcterms:W3CDTF">2016-02-24T06:23:29Z</dcterms:modified>
</cp:coreProperties>
</file>