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係共有\共有\「経営比較分析表」\10　「経営比較分析表」の分析等について(H28.1.28付)\02_回答\"/>
    </mc:Choice>
  </mc:AlternateContent>
  <workbookProtection workbookPassword="B501"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<sst xmlns="http://schemas.openxmlformats.org/spreadsheetml/2006/main" count="221" uniqueCount="111">
  <si>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</si>
  <si>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</si>
  <si>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</si>
  <si>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</si>
  <si>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</si>
  <si>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</si>
  <si>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</si>
  <si>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</si>
  <si>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</si>
  <si>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</si>
  <si>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</si>
  <si>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</si>
  <si>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</si>
  <si>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</si>
  <si>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</si>
  <si>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</si>
  <si>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</si>
  <si>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</si>
  <si>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</si>
  <si>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</si>
  <si>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</si>
  <si>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</si>
  <si>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</si>
  <si>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</si>
  <si>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</si>
  <si>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</si>
  <si>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</si>
  <si>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</si>
  <si>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</si>
  <si>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</si>
  <si>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</si>
  <si>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</si>
  <si>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</si>
  <si>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</si>
  <si>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</si>
  <si>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</si>
  <si>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</si>
  <si>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</si>
  <si>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</si>
  <si>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</si>
  <si>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</si>
  <si>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</si>
  <si>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</si>
  <si>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</si>
  <si>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</si>
  <si>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</si>
  <si>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</si>
  <si>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</si>
  <si>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</si>
  <si>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</si>
  <si>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</si>
  <si>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</si>
  <si>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</si>
  <si>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</si>
  <si>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</si>
  <si>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</si>
  <si>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</si>
  <si>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</si>
  <si>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</si>
  <si>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</si>
  <si>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</si>
  <si>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</si>
  <si>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</si>
  <si>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</si>
  <si>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</si>
  <si>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</si>
  <si>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</si>
  <si>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</si>
  <si>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</si>
  <si>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</si>
  <si>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</si>
  <si>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</si>
  <si>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</si>
  <si>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</si>
  <si>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</si>
  <si>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</si>
  <si>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</si>
  <si>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</si>
  <si>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</si>
  <si>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</si>
  <si>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</si>
  <si>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</si>
  <si>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</si>
  <si>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</si>
  <si>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</si>
  <si>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</si>
  <si>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</si>
  <si>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</si>
  <si>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</si>
  <si>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</si>
  <si>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</si>
  <si>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</si>
  <si>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</si>
  <si>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</si>
  <si>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</si>
  <si>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</si>
  <si>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</si>
  <si>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</si>
  <si>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</si>
  <si>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</si>
  <si>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</si>
  <si>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</si>
  <si>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</si>
  <si>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</si>
  <si>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</si>
  <si>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</si>
  <si>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</si>
  <si>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</si>
  <si>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公共下水道事業は、集中的に下水道管渠の整備を実施した時期の企業債償還がピークを迎えていることや、施設の利用開始から約45年が経過し、修繕が必要な箇所の増加など維持管理にも多くの費用が必要となっています。それにより類似団体や全国平均に比べ、企業債残高対事業規模比率や汚水処理原価が高く、経費回収率は66.00%と低い状況になっています。
また、堀河町終末処理場での汚水処理を順次流域下水道へ切り替えてきた結果、堀河町終末処理場の施設能力が過大となり、施設利用率が低い水準となっています。
以上のように、厳しい経営状況ですが、低利の企業債への借り換え実施や、借り入れの原因となる建設改良費の抑制に努めた結果、企業債残高対事業規模比率は低下してきています。</t>
    <rPh sb="0" eb="2">
      <t>ホンシ</t>
    </rPh>
    <rPh sb="2" eb="4">
      <t>コウキョウ</t>
    </rPh>
    <rPh sb="4" eb="7">
      <t>ゲスイドウ</t>
    </rPh>
    <rPh sb="7" eb="9">
      <t>ジギョウ</t>
    </rPh>
    <rPh sb="11" eb="14">
      <t>シュウチュウテキ</t>
    </rPh>
    <rPh sb="15" eb="18">
      <t>ゲスイドウ</t>
    </rPh>
    <rPh sb="18" eb="20">
      <t>カンキョ</t>
    </rPh>
    <rPh sb="21" eb="23">
      <t>セイビ</t>
    </rPh>
    <rPh sb="24" eb="26">
      <t>ジッシ</t>
    </rPh>
    <rPh sb="28" eb="30">
      <t>ジキ</t>
    </rPh>
    <rPh sb="31" eb="33">
      <t>キギョウ</t>
    </rPh>
    <rPh sb="33" eb="34">
      <t>サイ</t>
    </rPh>
    <rPh sb="34" eb="36">
      <t>ショウカン</t>
    </rPh>
    <rPh sb="41" eb="42">
      <t>ムカ</t>
    </rPh>
    <rPh sb="50" eb="52">
      <t>シセツ</t>
    </rPh>
    <rPh sb="53" eb="55">
      <t>リヨウ</t>
    </rPh>
    <rPh sb="55" eb="57">
      <t>カイシ</t>
    </rPh>
    <rPh sb="59" eb="60">
      <t>ヤク</t>
    </rPh>
    <rPh sb="62" eb="63">
      <t>ネン</t>
    </rPh>
    <rPh sb="64" eb="66">
      <t>ケイカ</t>
    </rPh>
    <rPh sb="68" eb="70">
      <t>シュウゼン</t>
    </rPh>
    <rPh sb="71" eb="73">
      <t>ヒツヨウ</t>
    </rPh>
    <rPh sb="74" eb="76">
      <t>カショ</t>
    </rPh>
    <rPh sb="77" eb="79">
      <t>ゾウカ</t>
    </rPh>
    <rPh sb="81" eb="83">
      <t>イジ</t>
    </rPh>
    <rPh sb="83" eb="85">
      <t>カンリ</t>
    </rPh>
    <rPh sb="87" eb="88">
      <t>オオ</t>
    </rPh>
    <rPh sb="90" eb="92">
      <t>ヒヨウ</t>
    </rPh>
    <rPh sb="93" eb="95">
      <t>ヒツヨウ</t>
    </rPh>
    <rPh sb="121" eb="123">
      <t>キギョウ</t>
    </rPh>
    <rPh sb="123" eb="124">
      <t>サイ</t>
    </rPh>
    <rPh sb="124" eb="126">
      <t>ザンダカ</t>
    </rPh>
    <rPh sb="126" eb="127">
      <t>タイ</t>
    </rPh>
    <rPh sb="127" eb="129">
      <t>ジギョウ</t>
    </rPh>
    <rPh sb="129" eb="131">
      <t>キボ</t>
    </rPh>
    <rPh sb="131" eb="133">
      <t>ヒリツ</t>
    </rPh>
    <rPh sb="134" eb="136">
      <t>オスイ</t>
    </rPh>
    <rPh sb="136" eb="138">
      <t>ショリ</t>
    </rPh>
    <rPh sb="138" eb="140">
      <t>ゲンカ</t>
    </rPh>
    <rPh sb="141" eb="142">
      <t>タカ</t>
    </rPh>
    <rPh sb="144" eb="149">
      <t>ケイヒカイシュウリツ</t>
    </rPh>
    <rPh sb="157" eb="158">
      <t>ヒク</t>
    </rPh>
    <rPh sb="159" eb="161">
      <t>ジョウキョウ</t>
    </rPh>
    <rPh sb="173" eb="176">
      <t>ホリカワチョウ</t>
    </rPh>
    <rPh sb="176" eb="178">
      <t>シュウマツ</t>
    </rPh>
    <rPh sb="178" eb="181">
      <t>ショリジョウ</t>
    </rPh>
    <rPh sb="183" eb="185">
      <t>オスイ</t>
    </rPh>
    <rPh sb="185" eb="187">
      <t>ショリ</t>
    </rPh>
    <rPh sb="188" eb="190">
      <t>ジュンジ</t>
    </rPh>
    <rPh sb="190" eb="192">
      <t>リュウイキ</t>
    </rPh>
    <rPh sb="192" eb="195">
      <t>ゲスイドウ</t>
    </rPh>
    <rPh sb="196" eb="197">
      <t>キ</t>
    </rPh>
    <rPh sb="198" eb="199">
      <t>カ</t>
    </rPh>
    <rPh sb="203" eb="205">
      <t>ケッカ</t>
    </rPh>
    <rPh sb="206" eb="209">
      <t>ホリカワチョウ</t>
    </rPh>
    <rPh sb="209" eb="211">
      <t>シュウマツ</t>
    </rPh>
    <rPh sb="211" eb="214">
      <t>ショリジョウ</t>
    </rPh>
    <rPh sb="215" eb="217">
      <t>シセツ</t>
    </rPh>
    <rPh sb="217" eb="219">
      <t>ノウリョク</t>
    </rPh>
    <rPh sb="232" eb="233">
      <t>ヒク</t>
    </rPh>
    <rPh sb="234" eb="236">
      <t>スイジュン</t>
    </rPh>
    <rPh sb="245" eb="247">
      <t>イジョウ</t>
    </rPh>
    <rPh sb="252" eb="253">
      <t>キビ</t>
    </rPh>
    <rPh sb="255" eb="257">
      <t>ケイエイ</t>
    </rPh>
    <rPh sb="257" eb="259">
      <t>ジョウキョウ</t>
    </rPh>
    <rPh sb="263" eb="265">
      <t>テイリ</t>
    </rPh>
    <rPh sb="266" eb="268">
      <t>キギョウ</t>
    </rPh>
    <rPh sb="268" eb="269">
      <t>サイ</t>
    </rPh>
    <rPh sb="271" eb="272">
      <t>カ</t>
    </rPh>
    <rPh sb="273" eb="274">
      <t>カ</t>
    </rPh>
    <rPh sb="275" eb="277">
      <t>ジッシ</t>
    </rPh>
    <rPh sb="279" eb="280">
      <t>カ</t>
    </rPh>
    <rPh sb="281" eb="282">
      <t>イ</t>
    </rPh>
    <rPh sb="284" eb="286">
      <t>ゲンイン</t>
    </rPh>
    <rPh sb="289" eb="291">
      <t>ケンセツ</t>
    </rPh>
    <rPh sb="291" eb="293">
      <t>カイリョウ</t>
    </rPh>
    <rPh sb="293" eb="294">
      <t>ヒ</t>
    </rPh>
    <rPh sb="295" eb="297">
      <t>ヨクセイ</t>
    </rPh>
    <rPh sb="298" eb="299">
      <t>ツト</t>
    </rPh>
    <rPh sb="301" eb="303">
      <t>ケッカ</t>
    </rPh>
    <rPh sb="304" eb="306">
      <t>キギョウ</t>
    </rPh>
    <rPh sb="306" eb="307">
      <t>サイ</t>
    </rPh>
    <rPh sb="307" eb="309">
      <t>ザンダカ</t>
    </rPh>
    <rPh sb="309" eb="310">
      <t>タイ</t>
    </rPh>
    <rPh sb="310" eb="312">
      <t>ジギョウ</t>
    </rPh>
    <rPh sb="312" eb="314">
      <t>キボ</t>
    </rPh>
    <rPh sb="314" eb="316">
      <t>ヒリツ</t>
    </rPh>
    <rPh sb="317" eb="319">
      <t>テイカ</t>
    </rPh>
    <phoneticPr fontId="4"/>
  </si>
  <si>
    <t>東日本大震災により被災した管路施設の修繕を実施したため、平均を上回る管渠改善率となっています。
しかし、管路建設着工後、一般的な耐用年数といわれる50年が経過する施設が出てきており、老朽化に起因した事故や機能停止を防止するための対策（予防保全型の維持管理）が必要となっているため、長寿命化計画を策定し、平成27年度から老朽化対策工事に着手しています。</t>
    <rPh sb="0" eb="1">
      <t>ヒガシ</t>
    </rPh>
    <rPh sb="1" eb="3">
      <t>ニホン</t>
    </rPh>
    <rPh sb="3" eb="6">
      <t>ダイシンサイ</t>
    </rPh>
    <rPh sb="9" eb="11">
      <t>ヒサイ</t>
    </rPh>
    <rPh sb="13" eb="15">
      <t>カンロ</t>
    </rPh>
    <rPh sb="15" eb="17">
      <t>シセツ</t>
    </rPh>
    <rPh sb="18" eb="20">
      <t>シュウゼン</t>
    </rPh>
    <rPh sb="21" eb="23">
      <t>ジッシ</t>
    </rPh>
    <rPh sb="28" eb="30">
      <t>ヘイキン</t>
    </rPh>
    <rPh sb="31" eb="33">
      <t>ウワマワ</t>
    </rPh>
    <rPh sb="34" eb="36">
      <t>カンキョ</t>
    </rPh>
    <rPh sb="36" eb="38">
      <t>カイゼン</t>
    </rPh>
    <rPh sb="38" eb="39">
      <t>リツ</t>
    </rPh>
    <rPh sb="52" eb="54">
      <t>カンロ</t>
    </rPh>
    <rPh sb="54" eb="56">
      <t>ケンセツ</t>
    </rPh>
    <rPh sb="56" eb="58">
      <t>チャッコウ</t>
    </rPh>
    <rPh sb="58" eb="59">
      <t>ゴ</t>
    </rPh>
    <rPh sb="60" eb="63">
      <t>イッパンテキ</t>
    </rPh>
    <rPh sb="64" eb="66">
      <t>タイヨウ</t>
    </rPh>
    <rPh sb="66" eb="68">
      <t>ネンスウ</t>
    </rPh>
    <rPh sb="75" eb="76">
      <t>ネン</t>
    </rPh>
    <rPh sb="77" eb="79">
      <t>ケイカ</t>
    </rPh>
    <rPh sb="81" eb="83">
      <t>シセツ</t>
    </rPh>
    <rPh sb="84" eb="85">
      <t>デ</t>
    </rPh>
    <rPh sb="91" eb="94">
      <t>ロウキュウカ</t>
    </rPh>
    <rPh sb="95" eb="97">
      <t>キイン</t>
    </rPh>
    <rPh sb="99" eb="101">
      <t>ジコ</t>
    </rPh>
    <rPh sb="102" eb="104">
      <t>キノウ</t>
    </rPh>
    <rPh sb="104" eb="106">
      <t>テイシ</t>
    </rPh>
    <rPh sb="107" eb="109">
      <t>ボウシ</t>
    </rPh>
    <rPh sb="114" eb="116">
      <t>タイサク</t>
    </rPh>
    <rPh sb="117" eb="119">
      <t>ヨボウ</t>
    </rPh>
    <rPh sb="119" eb="122">
      <t>ホゼンガタ</t>
    </rPh>
    <rPh sb="123" eb="125">
      <t>イジ</t>
    </rPh>
    <rPh sb="125" eb="127">
      <t>カンリ</t>
    </rPh>
    <rPh sb="129" eb="131">
      <t>ヒツヨウ</t>
    </rPh>
    <rPh sb="140" eb="141">
      <t>チョウ</t>
    </rPh>
    <rPh sb="141" eb="144">
      <t>ジュミョウカ</t>
    </rPh>
    <rPh sb="144" eb="146">
      <t>ケイカク</t>
    </rPh>
    <rPh sb="147" eb="149">
      <t>サクテイ</t>
    </rPh>
    <rPh sb="151" eb="153">
      <t>ヘイセイ</t>
    </rPh>
    <rPh sb="155" eb="157">
      <t>ネンド</t>
    </rPh>
    <rPh sb="159" eb="162">
      <t>ロウキュウカ</t>
    </rPh>
    <rPh sb="162" eb="164">
      <t>タイサク</t>
    </rPh>
    <rPh sb="164" eb="166">
      <t>コウジ</t>
    </rPh>
    <rPh sb="167" eb="169">
      <t>チャクシュ</t>
    </rPh>
    <phoneticPr fontId="4"/>
  </si>
  <si>
    <t xml:space="preserve">平成28年4月からの本市下水道事業への地方公営企業法の一部適用により、新たに作成する財務資料を用いた経営分析が可能になります。
適切な需要予測に基づいた計画的な施設整備、効率的な整備手法の採用などによる企業債の抑制や、老朽化施設に対する予防保全型維持管理による修繕費用の縮減を図り、汚水処理原価の低減に努めます。また、下水道への接続推進などによる使用料の増収に努め、経費回収率の向上を図り、経営の健全化を進めます。
</t>
    <rPh sb="35" eb="36">
      <t>アラ</t>
    </rPh>
    <rPh sb="47" eb="48">
      <t>モチ</t>
    </rPh>
    <rPh sb="55" eb="57">
      <t>カノウ</t>
    </rPh>
    <rPh sb="94" eb="96">
      <t>サイヨウ</t>
    </rPh>
    <rPh sb="101" eb="103">
      <t>キギョウ</t>
    </rPh>
    <rPh sb="103" eb="104">
      <t>サイ</t>
    </rPh>
    <rPh sb="105" eb="107">
      <t>ヨクセイ</t>
    </rPh>
    <rPh sb="109" eb="112">
      <t>ロウキュウカ</t>
    </rPh>
    <rPh sb="112" eb="114">
      <t>シセツ</t>
    </rPh>
    <rPh sb="115" eb="116">
      <t>タイ</t>
    </rPh>
    <rPh sb="118" eb="120">
      <t>ヨボウ</t>
    </rPh>
    <rPh sb="120" eb="123">
      <t>ホゼンガタ</t>
    </rPh>
    <rPh sb="123" eb="125">
      <t>イジ</t>
    </rPh>
    <rPh sb="130" eb="132">
      <t>シュウゼン</t>
    </rPh>
    <rPh sb="135" eb="137">
      <t>シュクゲン</t>
    </rPh>
    <rPh sb="138" eb="139">
      <t>ハカ</t>
    </rPh>
    <rPh sb="151" eb="152">
      <t>ツト</t>
    </rPh>
    <rPh sb="183" eb="185">
      <t>ケイヒ</t>
    </rPh>
    <rPh sb="185" eb="187">
      <t>カイシュウ</t>
    </rPh>
    <rPh sb="187" eb="188">
      <t>リツ</t>
    </rPh>
    <rPh sb="189" eb="191">
      <t>コウジョウ</t>
    </rPh>
    <rPh sb="192" eb="193">
      <t>ハカ</t>
    </rPh>
    <rPh sb="202" eb="20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</si>
</sst>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c:v>
                </c:pt>
                <c:pt idx="1">
                  <c:v>0.01</c:v>
                </c:pt>
                <c:pt idx="2">
                  <c:v>1.45</c:v>
                </c:pt>
                <c:pt idx="3">
                  <c:v>0.39</c:v>
                </c:pt>
                <c:pt idx="4">
                  <c:v>0.14000000000000001</c:v>
                </c:pt>
              </c:numCache>
            </c:numRef>
          </c:val>
        </c:ser>
        <c:dLbls>
          <c:showLegendKey val="0"/>
          <c:showVal val="0"/>
          <c:showCatName val="0"/>
          <c:showSerName val="0"/>
          <c:showPercent val="0"/>
          <c:showBubbleSize val="0"/>
        </c:dLbls>
        <c:gapWidth val="150"/>
        <c:axId val="442431088"/>
        <c:axId val="44242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442431088"/>
        <c:axId val="442427952"/>
      </c:lineChart>
      <c:dateAx>
        <c:axId val="442431088"/>
        <c:scaling>
          <c:orientation val="minMax"/>
        </c:scaling>
        <c:delete val="1"/>
        <c:axPos val="b"/>
        <c:numFmt formatCode="ge" sourceLinked="1"/>
        <c:majorTickMark val="none"/>
        <c:minorTickMark val="none"/>
        <c:tickLblPos val="none"/>
        <c:crossAx val="442427952"/>
        <c:crosses val="autoZero"/>
        <c:auto val="1"/>
        <c:lblOffset val="100"/>
        <c:baseTimeUnit val="years"/>
      </c:dateAx>
      <c:valAx>
        <c:axId val="44242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3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33.229999999999997</c:v>
                </c:pt>
                <c:pt idx="1">
                  <c:v>26.14</c:v>
                </c:pt>
                <c:pt idx="2">
                  <c:v>28.61</c:v>
                </c:pt>
                <c:pt idx="3">
                  <c:v>32.03</c:v>
                </c:pt>
                <c:pt idx="4">
                  <c:v>31.79</c:v>
                </c:pt>
              </c:numCache>
            </c:numRef>
          </c:val>
        </c:ser>
        <c:dLbls>
          <c:showLegendKey val="0"/>
          <c:showVal val="0"/>
          <c:showCatName val="0"/>
          <c:showSerName val="0"/>
          <c:showPercent val="0"/>
          <c:showBubbleSize val="0"/>
        </c:dLbls>
        <c:gapWidth val="150"/>
        <c:axId val="438136792"/>
        <c:axId val="4381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438136792"/>
        <c:axId val="438140320"/>
      </c:lineChart>
      <c:dateAx>
        <c:axId val="438136792"/>
        <c:scaling>
          <c:orientation val="minMax"/>
        </c:scaling>
        <c:delete val="1"/>
        <c:axPos val="b"/>
        <c:numFmt formatCode="ge" sourceLinked="1"/>
        <c:majorTickMark val="none"/>
        <c:minorTickMark val="none"/>
        <c:tickLblPos val="none"/>
        <c:crossAx val="438140320"/>
        <c:crosses val="autoZero"/>
        <c:auto val="1"/>
        <c:lblOffset val="100"/>
        <c:baseTimeUnit val="years"/>
      </c:dateAx>
      <c:valAx>
        <c:axId val="4381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92.96</c:v>
                </c:pt>
                <c:pt idx="1">
                  <c:v>94.05</c:v>
                </c:pt>
                <c:pt idx="2">
                  <c:v>94.61</c:v>
                </c:pt>
                <c:pt idx="3">
                  <c:v>95.18</c:v>
                </c:pt>
                <c:pt idx="4">
                  <c:v>96.03</c:v>
                </c:pt>
              </c:numCache>
            </c:numRef>
          </c:val>
        </c:ser>
        <c:dLbls>
          <c:showLegendKey val="0"/>
          <c:showVal val="0"/>
          <c:showCatName val="0"/>
          <c:showSerName val="0"/>
          <c:showPercent val="0"/>
          <c:showBubbleSize val="0"/>
        </c:dLbls>
        <c:gapWidth val="150"/>
        <c:axId val="438139536"/>
        <c:axId val="4381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438139536"/>
        <c:axId val="438138752"/>
      </c:lineChart>
      <c:dateAx>
        <c:axId val="438139536"/>
        <c:scaling>
          <c:orientation val="minMax"/>
        </c:scaling>
        <c:delete val="1"/>
        <c:axPos val="b"/>
        <c:numFmt formatCode="ge" sourceLinked="1"/>
        <c:majorTickMark val="none"/>
        <c:minorTickMark val="none"/>
        <c:tickLblPos val="none"/>
        <c:crossAx val="438138752"/>
        <c:crosses val="autoZero"/>
        <c:auto val="1"/>
        <c:lblOffset val="100"/>
        <c:baseTimeUnit val="years"/>
      </c:dateAx>
      <c:valAx>
        <c:axId val="4381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71.89</c:v>
                </c:pt>
                <c:pt idx="1">
                  <c:v>71.83</c:v>
                </c:pt>
                <c:pt idx="2">
                  <c:v>76.709999999999994</c:v>
                </c:pt>
                <c:pt idx="3">
                  <c:v>62.92</c:v>
                </c:pt>
                <c:pt idx="4">
                  <c:v>74.569999999999993</c:v>
                </c:pt>
              </c:numCache>
            </c:numRef>
          </c:val>
        </c:ser>
        <c:dLbls>
          <c:showLegendKey val="0"/>
          <c:showVal val="0"/>
          <c:showCatName val="0"/>
          <c:showSerName val="0"/>
          <c:showPercent val="0"/>
          <c:showBubbleSize val="0"/>
        </c:dLbls>
        <c:gapWidth val="150"/>
        <c:axId val="442429520"/>
        <c:axId val="442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429520"/>
        <c:axId val="442428736"/>
      </c:lineChart>
      <c:dateAx>
        <c:axId val="442429520"/>
        <c:scaling>
          <c:orientation val="minMax"/>
        </c:scaling>
        <c:delete val="1"/>
        <c:axPos val="b"/>
        <c:numFmt formatCode="ge" sourceLinked="1"/>
        <c:majorTickMark val="none"/>
        <c:minorTickMark val="none"/>
        <c:tickLblPos val="none"/>
        <c:crossAx val="442428736"/>
        <c:crosses val="autoZero"/>
        <c:auto val="1"/>
        <c:lblOffset val="100"/>
        <c:baseTimeUnit val="years"/>
      </c:dateAx>
      <c:valAx>
        <c:axId val="442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2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049944"/>
        <c:axId val="43804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049944"/>
        <c:axId val="438047592"/>
      </c:lineChart>
      <c:dateAx>
        <c:axId val="438049944"/>
        <c:scaling>
          <c:orientation val="minMax"/>
        </c:scaling>
        <c:delete val="1"/>
        <c:axPos val="b"/>
        <c:numFmt formatCode="ge" sourceLinked="1"/>
        <c:majorTickMark val="none"/>
        <c:minorTickMark val="none"/>
        <c:tickLblPos val="none"/>
        <c:crossAx val="438047592"/>
        <c:crosses val="autoZero"/>
        <c:auto val="1"/>
        <c:lblOffset val="100"/>
        <c:baseTimeUnit val="years"/>
      </c:dateAx>
      <c:valAx>
        <c:axId val="4380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4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050336"/>
        <c:axId val="43804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050336"/>
        <c:axId val="438046808"/>
      </c:lineChart>
      <c:dateAx>
        <c:axId val="438050336"/>
        <c:scaling>
          <c:orientation val="minMax"/>
        </c:scaling>
        <c:delete val="1"/>
        <c:axPos val="b"/>
        <c:numFmt formatCode="ge" sourceLinked="1"/>
        <c:majorTickMark val="none"/>
        <c:minorTickMark val="none"/>
        <c:tickLblPos val="none"/>
        <c:crossAx val="438046808"/>
        <c:crosses val="autoZero"/>
        <c:auto val="1"/>
        <c:lblOffset val="100"/>
        <c:baseTimeUnit val="years"/>
      </c:dateAx>
      <c:valAx>
        <c:axId val="43804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681728"/>
        <c:axId val="44368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681728"/>
        <c:axId val="443682904"/>
      </c:lineChart>
      <c:dateAx>
        <c:axId val="443681728"/>
        <c:scaling>
          <c:orientation val="minMax"/>
        </c:scaling>
        <c:delete val="1"/>
        <c:axPos val="b"/>
        <c:numFmt formatCode="ge" sourceLinked="1"/>
        <c:majorTickMark val="none"/>
        <c:minorTickMark val="none"/>
        <c:tickLblPos val="none"/>
        <c:crossAx val="443682904"/>
        <c:crosses val="autoZero"/>
        <c:auto val="1"/>
        <c:lblOffset val="100"/>
        <c:baseTimeUnit val="years"/>
      </c:dateAx>
      <c:valAx>
        <c:axId val="4436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684080"/>
        <c:axId val="44368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684080"/>
        <c:axId val="443681336"/>
      </c:lineChart>
      <c:dateAx>
        <c:axId val="443684080"/>
        <c:scaling>
          <c:orientation val="minMax"/>
        </c:scaling>
        <c:delete val="1"/>
        <c:axPos val="b"/>
        <c:numFmt formatCode="ge" sourceLinked="1"/>
        <c:majorTickMark val="none"/>
        <c:minorTickMark val="none"/>
        <c:tickLblPos val="none"/>
        <c:crossAx val="443681336"/>
        <c:crosses val="autoZero"/>
        <c:auto val="1"/>
        <c:lblOffset val="100"/>
        <c:baseTimeUnit val="years"/>
      </c:dateAx>
      <c:valAx>
        <c:axId val="4436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8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1426.6</c:v>
                </c:pt>
                <c:pt idx="1">
                  <c:v>1434.82</c:v>
                </c:pt>
                <c:pt idx="2">
                  <c:v>1324.95</c:v>
                </c:pt>
                <c:pt idx="3">
                  <c:v>1241.96</c:v>
                </c:pt>
                <c:pt idx="4">
                  <c:v>1128.8900000000001</c:v>
                </c:pt>
              </c:numCache>
            </c:numRef>
          </c:val>
        </c:ser>
        <c:dLbls>
          <c:showLegendKey val="0"/>
          <c:showVal val="0"/>
          <c:showCatName val="0"/>
          <c:showSerName val="0"/>
          <c:showPercent val="0"/>
          <c:showBubbleSize val="0"/>
        </c:dLbls>
        <c:gapWidth val="150"/>
        <c:axId val="443728072"/>
        <c:axId val="44372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443728072"/>
        <c:axId val="443728464"/>
      </c:lineChart>
      <c:dateAx>
        <c:axId val="443728072"/>
        <c:scaling>
          <c:orientation val="minMax"/>
        </c:scaling>
        <c:delete val="1"/>
        <c:axPos val="b"/>
        <c:numFmt formatCode="ge" sourceLinked="1"/>
        <c:majorTickMark val="none"/>
        <c:minorTickMark val="none"/>
        <c:tickLblPos val="none"/>
        <c:crossAx val="443728464"/>
        <c:crosses val="autoZero"/>
        <c:auto val="1"/>
        <c:lblOffset val="100"/>
        <c:baseTimeUnit val="years"/>
      </c:dateAx>
      <c:valAx>
        <c:axId val="44372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7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66.52</c:v>
                </c:pt>
                <c:pt idx="1">
                  <c:v>63.86</c:v>
                </c:pt>
                <c:pt idx="2">
                  <c:v>65.48</c:v>
                </c:pt>
                <c:pt idx="3">
                  <c:v>65.81</c:v>
                </c:pt>
                <c:pt idx="4">
                  <c:v>66</c:v>
                </c:pt>
              </c:numCache>
            </c:numRef>
          </c:val>
        </c:ser>
        <c:dLbls>
          <c:showLegendKey val="0"/>
          <c:showVal val="0"/>
          <c:showCatName val="0"/>
          <c:showSerName val="0"/>
          <c:showPercent val="0"/>
          <c:showBubbleSize val="0"/>
        </c:dLbls>
        <c:gapWidth val="150"/>
        <c:axId val="438048768"/>
        <c:axId val="43804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438048768"/>
        <c:axId val="438049160"/>
      </c:lineChart>
      <c:dateAx>
        <c:axId val="438048768"/>
        <c:scaling>
          <c:orientation val="minMax"/>
        </c:scaling>
        <c:delete val="1"/>
        <c:axPos val="b"/>
        <c:numFmt formatCode="ge" sourceLinked="1"/>
        <c:majorTickMark val="none"/>
        <c:minorTickMark val="none"/>
        <c:tickLblPos val="none"/>
        <c:crossAx val="438049160"/>
        <c:crosses val="autoZero"/>
        <c:auto val="1"/>
        <c:lblOffset val="100"/>
        <c:baseTimeUnit val="years"/>
      </c:dateAx>
      <c:valAx>
        <c:axId val="43804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283.13</c:v>
                </c:pt>
                <c:pt idx="1">
                  <c:v>295.95999999999998</c:v>
                </c:pt>
                <c:pt idx="2">
                  <c:v>291.08999999999997</c:v>
                </c:pt>
                <c:pt idx="3">
                  <c:v>287.10000000000002</c:v>
                </c:pt>
                <c:pt idx="4">
                  <c:v>293.12</c:v>
                </c:pt>
              </c:numCache>
            </c:numRef>
          </c:val>
        </c:ser>
        <c:dLbls>
          <c:showLegendKey val="0"/>
          <c:showVal val="0"/>
          <c:showCatName val="0"/>
          <c:showSerName val="0"/>
          <c:showPercent val="0"/>
          <c:showBubbleSize val="0"/>
        </c:dLbls>
        <c:gapWidth val="150"/>
        <c:axId val="443683296"/>
        <c:axId val="4381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443683296"/>
        <c:axId val="438139144"/>
      </c:lineChart>
      <c:dateAx>
        <c:axId val="443683296"/>
        <c:scaling>
          <c:orientation val="minMax"/>
        </c:scaling>
        <c:delete val="1"/>
        <c:axPos val="b"/>
        <c:numFmt formatCode="ge" sourceLinked="1"/>
        <c:majorTickMark val="none"/>
        <c:minorTickMark val="none"/>
        <c:tickLblPos val="none"/>
        <c:crossAx val="438139144"/>
        <c:crosses val="autoZero"/>
        <c:auto val="1"/>
        <c:lblOffset val="100"/>
        <c:baseTimeUnit val="years"/>
      </c:dateAx>
      <c:valAx>
        <c:axId val="4381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9" zoomScaleNormal="100" workbookViewId="0">
      <selection activeCell="BI62" sqref="BI6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福島市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284948</v>
      </c>
      <c r="AM8" s="64"/>
      <c r="AN8" s="64"/>
      <c r="AO8" s="64"/>
      <c r="AP8" s="64"/>
      <c r="AQ8" s="64"/>
      <c r="AR8" s="64"/>
      <c r="AS8" s="64"/>
      <c r="AT8" s="63">
        <f>データ!S6</f>
        <v>767.72</v>
      </c>
      <c r="AU8" s="63"/>
      <c r="AV8" s="63"/>
      <c r="AW8" s="63"/>
      <c r="AX8" s="63"/>
      <c r="AY8" s="63"/>
      <c r="AZ8" s="63"/>
      <c r="BA8" s="63"/>
      <c r="BB8" s="63">
        <f>データ!T6</f>
        <v>371.16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64.16</v>
      </c>
      <c r="Q10" s="63"/>
      <c r="R10" s="63"/>
      <c r="S10" s="63"/>
      <c r="T10" s="63"/>
      <c r="U10" s="63"/>
      <c r="V10" s="63"/>
      <c r="W10" s="63">
        <f>データ!P6</f>
        <v>87.39</v>
      </c>
      <c r="X10" s="63"/>
      <c r="Y10" s="63"/>
      <c r="Z10" s="63"/>
      <c r="AA10" s="63"/>
      <c r="AB10" s="63"/>
      <c r="AC10" s="63"/>
      <c r="AD10" s="64">
        <f>データ!Q6</f>
        <v>2808</v>
      </c>
      <c r="AE10" s="64"/>
      <c r="AF10" s="64"/>
      <c r="AG10" s="64"/>
      <c r="AH10" s="64"/>
      <c r="AI10" s="64"/>
      <c r="AJ10" s="64"/>
      <c r="AK10" s="2"/>
      <c r="AL10" s="64">
        <f>データ!U6</f>
        <v>183280</v>
      </c>
      <c r="AM10" s="64"/>
      <c r="AN10" s="64"/>
      <c r="AO10" s="64"/>
      <c r="AP10" s="64"/>
      <c r="AQ10" s="64"/>
      <c r="AR10" s="64"/>
      <c r="AS10" s="64"/>
      <c r="AT10" s="63">
        <f>データ!V6</f>
        <v>37.89</v>
      </c>
      <c r="AU10" s="63"/>
      <c r="AV10" s="63"/>
      <c r="AW10" s="63"/>
      <c r="AX10" s="63"/>
      <c r="AY10" s="63"/>
      <c r="AZ10" s="63"/>
      <c r="BA10" s="63"/>
      <c r="BB10" s="63">
        <f>データ!W6</f>
        <v>4837.16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72010</v>
      </c>
      <c r="D6" s="31">
        <f t="shared" si="3"/>
        <v>47</v>
      </c>
      <c r="E6" s="31">
        <f t="shared" si="3"/>
        <v>17</v>
      </c>
      <c r="F6" s="31">
        <f t="shared" si="3"/>
        <v>1</v>
      </c>
      <c r="G6" s="31">
        <f t="shared" si="3"/>
        <v>0</v>
      </c>
      <c r="H6" s="31" t="str">
        <f t="shared" si="3"/>
        <v>福島県　福島市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64.16</v>
      </c>
      <c r="P6" s="32">
        <f t="shared" si="3"/>
        <v>87.39</v>
      </c>
      <c r="Q6" s="32">
        <f t="shared" si="3"/>
        <v>2808</v>
      </c>
      <c r="R6" s="32">
        <f t="shared" si="3"/>
        <v>284948</v>
      </c>
      <c r="S6" s="32">
        <f t="shared" si="3"/>
        <v>767.72</v>
      </c>
      <c r="T6" s="32">
        <f t="shared" si="3"/>
        <v>371.16</v>
      </c>
      <c r="U6" s="32">
        <f t="shared" si="3"/>
        <v>183280</v>
      </c>
      <c r="V6" s="32">
        <f t="shared" si="3"/>
        <v>37.89</v>
      </c>
      <c r="W6" s="32">
        <f t="shared" si="3"/>
        <v>4837.16</v>
      </c>
      <c r="X6" s="33">
        <f>IF(X7="",NA(),X7)</f>
        <v>71.89</v>
      </c>
      <c r="Y6" s="33">
        <f t="shared" ref="Y6:AG6" si="4">IF(Y7="",NA(),Y7)</f>
        <v>71.83</v>
      </c>
      <c r="Z6" s="33">
        <f t="shared" si="4"/>
        <v>76.709999999999994</v>
      </c>
      <c r="AA6" s="33">
        <f t="shared" si="4"/>
        <v>62.92</v>
      </c>
      <c r="AB6" s="33">
        <f t="shared" si="4"/>
        <v>74.569999999999993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1426.6</v>
      </c>
      <c r="BF6" s="33">
        <f t="shared" ref="BF6:BN6" si="7">IF(BF7="",NA(),BF7)</f>
        <v>1434.82</v>
      </c>
      <c r="BG6" s="33">
        <f t="shared" si="7"/>
        <v>1324.95</v>
      </c>
      <c r="BH6" s="33">
        <f t="shared" si="7"/>
        <v>1241.96</v>
      </c>
      <c r="BI6" s="33">
        <f t="shared" si="7"/>
        <v>1128.8900000000001</v>
      </c>
      <c r="BJ6" s="33">
        <f t="shared" si="7"/>
        <v>926.49</v>
      </c>
      <c r="BK6" s="33">
        <f t="shared" si="7"/>
        <v>978.41</v>
      </c>
      <c r="BL6" s="33">
        <f t="shared" si="7"/>
        <v>935.65</v>
      </c>
      <c r="BM6" s="33">
        <f t="shared" si="7"/>
        <v>924.44</v>
      </c>
      <c r="BN6" s="33">
        <f t="shared" si="7"/>
        <v>963.16</v>
      </c>
      <c r="BO6" s="32" t="str">
        <f>IF(BO7="","",IF(BO7="-","【-】","【"&amp;SUBSTITUTE(TEXT(BO7,"#,##0.00"),"-","△")&amp;"】"))</f>
        <v>【776.35】</v>
      </c>
      <c r="BP6" s="33">
        <f>IF(BP7="",NA(),BP7)</f>
        <v>66.52</v>
      </c>
      <c r="BQ6" s="33">
        <f t="shared" ref="BQ6:BY6" si="8">IF(BQ7="",NA(),BQ7)</f>
        <v>63.86</v>
      </c>
      <c r="BR6" s="33">
        <f t="shared" si="8"/>
        <v>65.48</v>
      </c>
      <c r="BS6" s="33">
        <f t="shared" si="8"/>
        <v>65.81</v>
      </c>
      <c r="BT6" s="33">
        <f t="shared" si="8"/>
        <v>66</v>
      </c>
      <c r="BU6" s="33">
        <f t="shared" si="8"/>
        <v>89.03</v>
      </c>
      <c r="BV6" s="33">
        <f t="shared" si="8"/>
        <v>88.02</v>
      </c>
      <c r="BW6" s="33">
        <f t="shared" si="8"/>
        <v>90.14</v>
      </c>
      <c r="BX6" s="33">
        <f t="shared" si="8"/>
        <v>90.24</v>
      </c>
      <c r="BY6" s="33">
        <f t="shared" si="8"/>
        <v>94.82</v>
      </c>
      <c r="BZ6" s="32" t="str">
        <f>IF(BZ7="","",IF(BZ7="-","【-】","【"&amp;SUBSTITUTE(TEXT(BZ7,"#,##0.00"),"-","△")&amp;"】"))</f>
        <v>【96.57】</v>
      </c>
      <c r="CA6" s="33">
        <f>IF(CA7="",NA(),CA7)</f>
        <v>283.13</v>
      </c>
      <c r="CB6" s="33">
        <f t="shared" ref="CB6:CJ6" si="9">IF(CB7="",NA(),CB7)</f>
        <v>295.95999999999998</v>
      </c>
      <c r="CC6" s="33">
        <f t="shared" si="9"/>
        <v>291.08999999999997</v>
      </c>
      <c r="CD6" s="33">
        <f t="shared" si="9"/>
        <v>287.10000000000002</v>
      </c>
      <c r="CE6" s="33">
        <f t="shared" si="9"/>
        <v>293.12</v>
      </c>
      <c r="CF6" s="33">
        <f t="shared" si="9"/>
        <v>172.4</v>
      </c>
      <c r="CG6" s="33">
        <f t="shared" si="9"/>
        <v>172.91</v>
      </c>
      <c r="CH6" s="33">
        <f t="shared" si="9"/>
        <v>169.64</v>
      </c>
      <c r="CI6" s="33">
        <f t="shared" si="9"/>
        <v>170.22</v>
      </c>
      <c r="CJ6" s="33">
        <f t="shared" si="9"/>
        <v>162.88</v>
      </c>
      <c r="CK6" s="32" t="str">
        <f>IF(CK7="","",IF(CK7="-","【-】","【"&amp;SUBSTITUTE(TEXT(CK7,"#,##0.00"),"-","△")&amp;"】"))</f>
        <v>【142.28】</v>
      </c>
      <c r="CL6" s="33">
        <f>IF(CL7="",NA(),CL7)</f>
        <v>33.229999999999997</v>
      </c>
      <c r="CM6" s="33">
        <f t="shared" ref="CM6:CU6" si="10">IF(CM7="",NA(),CM7)</f>
        <v>26.14</v>
      </c>
      <c r="CN6" s="33">
        <f t="shared" si="10"/>
        <v>28.61</v>
      </c>
      <c r="CO6" s="33">
        <f t="shared" si="10"/>
        <v>32.03</v>
      </c>
      <c r="CP6" s="33">
        <f t="shared" si="10"/>
        <v>31.79</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92.96</v>
      </c>
      <c r="CX6" s="33">
        <f t="shared" ref="CX6:DF6" si="11">IF(CX7="",NA(),CX7)</f>
        <v>94.05</v>
      </c>
      <c r="CY6" s="33">
        <f t="shared" si="11"/>
        <v>94.61</v>
      </c>
      <c r="CZ6" s="33">
        <f t="shared" si="11"/>
        <v>95.18</v>
      </c>
      <c r="DA6" s="33">
        <f t="shared" si="11"/>
        <v>96.03</v>
      </c>
      <c r="DB6" s="33">
        <f t="shared" si="11"/>
        <v>92.41</v>
      </c>
      <c r="DC6" s="33">
        <f t="shared" si="11"/>
        <v>92.8</v>
      </c>
      <c r="DD6" s="33">
        <f t="shared" si="11"/>
        <v>92.87</v>
      </c>
      <c r="DE6" s="33">
        <f t="shared" si="11"/>
        <v>93.01</v>
      </c>
      <c r="DF6" s="33">
        <f t="shared" si="11"/>
        <v>93.12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v>
      </c>
      <c r="EE6" s="33">
        <f t="shared" ref="EE6:EM6" si="14">IF(EE7="",NA(),EE7)</f>
        <v>0.01</v>
      </c>
      <c r="EF6" s="33">
        <f t="shared" si="14"/>
        <v>1.45</v>
      </c>
      <c r="EG6" s="33">
        <f t="shared" si="14"/>
        <v>0.39</v>
      </c>
      <c r="EH6" s="33">
        <f t="shared" si="14"/>
        <v>0.14000000000000001</v>
      </c>
      <c r="EI6" s="33">
        <f t="shared" si="14"/>
        <v>0.12</v>
      </c>
      <c r="EJ6" s="33">
        <f t="shared" si="14"/>
        <v>0.11</v>
      </c>
      <c r="EK6" s="33">
        <f t="shared" si="14"/>
        <v>0.14000000000000001</v>
      </c>
      <c r="EL6" s="33">
        <f t="shared" si="14"/>
        <v>0.11</v>
      </c>
      <c r="EM6" s="33">
        <f t="shared" si="14"/>
        <v>0.08</v>
      </c>
      <c r="EN6" s="32" t="str">
        <f>IF(EN7="","",IF(EN7="-","【-】","【"&amp;SUBSTITUTE(TEXT(EN7,"#,##0.00"),"-","△")&amp;"】"))</f>
        <v>【0.17】</v>
      </c>
    </row>
    <row r="7" spans="1:144" s="34" customFormat="1">
      <c r="A7" s="26"/>
      <c r="B7" s="35">
        <v>2014</v>
      </c>
      <c r="C7" s="35">
        <v>72010</v>
      </c>
      <c r="D7" s="35">
        <v>47</v>
      </c>
      <c r="E7" s="35">
        <v>17</v>
      </c>
      <c r="F7" s="35">
        <v>1</v>
      </c>
      <c r="G7" s="35">
        <v>0</v>
      </c>
      <c r="H7" s="35" t="s">
        <v>96</v>
      </c>
      <c r="I7" s="35" t="s">
        <v>97</v>
      </c>
      <c r="J7" s="35" t="s">
        <v>98</v>
      </c>
      <c r="K7" s="35" t="s">
        <v>99</v>
      </c>
      <c r="L7" s="35" t="s">
        <v>100</v>
      </c>
      <c r="M7" s="36" t="s">
        <v>101</v>
      </c>
      <c r="N7" s="36" t="s">
        <v>102</v>
      </c>
      <c r="O7" s="36">
        <v>64.16</v>
      </c>
      <c r="P7" s="36">
        <v>87.39</v>
      </c>
      <c r="Q7" s="36">
        <v>2808</v>
      </c>
      <c r="R7" s="36">
        <v>284948</v>
      </c>
      <c r="S7" s="36">
        <v>767.72</v>
      </c>
      <c r="T7" s="36">
        <v>371.16</v>
      </c>
      <c r="U7" s="36">
        <v>183280</v>
      </c>
      <c r="V7" s="36">
        <v>37.89</v>
      </c>
      <c r="W7" s="36">
        <v>4837.16</v>
      </c>
      <c r="X7" s="36">
        <v>71.89</v>
      </c>
      <c r="Y7" s="36">
        <v>71.83</v>
      </c>
      <c r="Z7" s="36">
        <v>76.709999999999994</v>
      </c>
      <c r="AA7" s="36">
        <v>62.92</v>
      </c>
      <c r="AB7" s="36">
        <v>74.569999999999993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1426.6</v>
      </c>
      <c r="BF7" s="36">
        <v>1434.82</v>
      </c>
      <c r="BG7" s="36">
        <v>1324.95</v>
      </c>
      <c r="BH7" s="36">
        <v>1241.96</v>
      </c>
      <c r="BI7" s="36">
        <v>1128.8900000000001</v>
      </c>
      <c r="BJ7" s="36">
        <v>926.49</v>
      </c>
      <c r="BK7" s="36">
        <v>978.41</v>
      </c>
      <c r="BL7" s="36">
        <v>935.65</v>
      </c>
      <c r="BM7" s="36">
        <v>924.44</v>
      </c>
      <c r="BN7" s="36">
        <v>963.16</v>
      </c>
      <c r="BO7" s="36">
        <v>776.35</v>
      </c>
      <c r="BP7" s="36">
        <v>66.52</v>
      </c>
      <c r="BQ7" s="36">
        <v>63.86</v>
      </c>
      <c r="BR7" s="36">
        <v>65.48</v>
      </c>
      <c r="BS7" s="36">
        <v>65.81</v>
      </c>
      <c r="BT7" s="36">
        <v>66</v>
      </c>
      <c r="BU7" s="36">
        <v>89.03</v>
      </c>
      <c r="BV7" s="36">
        <v>88.02</v>
      </c>
      <c r="BW7" s="36">
        <v>90.14</v>
      </c>
      <c r="BX7" s="36">
        <v>90.24</v>
      </c>
      <c r="BY7" s="36">
        <v>94.82</v>
      </c>
      <c r="BZ7" s="36">
        <v>96.57</v>
      </c>
      <c r="CA7" s="36">
        <v>283.13</v>
      </c>
      <c r="CB7" s="36">
        <v>295.95999999999998</v>
      </c>
      <c r="CC7" s="36">
        <v>291.08999999999997</v>
      </c>
      <c r="CD7" s="36">
        <v>287.10000000000002</v>
      </c>
      <c r="CE7" s="36">
        <v>293.12</v>
      </c>
      <c r="CF7" s="36">
        <v>172.4</v>
      </c>
      <c r="CG7" s="36">
        <v>172.91</v>
      </c>
      <c r="CH7" s="36">
        <v>169.64</v>
      </c>
      <c r="CI7" s="36">
        <v>170.22</v>
      </c>
      <c r="CJ7" s="36">
        <v>162.88</v>
      </c>
      <c r="CK7" s="36">
        <v>142.28</v>
      </c>
      <c r="CL7" s="36">
        <v>33.229999999999997</v>
      </c>
      <c r="CM7" s="36">
        <v>26.14</v>
      </c>
      <c r="CN7" s="36">
        <v>28.61</v>
      </c>
      <c r="CO7" s="36">
        <v>32.03</v>
      </c>
      <c r="CP7" s="36">
        <v>31.79</v>
      </c>
      <c r="CQ7" s="36">
        <v>68.09</v>
      </c>
      <c r="CR7" s="36">
        <v>68.209999999999994</v>
      </c>
      <c r="CS7" s="36">
        <v>67.569999999999993</v>
      </c>
      <c r="CT7" s="36">
        <v>67.099999999999994</v>
      </c>
      <c r="CU7" s="36">
        <v>67.95</v>
      </c>
      <c r="CV7" s="36">
        <v>60.35</v>
      </c>
      <c r="CW7" s="36">
        <v>92.96</v>
      </c>
      <c r="CX7" s="36">
        <v>94.05</v>
      </c>
      <c r="CY7" s="36">
        <v>94.61</v>
      </c>
      <c r="CZ7" s="36">
        <v>95.18</v>
      </c>
      <c r="DA7" s="36">
        <v>96.03</v>
      </c>
      <c r="DB7" s="36">
        <v>92.41</v>
      </c>
      <c r="DC7" s="36">
        <v>92.8</v>
      </c>
      <c r="DD7" s="36">
        <v>92.87</v>
      </c>
      <c r="DE7" s="36">
        <v>93.01</v>
      </c>
      <c r="DF7" s="36">
        <v>93.12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0.4</v>
      </c>
      <c r="EE7" s="36">
        <v>0.01</v>
      </c>
      <c r="EF7" s="36">
        <v>1.45</v>
      </c>
      <c r="EG7" s="36">
        <v>0.39</v>
      </c>
      <c r="EH7" s="36">
        <v>0.14000000000000001</v>
      </c>
      <c r="EI7" s="36">
        <v>0.12</v>
      </c>
      <c r="EJ7" s="36">
        <v>0.11</v>
      </c>
      <c r="EK7" s="36">
        <v>0.14000000000000001</v>
      </c>
      <c r="EL7" s="36">
        <v>0.11</v>
      </c>
      <c r="EM7" s="36">
        <v>0.08</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4591</cp:lastModifiedBy>
  <dcterms:created xsi:type="dcterms:W3CDTF">2016-02-03T08:47:53Z</dcterms:created>
  <dcterms:modified xsi:type="dcterms:W3CDTF">2016-02-10T04:33:42Z</dcterms:modified>
  <cp:category/>
</cp:coreProperties>
</file>