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<sst xmlns="http://schemas.openxmlformats.org/spreadsheetml/2006/main" count="221" uniqueCount="111">
  <si>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</si>
  <si>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</si>
  <si>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</si>
  <si>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</si>
  <si>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</si>
  <si>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</si>
  <si>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</si>
  <si>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</si>
  <si>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</si>
  <si>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</si>
  <si>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</si>
  <si>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</si>
  <si>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</si>
  <si>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</si>
  <si>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</si>
  <si>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</si>
  <si>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</si>
  <si>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</si>
  <si>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</si>
  <si>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</si>
  <si>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</si>
  <si>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</si>
  <si>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</si>
  <si>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</si>
  <si>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</si>
  <si>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</si>
  <si>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</si>
  <si>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</si>
  <si>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</si>
  <si>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</si>
  <si>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</si>
  <si>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</si>
  <si>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</si>
  <si>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</si>
  <si>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</si>
  <si>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</si>
  <si>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</si>
  <si>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</si>
  <si>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</si>
  <si>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</si>
  <si>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</si>
  <si>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</si>
  <si>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</si>
  <si>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</si>
  <si>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</si>
  <si>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</si>
  <si>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</si>
  <si>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</si>
  <si>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</si>
  <si>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</si>
  <si>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</si>
  <si>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</si>
  <si>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</si>
  <si>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</si>
  <si>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</si>
  <si>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</si>
  <si>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</si>
  <si>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</si>
  <si>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</si>
  <si>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</si>
  <si>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</si>
  <si>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</si>
  <si>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</si>
  <si>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</si>
  <si>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</si>
  <si>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</si>
  <si>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</si>
  <si>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</si>
  <si>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</si>
  <si>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</si>
  <si>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</si>
  <si>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</si>
  <si>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</si>
  <si>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</si>
  <si>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</si>
  <si>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</si>
  <si>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</si>
  <si>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</si>
  <si>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</si>
  <si>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</si>
  <si>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</si>
  <si>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</si>
  <si>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</si>
  <si>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</si>
  <si>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</si>
  <si>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</si>
  <si>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</si>
  <si>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</si>
  <si>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</si>
  <si>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</si>
  <si>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</si>
  <si>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</si>
  <si>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</si>
  <si>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</si>
  <si>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</si>
  <si>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</si>
  <si>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須賀川市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</si>
  <si>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</si>
  <si>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</si>
  <si>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</si>
  <si>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</si>
  <si>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</si>
  <si>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</si>
  <si>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</si>
  <si>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</si>
  <si>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</si>
  <si>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</si>
  <si>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</si>
  <si>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該当無し</t>
    <rPh sb="0" eb="2">
      <t>ガイトウ</t>
    </rPh>
    <rPh sb="2" eb="3">
      <t>ナ</t>
    </rPh>
    <phoneticPr fontId="4"/>
  </si>
  <si>
    <t>　接続率はとても高いので、収益的収支比率や経費回収率の改善には使用料を改定することが必要と思われる。今後は新たな処理場の建設は行わないため、企業債の残高は減っていくと予想される。</t>
    <rPh sb="1" eb="3">
      <t>セツゾク</t>
    </rPh>
    <rPh sb="3" eb="4">
      <t>リツ</t>
    </rPh>
    <rPh sb="8" eb="9">
      <t>タカ</t>
    </rPh>
    <rPh sb="13" eb="16">
      <t>シュウエキテキ</t>
    </rPh>
    <rPh sb="16" eb="18">
      <t>シュウシ</t>
    </rPh>
    <rPh sb="18" eb="20">
      <t>ヒリツ</t>
    </rPh>
    <rPh sb="21" eb="23">
      <t>ケイヒ</t>
    </rPh>
    <rPh sb="23" eb="25">
      <t>カイシュウ</t>
    </rPh>
    <rPh sb="25" eb="26">
      <t>リツ</t>
    </rPh>
    <rPh sb="27" eb="29">
      <t>カイゼン</t>
    </rPh>
    <rPh sb="31" eb="34">
      <t>シヨウリョウ</t>
    </rPh>
    <rPh sb="35" eb="37">
      <t>カイテイ</t>
    </rPh>
    <rPh sb="42" eb="44">
      <t>ヒツヨウ</t>
    </rPh>
    <rPh sb="45" eb="46">
      <t>オモ</t>
    </rPh>
    <rPh sb="50" eb="52">
      <t>コンゴ</t>
    </rPh>
    <rPh sb="53" eb="54">
      <t>アラ</t>
    </rPh>
    <rPh sb="56" eb="58">
      <t>ショリ</t>
    </rPh>
    <rPh sb="58" eb="59">
      <t>バ</t>
    </rPh>
    <rPh sb="60" eb="62">
      <t>ケンセツ</t>
    </rPh>
    <rPh sb="63" eb="64">
      <t>オコナ</t>
    </rPh>
    <rPh sb="70" eb="72">
      <t>キギョウ</t>
    </rPh>
    <rPh sb="72" eb="73">
      <t>サイ</t>
    </rPh>
    <rPh sb="74" eb="75">
      <t>ザン</t>
    </rPh>
    <rPh sb="75" eb="76">
      <t>ダカ</t>
    </rPh>
    <rPh sb="77" eb="78">
      <t>ヘ</t>
    </rPh>
    <rPh sb="83" eb="85">
      <t>ヨソウ</t>
    </rPh>
    <phoneticPr fontId="4"/>
  </si>
  <si>
    <t>①収益的収支比率：H25年度は繰上償還を行ったため低い値となっている。それ以外でも低い値には変わりないので、経営改善に向けた取組が必要である。
　平成17年の合併後、地域によって不均一となっていた使用料の統一を平成28年度から2ヶ年により行う。しかし、使用料の改定によって得られる増益分では赤字分の解消には至らないため、今後も使用料改定を検討する必要がある。
④企業債残高対事業規模比率：集落排水事業は整備が終わりつつあるので、今後は減る傾向にあると予想される。
⑤経費回収率：新たに供用開始となった地区があり、これらの接続が今後見込まれるため経費回収率は多少改善されると予想される。
⑥汚水処理原価：類似団体と比較すると少し高い値。新たに供用開始された地区で接続が増えて有収水量が増えれば汚水処理原価が安くなると予想される。
⑦施設利用率：H22年度は東日本大震災の影響があり類似団体と比べると低い値となっているが、それ以後は比較的安定して推移している。
⑧水洗化率：全戸接続とまではいかないが、とても高い数値である。</t>
    <rPh sb="1" eb="4">
      <t>シュウエキテキ</t>
    </rPh>
    <rPh sb="4" eb="6">
      <t>シュウシ</t>
    </rPh>
    <rPh sb="6" eb="8">
      <t>ヒリツ</t>
    </rPh>
    <rPh sb="12" eb="13">
      <t>ネン</t>
    </rPh>
    <rPh sb="13" eb="14">
      <t>ド</t>
    </rPh>
    <rPh sb="15" eb="17">
      <t>クリアゲ</t>
    </rPh>
    <rPh sb="17" eb="19">
      <t>ショウカン</t>
    </rPh>
    <rPh sb="20" eb="21">
      <t>オコナ</t>
    </rPh>
    <rPh sb="25" eb="26">
      <t>ヒク</t>
    </rPh>
    <rPh sb="27" eb="28">
      <t>アタイ</t>
    </rPh>
    <rPh sb="37" eb="39">
      <t>イガイ</t>
    </rPh>
    <rPh sb="41" eb="42">
      <t>ヒク</t>
    </rPh>
    <rPh sb="43" eb="44">
      <t>アタイ</t>
    </rPh>
    <rPh sb="46" eb="47">
      <t>カ</t>
    </rPh>
    <rPh sb="54" eb="56">
      <t>ケイエイ</t>
    </rPh>
    <rPh sb="56" eb="58">
      <t>カイゼン</t>
    </rPh>
    <rPh sb="59" eb="60">
      <t>ム</t>
    </rPh>
    <rPh sb="62" eb="64">
      <t>トリクミ</t>
    </rPh>
    <rPh sb="65" eb="67">
      <t>ヒツヨウ</t>
    </rPh>
    <rPh sb="73" eb="75">
      <t>ヘイセイ</t>
    </rPh>
    <rPh sb="77" eb="78">
      <t>ネン</t>
    </rPh>
    <rPh sb="79" eb="82">
      <t>ガッペイゴ</t>
    </rPh>
    <rPh sb="83" eb="85">
      <t>チイキ</t>
    </rPh>
    <rPh sb="89" eb="92">
      <t>フキンイツ</t>
    </rPh>
    <rPh sb="98" eb="101">
      <t>シヨウリョウ</t>
    </rPh>
    <rPh sb="102" eb="104">
      <t>トウイツ</t>
    </rPh>
    <rPh sb="105" eb="107">
      <t>ヘイセイ</t>
    </rPh>
    <rPh sb="109" eb="110">
      <t>ネン</t>
    </rPh>
    <rPh sb="110" eb="111">
      <t>ド</t>
    </rPh>
    <rPh sb="115" eb="116">
      <t>ネン</t>
    </rPh>
    <rPh sb="119" eb="120">
      <t>オコナ</t>
    </rPh>
    <rPh sb="126" eb="129">
      <t>シヨウリョウ</t>
    </rPh>
    <rPh sb="130" eb="132">
      <t>カイテイ</t>
    </rPh>
    <rPh sb="136" eb="137">
      <t>エ</t>
    </rPh>
    <rPh sb="140" eb="142">
      <t>ゾウエキ</t>
    </rPh>
    <rPh sb="142" eb="143">
      <t>ブン</t>
    </rPh>
    <rPh sb="145" eb="147">
      <t>アカジ</t>
    </rPh>
    <rPh sb="147" eb="148">
      <t>ブン</t>
    </rPh>
    <rPh sb="149" eb="151">
      <t>カイショウ</t>
    </rPh>
    <rPh sb="153" eb="154">
      <t>イタ</t>
    </rPh>
    <rPh sb="160" eb="162">
      <t>コンゴ</t>
    </rPh>
    <rPh sb="163" eb="166">
      <t>シヨウリョウ</t>
    </rPh>
    <rPh sb="166" eb="168">
      <t>カイテイ</t>
    </rPh>
    <rPh sb="169" eb="171">
      <t>ケントウ</t>
    </rPh>
    <rPh sb="173" eb="175">
      <t>ヒツヨウ</t>
    </rPh>
    <rPh sb="181" eb="183">
      <t>キギョウ</t>
    </rPh>
    <rPh sb="183" eb="184">
      <t>サイ</t>
    </rPh>
    <rPh sb="184" eb="186">
      <t>ザンダカ</t>
    </rPh>
    <rPh sb="186" eb="187">
      <t>タイ</t>
    </rPh>
    <rPh sb="187" eb="189">
      <t>ジギョウ</t>
    </rPh>
    <rPh sb="189" eb="191">
      <t>キボ</t>
    </rPh>
    <rPh sb="191" eb="193">
      <t>ヒリツ</t>
    </rPh>
    <rPh sb="194" eb="196">
      <t>シュウラク</t>
    </rPh>
    <rPh sb="196" eb="198">
      <t>ハイスイ</t>
    </rPh>
    <rPh sb="198" eb="200">
      <t>ジギョウ</t>
    </rPh>
    <rPh sb="201" eb="203">
      <t>セイビ</t>
    </rPh>
    <rPh sb="204" eb="205">
      <t>オ</t>
    </rPh>
    <rPh sb="214" eb="216">
      <t>コンゴ</t>
    </rPh>
    <rPh sb="217" eb="218">
      <t>ヘ</t>
    </rPh>
    <rPh sb="219" eb="221">
      <t>ケイコウ</t>
    </rPh>
    <rPh sb="225" eb="227">
      <t>ヨソウ</t>
    </rPh>
    <rPh sb="233" eb="235">
      <t>ケイヒ</t>
    </rPh>
    <rPh sb="235" eb="237">
      <t>カイシュウ</t>
    </rPh>
    <rPh sb="237" eb="238">
      <t>リツ</t>
    </rPh>
    <rPh sb="239" eb="240">
      <t>アラ</t>
    </rPh>
    <rPh sb="242" eb="244">
      <t>キョウヨウ</t>
    </rPh>
    <rPh sb="244" eb="246">
      <t>カイシ</t>
    </rPh>
    <rPh sb="250" eb="252">
      <t>チク</t>
    </rPh>
    <rPh sb="260" eb="262">
      <t>セツゾク</t>
    </rPh>
    <rPh sb="263" eb="265">
      <t>コンゴ</t>
    </rPh>
    <rPh sb="265" eb="267">
      <t>ミコ</t>
    </rPh>
    <rPh sb="272" eb="274">
      <t>ケイヒ</t>
    </rPh>
    <rPh sb="274" eb="276">
      <t>カイシュウ</t>
    </rPh>
    <rPh sb="276" eb="277">
      <t>リツ</t>
    </rPh>
    <rPh sb="278" eb="280">
      <t>タショウ</t>
    </rPh>
    <rPh sb="280" eb="282">
      <t>カイゼン</t>
    </rPh>
    <rPh sb="286" eb="288">
      <t>ヨソウ</t>
    </rPh>
    <rPh sb="294" eb="296">
      <t>オスイ</t>
    </rPh>
    <rPh sb="296" eb="298">
      <t>ショリ</t>
    </rPh>
    <rPh sb="298" eb="300">
      <t>ゲンカ</t>
    </rPh>
    <rPh sb="301" eb="303">
      <t>ルイジ</t>
    </rPh>
    <rPh sb="303" eb="305">
      <t>ダンタイ</t>
    </rPh>
    <rPh sb="306" eb="308">
      <t>ヒカク</t>
    </rPh>
    <rPh sb="311" eb="312">
      <t>スコ</t>
    </rPh>
    <rPh sb="313" eb="314">
      <t>タカ</t>
    </rPh>
    <rPh sb="315" eb="316">
      <t>アタイ</t>
    </rPh>
    <rPh sb="317" eb="318">
      <t>アラ</t>
    </rPh>
    <rPh sb="320" eb="322">
      <t>キョウヨウ</t>
    </rPh>
    <rPh sb="322" eb="324">
      <t>カイシ</t>
    </rPh>
    <rPh sb="327" eb="329">
      <t>チク</t>
    </rPh>
    <rPh sb="330" eb="332">
      <t>セツゾク</t>
    </rPh>
    <rPh sb="333" eb="334">
      <t>フ</t>
    </rPh>
    <rPh sb="336" eb="337">
      <t>ユウ</t>
    </rPh>
    <rPh sb="337" eb="338">
      <t>シュウ</t>
    </rPh>
    <rPh sb="338" eb="339">
      <t>スイ</t>
    </rPh>
    <rPh sb="339" eb="340">
      <t>リョウ</t>
    </rPh>
    <rPh sb="341" eb="342">
      <t>フ</t>
    </rPh>
    <rPh sb="345" eb="347">
      <t>オスイ</t>
    </rPh>
    <rPh sb="347" eb="349">
      <t>ショリ</t>
    </rPh>
    <rPh sb="349" eb="351">
      <t>ゲンカ</t>
    </rPh>
    <rPh sb="352" eb="353">
      <t>ヤス</t>
    </rPh>
    <rPh sb="357" eb="359">
      <t>ヨソウ</t>
    </rPh>
    <rPh sb="365" eb="367">
      <t>シセツ</t>
    </rPh>
    <rPh sb="367" eb="370">
      <t>リヨウリツ</t>
    </rPh>
    <rPh sb="374" eb="375">
      <t>ネン</t>
    </rPh>
    <rPh sb="375" eb="376">
      <t>ド</t>
    </rPh>
    <rPh sb="377" eb="378">
      <t>ヒガシ</t>
    </rPh>
    <rPh sb="378" eb="380">
      <t>ニホン</t>
    </rPh>
    <rPh sb="380" eb="383">
      <t>ダイシンサイ</t>
    </rPh>
    <rPh sb="384" eb="386">
      <t>エイキョウ</t>
    </rPh>
    <rPh sb="389" eb="391">
      <t>ルイジ</t>
    </rPh>
    <rPh sb="391" eb="393">
      <t>ダンタイ</t>
    </rPh>
    <rPh sb="394" eb="395">
      <t>クラ</t>
    </rPh>
    <rPh sb="398" eb="399">
      <t>ヒク</t>
    </rPh>
    <rPh sb="400" eb="401">
      <t>アタイ</t>
    </rPh>
    <rPh sb="411" eb="413">
      <t>イゴ</t>
    </rPh>
    <rPh sb="414" eb="417">
      <t>ヒカクテキ</t>
    </rPh>
    <rPh sb="417" eb="419">
      <t>アンテイ</t>
    </rPh>
    <rPh sb="421" eb="423">
      <t>スイイ</t>
    </rPh>
    <rPh sb="430" eb="433">
      <t>スイセンカ</t>
    </rPh>
    <rPh sb="433" eb="434">
      <t>リツ</t>
    </rPh>
    <rPh sb="435" eb="437">
      <t>ゼンコ</t>
    </rPh>
    <rPh sb="437" eb="439">
      <t>セツゾク</t>
    </rPh>
    <rPh sb="452" eb="453">
      <t>タカ</t>
    </rPh>
    <rPh sb="454" eb="456">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</si>
</sst>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819584"/>
        <c:axId val="888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8819584"/>
        <c:axId val="88838144"/>
      </c:lineChart>
      <c:dateAx>
        <c:axId val="88819584"/>
        <c:scaling>
          <c:orientation val="minMax"/>
        </c:scaling>
        <c:delete val="1"/>
        <c:axPos val="b"/>
        <c:numFmt formatCode="ge" sourceLinked="1"/>
        <c:majorTickMark val="none"/>
        <c:minorTickMark val="none"/>
        <c:tickLblPos val="none"/>
        <c:crossAx val="88838144"/>
        <c:crosses val="autoZero"/>
        <c:auto val="1"/>
        <c:lblOffset val="100"/>
        <c:baseTimeUnit val="years"/>
      </c:dateAx>
      <c:valAx>
        <c:axId val="888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195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50.48</c:v>
                </c:pt>
                <c:pt idx="1">
                  <c:v>55.84</c:v>
                </c:pt>
                <c:pt idx="2">
                  <c:v>52.89</c:v>
                </c:pt>
                <c:pt idx="3">
                  <c:v>54.08</c:v>
                </c:pt>
                <c:pt idx="4">
                  <c:v>55.39</c:v>
                </c:pt>
              </c:numCache>
            </c:numRef>
          </c:val>
        </c:ser>
        <c:dLbls>
          <c:showLegendKey val="0"/>
          <c:showVal val="0"/>
          <c:showCatName val="0"/>
          <c:showSerName val="0"/>
          <c:showPercent val="0"/>
          <c:showBubbleSize val="0"/>
        </c:dLbls>
        <c:gapWidth val="150"/>
        <c:axId val="91007232"/>
        <c:axId val="910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91007232"/>
        <c:axId val="91029888"/>
      </c:lineChart>
      <c:dateAx>
        <c:axId val="91007232"/>
        <c:scaling>
          <c:orientation val="minMax"/>
        </c:scaling>
        <c:delete val="1"/>
        <c:axPos val="b"/>
        <c:numFmt formatCode="ge" sourceLinked="1"/>
        <c:majorTickMark val="none"/>
        <c:minorTickMark val="none"/>
        <c:tickLblPos val="none"/>
        <c:crossAx val="91029888"/>
        <c:crosses val="autoZero"/>
        <c:auto val="1"/>
        <c:lblOffset val="100"/>
        <c:baseTimeUnit val="years"/>
      </c:dateAx>
      <c:valAx>
        <c:axId val="910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93.62</c:v>
                </c:pt>
                <c:pt idx="1">
                  <c:v>94.97</c:v>
                </c:pt>
                <c:pt idx="2">
                  <c:v>94.97</c:v>
                </c:pt>
                <c:pt idx="3">
                  <c:v>92.99</c:v>
                </c:pt>
                <c:pt idx="4">
                  <c:v>93.71</c:v>
                </c:pt>
              </c:numCache>
            </c:numRef>
          </c:val>
        </c:ser>
        <c:dLbls>
          <c:showLegendKey val="0"/>
          <c:showVal val="0"/>
          <c:showCatName val="0"/>
          <c:showSerName val="0"/>
          <c:showPercent val="0"/>
          <c:showBubbleSize val="0"/>
        </c:dLbls>
        <c:gapWidth val="150"/>
        <c:axId val="91051904"/>
        <c:axId val="910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1051904"/>
        <c:axId val="91058176"/>
      </c:lineChart>
      <c:dateAx>
        <c:axId val="91051904"/>
        <c:scaling>
          <c:orientation val="minMax"/>
        </c:scaling>
        <c:delete val="1"/>
        <c:axPos val="b"/>
        <c:numFmt formatCode="ge" sourceLinked="1"/>
        <c:majorTickMark val="none"/>
        <c:minorTickMark val="none"/>
        <c:tickLblPos val="none"/>
        <c:crossAx val="91058176"/>
        <c:crosses val="autoZero"/>
        <c:auto val="1"/>
        <c:lblOffset val="100"/>
        <c:baseTimeUnit val="years"/>
      </c:dateAx>
      <c:valAx>
        <c:axId val="910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59.72</c:v>
                </c:pt>
                <c:pt idx="1">
                  <c:v>62.17</c:v>
                </c:pt>
                <c:pt idx="2">
                  <c:v>59.83</c:v>
                </c:pt>
                <c:pt idx="3">
                  <c:v>41.59</c:v>
                </c:pt>
                <c:pt idx="4">
                  <c:v>51.43</c:v>
                </c:pt>
              </c:numCache>
            </c:numRef>
          </c:val>
        </c:ser>
        <c:dLbls>
          <c:showLegendKey val="0"/>
          <c:showVal val="0"/>
          <c:showCatName val="0"/>
          <c:showSerName val="0"/>
          <c:showPercent val="0"/>
          <c:showBubbleSize val="0"/>
        </c:dLbls>
        <c:gapWidth val="150"/>
        <c:axId val="90510848"/>
        <c:axId val="9051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510848"/>
        <c:axId val="90512768"/>
      </c:lineChart>
      <c:dateAx>
        <c:axId val="90510848"/>
        <c:scaling>
          <c:orientation val="minMax"/>
        </c:scaling>
        <c:delete val="1"/>
        <c:axPos val="b"/>
        <c:numFmt formatCode="ge" sourceLinked="1"/>
        <c:majorTickMark val="none"/>
        <c:minorTickMark val="none"/>
        <c:tickLblPos val="none"/>
        <c:crossAx val="90512768"/>
        <c:crosses val="autoZero"/>
        <c:auto val="1"/>
        <c:lblOffset val="100"/>
        <c:baseTimeUnit val="years"/>
      </c:dateAx>
      <c:valAx>
        <c:axId val="9051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547328"/>
        <c:axId val="905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547328"/>
        <c:axId val="90549248"/>
      </c:lineChart>
      <c:dateAx>
        <c:axId val="90547328"/>
        <c:scaling>
          <c:orientation val="minMax"/>
        </c:scaling>
        <c:delete val="1"/>
        <c:axPos val="b"/>
        <c:numFmt formatCode="ge" sourceLinked="1"/>
        <c:majorTickMark val="none"/>
        <c:minorTickMark val="none"/>
        <c:tickLblPos val="none"/>
        <c:crossAx val="90549248"/>
        <c:crosses val="autoZero"/>
        <c:auto val="1"/>
        <c:lblOffset val="100"/>
        <c:baseTimeUnit val="years"/>
      </c:dateAx>
      <c:valAx>
        <c:axId val="905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596096"/>
        <c:axId val="905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596096"/>
        <c:axId val="90598016"/>
      </c:lineChart>
      <c:dateAx>
        <c:axId val="90596096"/>
        <c:scaling>
          <c:orientation val="minMax"/>
        </c:scaling>
        <c:delete val="1"/>
        <c:axPos val="b"/>
        <c:numFmt formatCode="ge" sourceLinked="1"/>
        <c:majorTickMark val="none"/>
        <c:minorTickMark val="none"/>
        <c:tickLblPos val="none"/>
        <c:crossAx val="90598016"/>
        <c:crosses val="autoZero"/>
        <c:auto val="1"/>
        <c:lblOffset val="100"/>
        <c:baseTimeUnit val="years"/>
      </c:dateAx>
      <c:valAx>
        <c:axId val="905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44704"/>
        <c:axId val="963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44704"/>
        <c:axId val="96350976"/>
      </c:lineChart>
      <c:dateAx>
        <c:axId val="96344704"/>
        <c:scaling>
          <c:orientation val="minMax"/>
        </c:scaling>
        <c:delete val="1"/>
        <c:axPos val="b"/>
        <c:numFmt formatCode="ge" sourceLinked="1"/>
        <c:majorTickMark val="none"/>
        <c:minorTickMark val="none"/>
        <c:tickLblPos val="none"/>
        <c:crossAx val="96350976"/>
        <c:crosses val="autoZero"/>
        <c:auto val="1"/>
        <c:lblOffset val="100"/>
        <c:baseTimeUnit val="years"/>
      </c:dateAx>
      <c:valAx>
        <c:axId val="963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81184"/>
        <c:axId val="9639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81184"/>
        <c:axId val="96391552"/>
      </c:lineChart>
      <c:dateAx>
        <c:axId val="96381184"/>
        <c:scaling>
          <c:orientation val="minMax"/>
        </c:scaling>
        <c:delete val="1"/>
        <c:axPos val="b"/>
        <c:numFmt formatCode="ge" sourceLinked="1"/>
        <c:majorTickMark val="none"/>
        <c:minorTickMark val="none"/>
        <c:tickLblPos val="none"/>
        <c:crossAx val="96391552"/>
        <c:crosses val="autoZero"/>
        <c:auto val="1"/>
        <c:lblOffset val="100"/>
        <c:baseTimeUnit val="years"/>
      </c:dateAx>
      <c:valAx>
        <c:axId val="9639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2070.65</c:v>
                </c:pt>
                <c:pt idx="1">
                  <c:v>1917.78</c:v>
                </c:pt>
                <c:pt idx="2">
                  <c:v>1975.52</c:v>
                </c:pt>
                <c:pt idx="3">
                  <c:v>1970.7</c:v>
                </c:pt>
                <c:pt idx="4">
                  <c:v>2209.7800000000002</c:v>
                </c:pt>
              </c:numCache>
            </c:numRef>
          </c:val>
        </c:ser>
        <c:dLbls>
          <c:showLegendKey val="0"/>
          <c:showVal val="0"/>
          <c:showCatName val="0"/>
          <c:showSerName val="0"/>
          <c:showPercent val="0"/>
          <c:showBubbleSize val="0"/>
        </c:dLbls>
        <c:gapWidth val="150"/>
        <c:axId val="90843008"/>
        <c:axId val="908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90843008"/>
        <c:axId val="90853376"/>
      </c:lineChart>
      <c:dateAx>
        <c:axId val="90843008"/>
        <c:scaling>
          <c:orientation val="minMax"/>
        </c:scaling>
        <c:delete val="1"/>
        <c:axPos val="b"/>
        <c:numFmt formatCode="ge" sourceLinked="1"/>
        <c:majorTickMark val="none"/>
        <c:minorTickMark val="none"/>
        <c:tickLblPos val="none"/>
        <c:crossAx val="90853376"/>
        <c:crosses val="autoZero"/>
        <c:auto val="1"/>
        <c:lblOffset val="100"/>
        <c:baseTimeUnit val="years"/>
      </c:dateAx>
      <c:valAx>
        <c:axId val="908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41.34</c:v>
                </c:pt>
                <c:pt idx="1">
                  <c:v>44.9</c:v>
                </c:pt>
                <c:pt idx="2">
                  <c:v>42.91</c:v>
                </c:pt>
                <c:pt idx="3">
                  <c:v>34.9</c:v>
                </c:pt>
                <c:pt idx="4">
                  <c:v>38.08</c:v>
                </c:pt>
              </c:numCache>
            </c:numRef>
          </c:val>
        </c:ser>
        <c:dLbls>
          <c:showLegendKey val="0"/>
          <c:showVal val="0"/>
          <c:showCatName val="0"/>
          <c:showSerName val="0"/>
          <c:showPercent val="0"/>
          <c:showBubbleSize val="0"/>
        </c:dLbls>
        <c:gapWidth val="150"/>
        <c:axId val="90887680"/>
        <c:axId val="908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90887680"/>
        <c:axId val="90889600"/>
      </c:lineChart>
      <c:dateAx>
        <c:axId val="90887680"/>
        <c:scaling>
          <c:orientation val="minMax"/>
        </c:scaling>
        <c:delete val="1"/>
        <c:axPos val="b"/>
        <c:numFmt formatCode="ge" sourceLinked="1"/>
        <c:majorTickMark val="none"/>
        <c:minorTickMark val="none"/>
        <c:tickLblPos val="none"/>
        <c:crossAx val="90889600"/>
        <c:crosses val="autoZero"/>
        <c:auto val="1"/>
        <c:lblOffset val="100"/>
        <c:baseTimeUnit val="years"/>
      </c:dateAx>
      <c:valAx>
        <c:axId val="908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316.70999999999998</c:v>
                </c:pt>
                <c:pt idx="1">
                  <c:v>321.07</c:v>
                </c:pt>
                <c:pt idx="2">
                  <c:v>326.38</c:v>
                </c:pt>
                <c:pt idx="3">
                  <c:v>378.87</c:v>
                </c:pt>
                <c:pt idx="4">
                  <c:v>354.04</c:v>
                </c:pt>
              </c:numCache>
            </c:numRef>
          </c:val>
        </c:ser>
        <c:dLbls>
          <c:showLegendKey val="0"/>
          <c:showVal val="0"/>
          <c:showCatName val="0"/>
          <c:showSerName val="0"/>
          <c:showPercent val="0"/>
          <c:showBubbleSize val="0"/>
        </c:dLbls>
        <c:gapWidth val="150"/>
        <c:axId val="90966656"/>
        <c:axId val="9098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0966656"/>
        <c:axId val="90989312"/>
      </c:lineChart>
      <c:dateAx>
        <c:axId val="90966656"/>
        <c:scaling>
          <c:orientation val="minMax"/>
        </c:scaling>
        <c:delete val="1"/>
        <c:axPos val="b"/>
        <c:numFmt formatCode="ge" sourceLinked="1"/>
        <c:majorTickMark val="none"/>
        <c:minorTickMark val="none"/>
        <c:tickLblPos val="none"/>
        <c:crossAx val="90989312"/>
        <c:crosses val="autoZero"/>
        <c:auto val="1"/>
        <c:lblOffset val="100"/>
        <c:baseTimeUnit val="years"/>
      </c:dateAx>
      <c:valAx>
        <c:axId val="9098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6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須賀川市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78299</v>
      </c>
      <c r="AM8" s="47"/>
      <c r="AN8" s="47"/>
      <c r="AO8" s="47"/>
      <c r="AP8" s="47"/>
      <c r="AQ8" s="47"/>
      <c r="AR8" s="47"/>
      <c r="AS8" s="47"/>
      <c r="AT8" s="43">
        <f>データ!S6</f>
        <v>279.43</v>
      </c>
      <c r="AU8" s="43"/>
      <c r="AV8" s="43"/>
      <c r="AW8" s="43"/>
      <c r="AX8" s="43"/>
      <c r="AY8" s="43"/>
      <c r="AZ8" s="43"/>
      <c r="BA8" s="43"/>
      <c r="BB8" s="43">
        <f>データ!T6</f>
        <v>280.20999999999998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17.690000000000001</v>
      </c>
      <c r="Q10" s="43"/>
      <c r="R10" s="43"/>
      <c r="S10" s="43"/>
      <c r="T10" s="43"/>
      <c r="U10" s="43"/>
      <c r="V10" s="43"/>
      <c r="W10" s="43">
        <f>データ!P6</f>
        <v>100</v>
      </c>
      <c r="X10" s="43"/>
      <c r="Y10" s="43"/>
      <c r="Z10" s="43"/>
      <c r="AA10" s="43"/>
      <c r="AB10" s="43"/>
      <c r="AC10" s="43"/>
      <c r="AD10" s="47">
        <f>データ!Q6</f>
        <v>3348</v>
      </c>
      <c r="AE10" s="47"/>
      <c r="AF10" s="47"/>
      <c r="AG10" s="47"/>
      <c r="AH10" s="47"/>
      <c r="AI10" s="47"/>
      <c r="AJ10" s="47"/>
      <c r="AK10" s="2"/>
      <c r="AL10" s="47">
        <f>データ!U6</f>
        <v>13792</v>
      </c>
      <c r="AM10" s="47"/>
      <c r="AN10" s="47"/>
      <c r="AO10" s="47"/>
      <c r="AP10" s="47"/>
      <c r="AQ10" s="47"/>
      <c r="AR10" s="47"/>
      <c r="AS10" s="47"/>
      <c r="AT10" s="43">
        <f>データ!V6</f>
        <v>14.46</v>
      </c>
      <c r="AU10" s="43"/>
      <c r="AV10" s="43"/>
      <c r="AW10" s="43"/>
      <c r="AX10" s="43"/>
      <c r="AY10" s="43"/>
      <c r="AZ10" s="43"/>
      <c r="BA10" s="43"/>
      <c r="BB10" s="43">
        <f>データ!W6</f>
        <v>953.8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72079</v>
      </c>
      <c r="D6" s="31">
        <f t="shared" si="3"/>
        <v>47</v>
      </c>
      <c r="E6" s="31">
        <f t="shared" si="3"/>
        <v>17</v>
      </c>
      <c r="F6" s="31">
        <f t="shared" si="3"/>
        <v>5</v>
      </c>
      <c r="G6" s="31">
        <f t="shared" si="3"/>
        <v>0</v>
      </c>
      <c r="H6" s="31" t="str">
        <f t="shared" si="3"/>
        <v>福島県　須賀川市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17.690000000000001</v>
      </c>
      <c r="P6" s="32">
        <f t="shared" si="3"/>
        <v>100</v>
      </c>
      <c r="Q6" s="32">
        <f t="shared" si="3"/>
        <v>3348</v>
      </c>
      <c r="R6" s="32">
        <f t="shared" si="3"/>
        <v>78299</v>
      </c>
      <c r="S6" s="32">
        <f t="shared" si="3"/>
        <v>279.43</v>
      </c>
      <c r="T6" s="32">
        <f t="shared" si="3"/>
        <v>280.20999999999998</v>
      </c>
      <c r="U6" s="32">
        <f t="shared" si="3"/>
        <v>13792</v>
      </c>
      <c r="V6" s="32">
        <f t="shared" si="3"/>
        <v>14.46</v>
      </c>
      <c r="W6" s="32">
        <f t="shared" si="3"/>
        <v>953.8</v>
      </c>
      <c r="X6" s="33">
        <f>IF(X7="",NA(),X7)</f>
        <v>59.72</v>
      </c>
      <c r="Y6" s="33">
        <f t="shared" ref="Y6:AG6" si="4">IF(Y7="",NA(),Y7)</f>
        <v>62.17</v>
      </c>
      <c r="Z6" s="33">
        <f t="shared" si="4"/>
        <v>59.83</v>
      </c>
      <c r="AA6" s="33">
        <f t="shared" si="4"/>
        <v>41.59</v>
      </c>
      <c r="AB6" s="33">
        <f t="shared" si="4"/>
        <v>51.43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2070.65</v>
      </c>
      <c r="BF6" s="33">
        <f t="shared" ref="BF6:BN6" si="7">IF(BF7="",NA(),BF7)</f>
        <v>1917.78</v>
      </c>
      <c r="BG6" s="33">
        <f t="shared" si="7"/>
        <v>1975.52</v>
      </c>
      <c r="BH6" s="33">
        <f t="shared" si="7"/>
        <v>1970.7</v>
      </c>
      <c r="BI6" s="33">
        <f t="shared" si="7"/>
        <v>2209.7800000000002</v>
      </c>
      <c r="BJ6" s="33">
        <f t="shared" si="7"/>
        <v>1267.26</v>
      </c>
      <c r="BK6" s="33">
        <f t="shared" si="7"/>
        <v>1239.2</v>
      </c>
      <c r="BL6" s="33">
        <f t="shared" si="7"/>
        <v>1197.82</v>
      </c>
      <c r="BM6" s="33">
        <f t="shared" si="7"/>
        <v>1126.77</v>
      </c>
      <c r="BN6" s="33">
        <f t="shared" si="7"/>
        <v>1044.8</v>
      </c>
      <c r="BO6" s="32" t="str">
        <f>IF(BO7="","",IF(BO7="-","【-】","【"&amp;SUBSTITUTE(TEXT(BO7,"#,##0.00"),"-","△")&amp;"】"))</f>
        <v>【992.47】</v>
      </c>
      <c r="BP6" s="33">
        <f>IF(BP7="",NA(),BP7)</f>
        <v>41.34</v>
      </c>
      <c r="BQ6" s="33">
        <f t="shared" ref="BQ6:BY6" si="8">IF(BQ7="",NA(),BQ7)</f>
        <v>44.9</v>
      </c>
      <c r="BR6" s="33">
        <f t="shared" si="8"/>
        <v>42.91</v>
      </c>
      <c r="BS6" s="33">
        <f t="shared" si="8"/>
        <v>34.9</v>
      </c>
      <c r="BT6" s="33">
        <f t="shared" si="8"/>
        <v>38.08</v>
      </c>
      <c r="BU6" s="33">
        <f t="shared" si="8"/>
        <v>53.42</v>
      </c>
      <c r="BV6" s="33">
        <f t="shared" si="8"/>
        <v>51.56</v>
      </c>
      <c r="BW6" s="33">
        <f t="shared" si="8"/>
        <v>51.03</v>
      </c>
      <c r="BX6" s="33">
        <f t="shared" si="8"/>
        <v>50.9</v>
      </c>
      <c r="BY6" s="33">
        <f t="shared" si="8"/>
        <v>50.82</v>
      </c>
      <c r="BZ6" s="32" t="str">
        <f>IF(BZ7="","",IF(BZ7="-","【-】","【"&amp;SUBSTITUTE(TEXT(BZ7,"#,##0.00"),"-","△")&amp;"】"))</f>
        <v>【51.49】</v>
      </c>
      <c r="CA6" s="33">
        <f>IF(CA7="",NA(),CA7)</f>
        <v>316.70999999999998</v>
      </c>
      <c r="CB6" s="33">
        <f t="shared" ref="CB6:CJ6" si="9">IF(CB7="",NA(),CB7)</f>
        <v>321.07</v>
      </c>
      <c r="CC6" s="33">
        <f t="shared" si="9"/>
        <v>326.38</v>
      </c>
      <c r="CD6" s="33">
        <f t="shared" si="9"/>
        <v>378.87</v>
      </c>
      <c r="CE6" s="33">
        <f t="shared" si="9"/>
        <v>354.04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50.48</v>
      </c>
      <c r="CM6" s="33">
        <f t="shared" ref="CM6:CU6" si="10">IF(CM7="",NA(),CM7)</f>
        <v>55.84</v>
      </c>
      <c r="CN6" s="33">
        <f t="shared" si="10"/>
        <v>52.89</v>
      </c>
      <c r="CO6" s="33">
        <f t="shared" si="10"/>
        <v>54.08</v>
      </c>
      <c r="CP6" s="33">
        <f t="shared" si="10"/>
        <v>55.39</v>
      </c>
      <c r="CQ6" s="33">
        <f t="shared" si="10"/>
        <v>54.23</v>
      </c>
      <c r="CR6" s="33">
        <f t="shared" si="10"/>
        <v>55.2</v>
      </c>
      <c r="CS6" s="33">
        <f t="shared" si="10"/>
        <v>54.74</v>
      </c>
      <c r="CT6" s="33">
        <f t="shared" si="10"/>
        <v>53.78</v>
      </c>
      <c r="CU6" s="33">
        <f t="shared" si="10"/>
        <v>53.24</v>
      </c>
      <c r="CV6" s="32" t="str">
        <f>IF(CV7="","",IF(CV7="-","【-】","【"&amp;SUBSTITUTE(TEXT(CV7,"#,##0.00"),"-","△")&amp;"】"))</f>
        <v>【53.32】</v>
      </c>
      <c r="CW6" s="33">
        <f>IF(CW7="",NA(),CW7)</f>
        <v>93.62</v>
      </c>
      <c r="CX6" s="33">
        <f t="shared" ref="CX6:DF6" si="11">IF(CX7="",NA(),CX7)</f>
        <v>94.97</v>
      </c>
      <c r="CY6" s="33">
        <f t="shared" si="11"/>
        <v>94.97</v>
      </c>
      <c r="CZ6" s="33">
        <f t="shared" si="11"/>
        <v>92.99</v>
      </c>
      <c r="DA6" s="33">
        <f t="shared" si="11"/>
        <v>93.71</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72079</v>
      </c>
      <c r="D7" s="35">
        <v>47</v>
      </c>
      <c r="E7" s="35">
        <v>17</v>
      </c>
      <c r="F7" s="35">
        <v>5</v>
      </c>
      <c r="G7" s="35">
        <v>0</v>
      </c>
      <c r="H7" s="35" t="s">
        <v>96</v>
      </c>
      <c r="I7" s="35" t="s">
        <v>97</v>
      </c>
      <c r="J7" s="35" t="s">
        <v>98</v>
      </c>
      <c r="K7" s="35" t="s">
        <v>99</v>
      </c>
      <c r="L7" s="35" t="s">
        <v>100</v>
      </c>
      <c r="M7" s="36" t="s">
        <v>101</v>
      </c>
      <c r="N7" s="36" t="s">
        <v>102</v>
      </c>
      <c r="O7" s="36">
        <v>17.690000000000001</v>
      </c>
      <c r="P7" s="36">
        <v>100</v>
      </c>
      <c r="Q7" s="36">
        <v>3348</v>
      </c>
      <c r="R7" s="36">
        <v>78299</v>
      </c>
      <c r="S7" s="36">
        <v>279.43</v>
      </c>
      <c r="T7" s="36">
        <v>280.20999999999998</v>
      </c>
      <c r="U7" s="36">
        <v>13792</v>
      </c>
      <c r="V7" s="36">
        <v>14.46</v>
      </c>
      <c r="W7" s="36">
        <v>953.8</v>
      </c>
      <c r="X7" s="36">
        <v>59.72</v>
      </c>
      <c r="Y7" s="36">
        <v>62.17</v>
      </c>
      <c r="Z7" s="36">
        <v>59.83</v>
      </c>
      <c r="AA7" s="36">
        <v>41.59</v>
      </c>
      <c r="AB7" s="36">
        <v>51.43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2070.65</v>
      </c>
      <c r="BF7" s="36">
        <v>1917.78</v>
      </c>
      <c r="BG7" s="36">
        <v>1975.52</v>
      </c>
      <c r="BH7" s="36">
        <v>1970.7</v>
      </c>
      <c r="BI7" s="36">
        <v>2209.7800000000002</v>
      </c>
      <c r="BJ7" s="36">
        <v>1267.26</v>
      </c>
      <c r="BK7" s="36">
        <v>1239.2</v>
      </c>
      <c r="BL7" s="36">
        <v>1197.82</v>
      </c>
      <c r="BM7" s="36">
        <v>1126.77</v>
      </c>
      <c r="BN7" s="36">
        <v>1044.8</v>
      </c>
      <c r="BO7" s="36">
        <v>992.47</v>
      </c>
      <c r="BP7" s="36">
        <v>41.34</v>
      </c>
      <c r="BQ7" s="36">
        <v>44.9</v>
      </c>
      <c r="BR7" s="36">
        <v>42.91</v>
      </c>
      <c r="BS7" s="36">
        <v>34.9</v>
      </c>
      <c r="BT7" s="36">
        <v>38.08</v>
      </c>
      <c r="BU7" s="36">
        <v>53.42</v>
      </c>
      <c r="BV7" s="36">
        <v>51.56</v>
      </c>
      <c r="BW7" s="36">
        <v>51.03</v>
      </c>
      <c r="BX7" s="36">
        <v>50.9</v>
      </c>
      <c r="BY7" s="36">
        <v>50.82</v>
      </c>
      <c r="BZ7" s="36">
        <v>51.49</v>
      </c>
      <c r="CA7" s="36">
        <v>316.70999999999998</v>
      </c>
      <c r="CB7" s="36">
        <v>321.07</v>
      </c>
      <c r="CC7" s="36">
        <v>326.38</v>
      </c>
      <c r="CD7" s="36">
        <v>378.87</v>
      </c>
      <c r="CE7" s="36">
        <v>354.04</v>
      </c>
      <c r="CF7" s="36">
        <v>269.12</v>
      </c>
      <c r="CG7" s="36">
        <v>283.26</v>
      </c>
      <c r="CH7" s="36">
        <v>289.60000000000002</v>
      </c>
      <c r="CI7" s="36">
        <v>293.27</v>
      </c>
      <c r="CJ7" s="36">
        <v>300.52</v>
      </c>
      <c r="CK7" s="36">
        <v>295.10000000000002</v>
      </c>
      <c r="CL7" s="36">
        <v>50.48</v>
      </c>
      <c r="CM7" s="36">
        <v>55.84</v>
      </c>
      <c r="CN7" s="36">
        <v>52.89</v>
      </c>
      <c r="CO7" s="36">
        <v>54.08</v>
      </c>
      <c r="CP7" s="36">
        <v>55.39</v>
      </c>
      <c r="CQ7" s="36">
        <v>54.23</v>
      </c>
      <c r="CR7" s="36">
        <v>55.2</v>
      </c>
      <c r="CS7" s="36">
        <v>54.74</v>
      </c>
      <c r="CT7" s="36">
        <v>53.78</v>
      </c>
      <c r="CU7" s="36">
        <v>53.24</v>
      </c>
      <c r="CV7" s="36">
        <v>53.32</v>
      </c>
      <c r="CW7" s="36">
        <v>93.62</v>
      </c>
      <c r="CX7" s="36">
        <v>94.97</v>
      </c>
      <c r="CY7" s="36">
        <v>94.97</v>
      </c>
      <c r="CZ7" s="36">
        <v>92.99</v>
      </c>
      <c r="DA7" s="36">
        <v>93.71</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須藤 大樹</cp:lastModifiedBy>
  <dcterms:created xsi:type="dcterms:W3CDTF">2016-02-03T09:10:03Z</dcterms:created>
  <dcterms:modified xsi:type="dcterms:W3CDTF">2016-02-10T08:33:00Z</dcterms:modified>
  <cp:category/>
</cp:coreProperties>
</file>