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<sst xmlns="http://schemas.openxmlformats.org/spreadsheetml/2006/main" count="220" uniqueCount="110">
  <si>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</si>
  <si>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</si>
  <si>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</si>
  <si>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</si>
  <si>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</si>
  <si>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</si>
  <si>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</si>
  <si>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</si>
  <si>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</si>
  <si>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</si>
  <si>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</si>
  <si>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</si>
  <si>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</si>
  <si>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</si>
  <si>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</si>
  <si>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</si>
  <si>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</si>
  <si>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</si>
  <si>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</si>
  <si>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</si>
  <si>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</si>
  <si>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</si>
  <si>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</si>
  <si>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</si>
  <si>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</si>
  <si>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</si>
  <si>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</si>
  <si>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</si>
  <si>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</si>
  <si>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</si>
  <si>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</si>
  <si>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</si>
  <si>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</si>
  <si>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</si>
  <si>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</si>
  <si>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</si>
  <si>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</si>
  <si>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</si>
  <si>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</si>
  <si>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</si>
  <si>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</si>
  <si>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</si>
  <si>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</si>
  <si>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</si>
  <si>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</si>
  <si>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</si>
  <si>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</si>
  <si>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</si>
  <si>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</si>
  <si>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</si>
  <si>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</si>
  <si>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</si>
  <si>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</si>
  <si>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</si>
  <si>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</si>
  <si>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</si>
  <si>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</si>
  <si>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</si>
  <si>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</si>
  <si>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</si>
  <si>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</si>
  <si>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</si>
  <si>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</si>
  <si>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</si>
  <si>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</si>
  <si>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</si>
  <si>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</si>
  <si>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</si>
  <si>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</si>
  <si>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</si>
  <si>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</si>
  <si>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</si>
  <si>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</si>
  <si>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</si>
  <si>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</si>
  <si>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</si>
  <si>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</si>
  <si>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</si>
  <si>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</si>
  <si>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</si>
  <si>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</si>
  <si>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</si>
  <si>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</si>
  <si>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</si>
  <si>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</si>
  <si>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</si>
  <si>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</si>
  <si>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</si>
  <si>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</si>
  <si>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</si>
  <si>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</si>
  <si>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</si>
  <si>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</si>
  <si>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</si>
  <si>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</si>
  <si>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</si>
  <si>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南相馬市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</si>
  <si>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</si>
  <si>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</si>
  <si>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</si>
  <si>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</si>
  <si>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</si>
  <si>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</si>
  <si>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</si>
  <si>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</si>
  <si>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</si>
  <si>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</si>
  <si>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管渠老朽化率、管渠改善率ともに０％である。</t>
    <rPh sb="0" eb="2">
      <t>カンキョ</t>
    </rPh>
    <rPh sb="2" eb="5">
      <t>ロウキュウカ</t>
    </rPh>
    <rPh sb="5" eb="6">
      <t>リツ</t>
    </rPh>
    <rPh sb="7" eb="9">
      <t>カンキョ</t>
    </rPh>
    <rPh sb="9" eb="11">
      <t>カイゼン</t>
    </rPh>
    <rPh sb="11" eb="12">
      <t>リツ</t>
    </rPh>
    <phoneticPr fontId="4"/>
  </si>
  <si>
    <t>当市では、東日本大震災と東京電力の原発事故により、いまだに一部の地区において避難指示が継続されている。
そのような状況の中で、想定していなかった復旧に係る事業を行うことにより、一時的に財政状況が悪化したが、経常収益比率の上昇・累積欠損金比率や企業債残高対事業規模比率の低下など、徐々に回復の傾向を示している。今後も引き続き経営状況を改善させるよう努める必要がある。</t>
    <phoneticPr fontId="4"/>
  </si>
  <si>
    <t>経常収益比率は135.27％で黒字であるが、累積欠損金比率が平均値より高い状態（2929.38％）である。
ただし、累積欠損金比率は前年度（2979.63％）に比べて減少しているので、引き続き減少させる必要がある。
企業債残高対事業規模比率についてはH23に上昇したもの、その後は年々減少している状態である。
汚水処理原価については平均とほぼ同等の金額（259.29円）となっており、前年度（382.80円）より下がっている。また経費回収率は平均よりやや低い状態（60.71％）であるが、前年度（41.94％）より上昇している。</t>
    <rPh sb="171" eb="173">
      <t>ドウトウ</t>
    </rPh>
    <rPh sb="192" eb="195">
      <t>ゼンネンド</t>
    </rPh>
    <rPh sb="202" eb="203">
      <t>エン</t>
    </rPh>
    <rPh sb="206" eb="207">
      <t>サ</t>
    </rPh>
    <rPh sb="227" eb="228">
      <t>ヒク</t>
    </rPh>
    <rPh sb="244" eb="247">
      <t>ゼンネンド</t>
    </rPh>
    <rPh sb="257" eb="259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</si>
</sst>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11168"/>
        <c:axId val="799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11168"/>
        <c:axId val="79933824"/>
      </c:lineChart>
      <c:dateAx>
        <c:axId val="7991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33824"/>
        <c:crosses val="autoZero"/>
        <c:auto val="1"/>
        <c:lblOffset val="100"/>
        <c:baseTimeUnit val="years"/>
      </c:dateAx>
      <c:valAx>
        <c:axId val="7993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1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67.22</c:v>
                </c:pt>
                <c:pt idx="1">
                  <c:v>54.81</c:v>
                </c:pt>
                <c:pt idx="2">
                  <c:v>59.19</c:v>
                </c:pt>
                <c:pt idx="3">
                  <c:v>85.68</c:v>
                </c:pt>
                <c:pt idx="4">
                  <c:v>87.03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8288"/>
        <c:axId val="8387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68288"/>
        <c:axId val="83878656"/>
      </c:lineChart>
      <c:dateAx>
        <c:axId val="8386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78656"/>
        <c:crosses val="autoZero"/>
        <c:auto val="1"/>
        <c:lblOffset val="100"/>
        <c:baseTimeUnit val="years"/>
      </c:dateAx>
      <c:valAx>
        <c:axId val="8387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6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97.21</c:v>
                </c:pt>
                <c:pt idx="1">
                  <c:v>97.33</c:v>
                </c:pt>
                <c:pt idx="2">
                  <c:v>97.2</c:v>
                </c:pt>
                <c:pt idx="3">
                  <c:v>97.18</c:v>
                </c:pt>
                <c:pt idx="4">
                  <c:v>97.27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92608"/>
        <c:axId val="8509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2608"/>
        <c:axId val="85094784"/>
      </c:lineChart>
      <c:dateAx>
        <c:axId val="8509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94784"/>
        <c:crosses val="autoZero"/>
        <c:auto val="1"/>
        <c:lblOffset val="100"/>
        <c:baseTimeUnit val="years"/>
      </c:dateAx>
      <c:valAx>
        <c:axId val="8509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9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96.67</c:v>
                </c:pt>
                <c:pt idx="2">
                  <c:v>112.52</c:v>
                </c:pt>
                <c:pt idx="3">
                  <c:v>110.57</c:v>
                </c:pt>
                <c:pt idx="4">
                  <c:v>135.27000000000001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49760"/>
        <c:axId val="805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91.52</c:v>
                </c:pt>
                <c:pt idx="2">
                  <c:v>94.73</c:v>
                </c:pt>
                <c:pt idx="3">
                  <c:v>96.59</c:v>
                </c:pt>
                <c:pt idx="4">
                  <c:v>101.24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49760"/>
        <c:axId val="80556032"/>
      </c:lineChart>
      <c:dateAx>
        <c:axId val="805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556032"/>
        <c:crosses val="autoZero"/>
        <c:auto val="1"/>
        <c:lblOffset val="100"/>
        <c:baseTimeUnit val="years"/>
      </c:dateAx>
      <c:valAx>
        <c:axId val="805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4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12.99</c:v>
                </c:pt>
                <c:pt idx="1">
                  <c:v>12.74</c:v>
                </c:pt>
                <c:pt idx="2">
                  <c:v>14.21</c:v>
                </c:pt>
                <c:pt idx="3">
                  <c:v>17.440000000000001</c:v>
                </c:pt>
                <c:pt idx="4">
                  <c:v>29.29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6240"/>
        <c:axId val="8058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11.43</c:v>
                </c:pt>
                <c:pt idx="1">
                  <c:v>11.86</c:v>
                </c:pt>
                <c:pt idx="2">
                  <c:v>12.99</c:v>
                </c:pt>
                <c:pt idx="3">
                  <c:v>13.6</c:v>
                </c:pt>
                <c:pt idx="4">
                  <c:v>22.34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6240"/>
        <c:axId val="80588160"/>
      </c:lineChart>
      <c:dateAx>
        <c:axId val="8058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588160"/>
        <c:crosses val="autoZero"/>
        <c:auto val="1"/>
        <c:lblOffset val="100"/>
        <c:baseTimeUnit val="years"/>
      </c:dateAx>
      <c:valAx>
        <c:axId val="8058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8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15904"/>
        <c:axId val="839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15904"/>
        <c:axId val="83917824"/>
      </c:lineChart>
      <c:dateAx>
        <c:axId val="839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17824"/>
        <c:crosses val="autoZero"/>
        <c:auto val="1"/>
        <c:lblOffset val="100"/>
        <c:baseTimeUnit val="years"/>
      </c:dateAx>
      <c:valAx>
        <c:axId val="839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1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817.82</c:v>
                </c:pt>
                <c:pt idx="1">
                  <c:v>3507.3</c:v>
                </c:pt>
                <c:pt idx="2">
                  <c:v>2538.7399999999998</c:v>
                </c:pt>
                <c:pt idx="3">
                  <c:v>2979.63</c:v>
                </c:pt>
                <c:pt idx="4">
                  <c:v>2929.38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50976"/>
        <c:axId val="8395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245.23</c:v>
                </c:pt>
                <c:pt idx="1">
                  <c:v>243.86</c:v>
                </c:pt>
                <c:pt idx="2">
                  <c:v>236.15</c:v>
                </c:pt>
                <c:pt idx="3">
                  <c:v>232.81</c:v>
                </c:pt>
                <c:pt idx="4">
                  <c:v>184.13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0976"/>
        <c:axId val="83950208"/>
      </c:lineChart>
      <c:dateAx>
        <c:axId val="8395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50208"/>
        <c:crosses val="autoZero"/>
        <c:auto val="1"/>
        <c:lblOffset val="100"/>
        <c:baseTimeUnit val="years"/>
      </c:dateAx>
      <c:valAx>
        <c:axId val="8395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5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143.37</c:v>
                </c:pt>
                <c:pt idx="1">
                  <c:v>143.94999999999999</c:v>
                </c:pt>
                <c:pt idx="2">
                  <c:v>216.5</c:v>
                </c:pt>
                <c:pt idx="3">
                  <c:v>267.11</c:v>
                </c:pt>
                <c:pt idx="4">
                  <c:v>41.06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45408"/>
        <c:axId val="8374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477.59</c:v>
                </c:pt>
                <c:pt idx="1">
                  <c:v>341.28</c:v>
                </c:pt>
                <c:pt idx="2">
                  <c:v>243.58</c:v>
                </c:pt>
                <c:pt idx="3">
                  <c:v>290.19</c:v>
                </c:pt>
                <c:pt idx="4">
                  <c:v>63.22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5408"/>
        <c:axId val="83747584"/>
      </c:lineChart>
      <c:dateAx>
        <c:axId val="8374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47584"/>
        <c:crosses val="autoZero"/>
        <c:auto val="1"/>
        <c:lblOffset val="100"/>
        <c:baseTimeUnit val="years"/>
      </c:dateAx>
      <c:valAx>
        <c:axId val="8374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4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3578.75</c:v>
                </c:pt>
                <c:pt idx="1">
                  <c:v>6685.1</c:v>
                </c:pt>
                <c:pt idx="2">
                  <c:v>4496.5</c:v>
                </c:pt>
                <c:pt idx="3">
                  <c:v>3714.12</c:v>
                </c:pt>
                <c:pt idx="4">
                  <c:v>3541.29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61408"/>
        <c:axId val="8377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61408"/>
        <c:axId val="83775872"/>
      </c:lineChart>
      <c:dateAx>
        <c:axId val="8376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75872"/>
        <c:crosses val="autoZero"/>
        <c:auto val="1"/>
        <c:lblOffset val="100"/>
        <c:baseTimeUnit val="years"/>
      </c:dateAx>
      <c:valAx>
        <c:axId val="8377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6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39.53</c:v>
                </c:pt>
                <c:pt idx="1">
                  <c:v>27.99</c:v>
                </c:pt>
                <c:pt idx="2">
                  <c:v>46.54</c:v>
                </c:pt>
                <c:pt idx="3">
                  <c:v>41.94</c:v>
                </c:pt>
                <c:pt idx="4">
                  <c:v>60.71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08640"/>
        <c:axId val="8381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08640"/>
        <c:axId val="83810560"/>
      </c:lineChart>
      <c:dateAx>
        <c:axId val="8380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10560"/>
        <c:crosses val="autoZero"/>
        <c:auto val="1"/>
        <c:lblOffset val="100"/>
        <c:baseTimeUnit val="years"/>
      </c:dateAx>
      <c:valAx>
        <c:axId val="8381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0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391.69</c:v>
                </c:pt>
                <c:pt idx="1">
                  <c:v>538.87</c:v>
                </c:pt>
                <c:pt idx="2">
                  <c:v>338.68</c:v>
                </c:pt>
                <c:pt idx="3">
                  <c:v>382.8</c:v>
                </c:pt>
                <c:pt idx="4">
                  <c:v>259.29000000000002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0000"/>
        <c:axId val="8384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40000"/>
        <c:axId val="83846272"/>
      </c:lineChart>
      <c:dateAx>
        <c:axId val="8384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46272"/>
        <c:crosses val="autoZero"/>
        <c:auto val="1"/>
        <c:lblOffset val="100"/>
        <c:baseTimeUnit val="years"/>
      </c:dateAx>
      <c:valAx>
        <c:axId val="8384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4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南相馬市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64539</v>
      </c>
      <c r="AM8" s="47"/>
      <c r="AN8" s="47"/>
      <c r="AO8" s="47"/>
      <c r="AP8" s="47"/>
      <c r="AQ8" s="47"/>
      <c r="AR8" s="47"/>
      <c r="AS8" s="47"/>
      <c r="AT8" s="43">
        <f>データ!S6</f>
        <v>398.58</v>
      </c>
      <c r="AU8" s="43"/>
      <c r="AV8" s="43"/>
      <c r="AW8" s="43"/>
      <c r="AX8" s="43"/>
      <c r="AY8" s="43"/>
      <c r="AZ8" s="43"/>
      <c r="BA8" s="43"/>
      <c r="BB8" s="43">
        <f>データ!T6</f>
        <v>161.91999999999999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18.079999999999998</v>
      </c>
      <c r="J10" s="43"/>
      <c r="K10" s="43"/>
      <c r="L10" s="43"/>
      <c r="M10" s="43"/>
      <c r="N10" s="43"/>
      <c r="O10" s="43"/>
      <c r="P10" s="43">
        <f>データ!O6</f>
        <v>1.0900000000000001</v>
      </c>
      <c r="Q10" s="43"/>
      <c r="R10" s="43"/>
      <c r="S10" s="43"/>
      <c r="T10" s="43"/>
      <c r="U10" s="43"/>
      <c r="V10" s="43"/>
      <c r="W10" s="43">
        <f>データ!P6</f>
        <v>51.3</v>
      </c>
      <c r="X10" s="43"/>
      <c r="Y10" s="43"/>
      <c r="Z10" s="43"/>
      <c r="AA10" s="43"/>
      <c r="AB10" s="43"/>
      <c r="AC10" s="43"/>
      <c r="AD10" s="47">
        <f>データ!Q6</f>
        <v>2673</v>
      </c>
      <c r="AE10" s="47"/>
      <c r="AF10" s="47"/>
      <c r="AG10" s="47"/>
      <c r="AH10" s="47"/>
      <c r="AI10" s="47"/>
      <c r="AJ10" s="47"/>
      <c r="AK10" s="2"/>
      <c r="AL10" s="47">
        <f>データ!U6</f>
        <v>697</v>
      </c>
      <c r="AM10" s="47"/>
      <c r="AN10" s="47"/>
      <c r="AO10" s="47"/>
      <c r="AP10" s="47"/>
      <c r="AQ10" s="47"/>
      <c r="AR10" s="47"/>
      <c r="AS10" s="47"/>
      <c r="AT10" s="43">
        <f>データ!V6</f>
        <v>0.68</v>
      </c>
      <c r="AU10" s="43"/>
      <c r="AV10" s="43"/>
      <c r="AW10" s="43"/>
      <c r="AX10" s="43"/>
      <c r="AY10" s="43"/>
      <c r="AZ10" s="43"/>
      <c r="BA10" s="43"/>
      <c r="BB10" s="43">
        <f>データ!W6</f>
        <v>1025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107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72125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福島県　南相馬市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18.079999999999998</v>
      </c>
      <c r="O6" s="32">
        <f t="shared" si="3"/>
        <v>1.0900000000000001</v>
      </c>
      <c r="P6" s="32">
        <f t="shared" si="3"/>
        <v>51.3</v>
      </c>
      <c r="Q6" s="32">
        <f t="shared" si="3"/>
        <v>2673</v>
      </c>
      <c r="R6" s="32">
        <f t="shared" si="3"/>
        <v>64539</v>
      </c>
      <c r="S6" s="32">
        <f t="shared" si="3"/>
        <v>398.58</v>
      </c>
      <c r="T6" s="32">
        <f t="shared" si="3"/>
        <v>161.91999999999999</v>
      </c>
      <c r="U6" s="32">
        <f t="shared" si="3"/>
        <v>697</v>
      </c>
      <c r="V6" s="32">
        <f t="shared" si="3"/>
        <v>0.68</v>
      </c>
      <c r="W6" s="32">
        <f t="shared" si="3"/>
        <v>1025</v>
      </c>
      <c r="X6" s="33">
        <f>IF(X7="",NA(),X7)</f>
        <v>83.73</v>
      </c>
      <c r="Y6" s="33">
        <f t="shared" ref="Y6:AG6" si="4">IF(Y7="",NA(),Y7)</f>
        <v>96.67</v>
      </c>
      <c r="Z6" s="33">
        <f t="shared" si="4"/>
        <v>112.52</v>
      </c>
      <c r="AA6" s="33">
        <f t="shared" si="4"/>
        <v>110.57</v>
      </c>
      <c r="AB6" s="33">
        <f t="shared" si="4"/>
        <v>135.27000000000001</v>
      </c>
      <c r="AC6" s="33">
        <f t="shared" si="4"/>
        <v>90.33</v>
      </c>
      <c r="AD6" s="33">
        <f t="shared" si="4"/>
        <v>91.52</v>
      </c>
      <c r="AE6" s="33">
        <f t="shared" si="4"/>
        <v>94.73</v>
      </c>
      <c r="AF6" s="33">
        <f t="shared" si="4"/>
        <v>96.59</v>
      </c>
      <c r="AG6" s="33">
        <f t="shared" si="4"/>
        <v>101.24</v>
      </c>
      <c r="AH6" s="32" t="str">
        <f>IF(AH7="","",IF(AH7="-","【-】","【"&amp;SUBSTITUTE(TEXT(AH7,"#,##0.00"),"-","△")&amp;"】"))</f>
        <v>【99.53】</v>
      </c>
      <c r="AI6" s="33">
        <f>IF(AI7="",NA(),AI7)</f>
        <v>817.82</v>
      </c>
      <c r="AJ6" s="33">
        <f t="shared" ref="AJ6:AR6" si="5">IF(AJ7="",NA(),AJ7)</f>
        <v>3507.3</v>
      </c>
      <c r="AK6" s="33">
        <f t="shared" si="5"/>
        <v>2538.7399999999998</v>
      </c>
      <c r="AL6" s="33">
        <f t="shared" si="5"/>
        <v>2979.63</v>
      </c>
      <c r="AM6" s="33">
        <f t="shared" si="5"/>
        <v>2929.38</v>
      </c>
      <c r="AN6" s="33">
        <f t="shared" si="5"/>
        <v>245.23</v>
      </c>
      <c r="AO6" s="33">
        <f t="shared" si="5"/>
        <v>243.86</v>
      </c>
      <c r="AP6" s="33">
        <f t="shared" si="5"/>
        <v>236.15</v>
      </c>
      <c r="AQ6" s="33">
        <f t="shared" si="5"/>
        <v>232.81</v>
      </c>
      <c r="AR6" s="33">
        <f t="shared" si="5"/>
        <v>184.13</v>
      </c>
      <c r="AS6" s="32" t="str">
        <f>IF(AS7="","",IF(AS7="-","【-】","【"&amp;SUBSTITUTE(TEXT(AS7,"#,##0.00"),"-","△")&amp;"】"))</f>
        <v>【154.95】</v>
      </c>
      <c r="AT6" s="33">
        <f>IF(AT7="",NA(),AT7)</f>
        <v>143.37</v>
      </c>
      <c r="AU6" s="33">
        <f t="shared" ref="AU6:BC6" si="6">IF(AU7="",NA(),AU7)</f>
        <v>143.94999999999999</v>
      </c>
      <c r="AV6" s="33">
        <f t="shared" si="6"/>
        <v>216.5</v>
      </c>
      <c r="AW6" s="33">
        <f t="shared" si="6"/>
        <v>267.11</v>
      </c>
      <c r="AX6" s="33">
        <f t="shared" si="6"/>
        <v>41.06</v>
      </c>
      <c r="AY6" s="33">
        <f t="shared" si="6"/>
        <v>477.59</v>
      </c>
      <c r="AZ6" s="33">
        <f t="shared" si="6"/>
        <v>341.28</v>
      </c>
      <c r="BA6" s="33">
        <f t="shared" si="6"/>
        <v>243.58</v>
      </c>
      <c r="BB6" s="33">
        <f t="shared" si="6"/>
        <v>290.19</v>
      </c>
      <c r="BC6" s="33">
        <f t="shared" si="6"/>
        <v>63.22</v>
      </c>
      <c r="BD6" s="32" t="str">
        <f>IF(BD7="","",IF(BD7="-","【-】","【"&amp;SUBSTITUTE(TEXT(BD7,"#,##0.00"),"-","△")&amp;"】"))</f>
        <v>【59.45】</v>
      </c>
      <c r="BE6" s="33">
        <f>IF(BE7="",NA(),BE7)</f>
        <v>3578.75</v>
      </c>
      <c r="BF6" s="33">
        <f t="shared" ref="BF6:BN6" si="7">IF(BF7="",NA(),BF7)</f>
        <v>6685.1</v>
      </c>
      <c r="BG6" s="33">
        <f t="shared" si="7"/>
        <v>4496.5</v>
      </c>
      <c r="BH6" s="33">
        <f t="shared" si="7"/>
        <v>3714.12</v>
      </c>
      <c r="BI6" s="33">
        <f t="shared" si="7"/>
        <v>3541.29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39.53</v>
      </c>
      <c r="BQ6" s="33">
        <f t="shared" ref="BQ6:BY6" si="8">IF(BQ7="",NA(),BQ7)</f>
        <v>27.99</v>
      </c>
      <c r="BR6" s="33">
        <f t="shared" si="8"/>
        <v>46.54</v>
      </c>
      <c r="BS6" s="33">
        <f t="shared" si="8"/>
        <v>41.94</v>
      </c>
      <c r="BT6" s="33">
        <f t="shared" si="8"/>
        <v>60.71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391.69</v>
      </c>
      <c r="CB6" s="33">
        <f t="shared" ref="CB6:CJ6" si="9">IF(CB7="",NA(),CB7)</f>
        <v>538.87</v>
      </c>
      <c r="CC6" s="33">
        <f t="shared" si="9"/>
        <v>338.68</v>
      </c>
      <c r="CD6" s="33">
        <f t="shared" si="9"/>
        <v>382.8</v>
      </c>
      <c r="CE6" s="33">
        <f t="shared" si="9"/>
        <v>259.29000000000002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67.22</v>
      </c>
      <c r="CM6" s="33">
        <f t="shared" ref="CM6:CU6" si="10">IF(CM7="",NA(),CM7)</f>
        <v>54.81</v>
      </c>
      <c r="CN6" s="33">
        <f t="shared" si="10"/>
        <v>59.19</v>
      </c>
      <c r="CO6" s="33">
        <f t="shared" si="10"/>
        <v>85.68</v>
      </c>
      <c r="CP6" s="33">
        <f t="shared" si="10"/>
        <v>87.03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97.21</v>
      </c>
      <c r="CX6" s="33">
        <f t="shared" ref="CX6:DF6" si="11">IF(CX7="",NA(),CX7)</f>
        <v>97.33</v>
      </c>
      <c r="CY6" s="33">
        <f t="shared" si="11"/>
        <v>97.2</v>
      </c>
      <c r="CZ6" s="33">
        <f t="shared" si="11"/>
        <v>97.18</v>
      </c>
      <c r="DA6" s="33">
        <f t="shared" si="11"/>
        <v>97.27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3">
        <f>IF(DH7="",NA(),DH7)</f>
        <v>12.99</v>
      </c>
      <c r="DI6" s="33">
        <f t="shared" ref="DI6:DQ6" si="12">IF(DI7="",NA(),DI7)</f>
        <v>12.74</v>
      </c>
      <c r="DJ6" s="33">
        <f t="shared" si="12"/>
        <v>14.21</v>
      </c>
      <c r="DK6" s="33">
        <f t="shared" si="12"/>
        <v>17.440000000000001</v>
      </c>
      <c r="DL6" s="33">
        <f t="shared" si="12"/>
        <v>29.29</v>
      </c>
      <c r="DM6" s="33">
        <f t="shared" si="12"/>
        <v>11.43</v>
      </c>
      <c r="DN6" s="33">
        <f t="shared" si="12"/>
        <v>11.86</v>
      </c>
      <c r="DO6" s="33">
        <f t="shared" si="12"/>
        <v>12.99</v>
      </c>
      <c r="DP6" s="33">
        <f t="shared" si="12"/>
        <v>13.6</v>
      </c>
      <c r="DQ6" s="33">
        <f t="shared" si="12"/>
        <v>22.34</v>
      </c>
      <c r="DR6" s="32" t="str">
        <f>IF(DR7="","",IF(DR7="-","【-】","【"&amp;SUBSTITUTE(TEXT(DR7,"#,##0.00"),"-","△")&amp;"】"))</f>
        <v>【21.63】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72125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18.079999999999998</v>
      </c>
      <c r="O7" s="36">
        <v>1.0900000000000001</v>
      </c>
      <c r="P7" s="36">
        <v>51.3</v>
      </c>
      <c r="Q7" s="36">
        <v>2673</v>
      </c>
      <c r="R7" s="36">
        <v>64539</v>
      </c>
      <c r="S7" s="36">
        <v>398.58</v>
      </c>
      <c r="T7" s="36">
        <v>161.91999999999999</v>
      </c>
      <c r="U7" s="36">
        <v>697</v>
      </c>
      <c r="V7" s="36">
        <v>0.68</v>
      </c>
      <c r="W7" s="36">
        <v>1025</v>
      </c>
      <c r="X7" s="36">
        <v>83.73</v>
      </c>
      <c r="Y7" s="36">
        <v>96.67</v>
      </c>
      <c r="Z7" s="36">
        <v>112.52</v>
      </c>
      <c r="AA7" s="36">
        <v>110.57</v>
      </c>
      <c r="AB7" s="36">
        <v>135.27000000000001</v>
      </c>
      <c r="AC7" s="36">
        <v>90.33</v>
      </c>
      <c r="AD7" s="36">
        <v>91.52</v>
      </c>
      <c r="AE7" s="36">
        <v>94.73</v>
      </c>
      <c r="AF7" s="36">
        <v>96.59</v>
      </c>
      <c r="AG7" s="36">
        <v>101.24</v>
      </c>
      <c r="AH7" s="36">
        <v>99.53</v>
      </c>
      <c r="AI7" s="36">
        <v>817.82</v>
      </c>
      <c r="AJ7" s="36">
        <v>3507.3</v>
      </c>
      <c r="AK7" s="36">
        <v>2538.7399999999998</v>
      </c>
      <c r="AL7" s="36">
        <v>2979.63</v>
      </c>
      <c r="AM7" s="36">
        <v>2929.38</v>
      </c>
      <c r="AN7" s="36">
        <v>245.23</v>
      </c>
      <c r="AO7" s="36">
        <v>243.86</v>
      </c>
      <c r="AP7" s="36">
        <v>236.15</v>
      </c>
      <c r="AQ7" s="36">
        <v>232.81</v>
      </c>
      <c r="AR7" s="36">
        <v>184.13</v>
      </c>
      <c r="AS7" s="36">
        <v>154.94999999999999</v>
      </c>
      <c r="AT7" s="36">
        <v>143.37</v>
      </c>
      <c r="AU7" s="36">
        <v>143.94999999999999</v>
      </c>
      <c r="AV7" s="36">
        <v>216.5</v>
      </c>
      <c r="AW7" s="36">
        <v>267.11</v>
      </c>
      <c r="AX7" s="36">
        <v>41.06</v>
      </c>
      <c r="AY7" s="36">
        <v>477.59</v>
      </c>
      <c r="AZ7" s="36">
        <v>341.28</v>
      </c>
      <c r="BA7" s="36">
        <v>243.58</v>
      </c>
      <c r="BB7" s="36">
        <v>290.19</v>
      </c>
      <c r="BC7" s="36">
        <v>63.22</v>
      </c>
      <c r="BD7" s="36">
        <v>59.45</v>
      </c>
      <c r="BE7" s="36">
        <v>3578.75</v>
      </c>
      <c r="BF7" s="36">
        <v>6685.1</v>
      </c>
      <c r="BG7" s="36">
        <v>4496.5</v>
      </c>
      <c r="BH7" s="36">
        <v>3714.12</v>
      </c>
      <c r="BI7" s="36">
        <v>3541.29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39.53</v>
      </c>
      <c r="BQ7" s="36">
        <v>27.99</v>
      </c>
      <c r="BR7" s="36">
        <v>46.54</v>
      </c>
      <c r="BS7" s="36">
        <v>41.94</v>
      </c>
      <c r="BT7" s="36">
        <v>60.71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391.69</v>
      </c>
      <c r="CB7" s="36">
        <v>538.87</v>
      </c>
      <c r="CC7" s="36">
        <v>338.68</v>
      </c>
      <c r="CD7" s="36">
        <v>382.8</v>
      </c>
      <c r="CE7" s="36">
        <v>259.29000000000002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67.22</v>
      </c>
      <c r="CM7" s="36">
        <v>54.81</v>
      </c>
      <c r="CN7" s="36">
        <v>59.19</v>
      </c>
      <c r="CO7" s="36">
        <v>85.68</v>
      </c>
      <c r="CP7" s="36">
        <v>87.03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97.21</v>
      </c>
      <c r="CX7" s="36">
        <v>97.33</v>
      </c>
      <c r="CY7" s="36">
        <v>97.2</v>
      </c>
      <c r="CZ7" s="36">
        <v>97.18</v>
      </c>
      <c r="DA7" s="36">
        <v>97.27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>
        <v>12.99</v>
      </c>
      <c r="DI7" s="36">
        <v>12.74</v>
      </c>
      <c r="DJ7" s="36">
        <v>14.21</v>
      </c>
      <c r="DK7" s="36">
        <v>17.440000000000001</v>
      </c>
      <c r="DL7" s="36">
        <v>29.29</v>
      </c>
      <c r="DM7" s="36">
        <v>11.43</v>
      </c>
      <c r="DN7" s="36">
        <v>11.86</v>
      </c>
      <c r="DO7" s="36">
        <v>12.99</v>
      </c>
      <c r="DP7" s="36">
        <v>13.6</v>
      </c>
      <c r="DQ7" s="36">
        <v>22.34</v>
      </c>
      <c r="DR7" s="36">
        <v>21.63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2016-02-03T07:46:31Z</dcterms:created>
  <dcterms:modified xsi:type="dcterms:W3CDTF">2016-02-12T05:59:49Z</dcterms:modified>
</cp:coreProperties>
</file>