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52.96.41\FileA\建設部\上下水道課\下水道係\復命・報告\報告\20160212経営比較分析表の分析等について\"/>
    </mc:Choice>
  </mc:AlternateContent>
  <workbookProtection workbookPassword="B501" lockStructure="1"/>
  <bookViews>
    <workbookView xWindow="0" yWindow="0" windowWidth="20490" windowHeight="67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<sst xmlns="http://schemas.openxmlformats.org/spreadsheetml/2006/main" count="226" uniqueCount="111">
  <si>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</si>
  <si>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</si>
  <si>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</si>
  <si>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</si>
  <si>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</si>
  <si>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</si>
  <si>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</si>
  <si>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</si>
  <si>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</si>
  <si>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</si>
  <si>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</si>
  <si>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</si>
  <si>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</si>
  <si>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</si>
  <si>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</si>
  <si>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</si>
  <si>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</si>
  <si>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</si>
  <si>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</si>
  <si>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</si>
  <si>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</si>
  <si>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</si>
  <si>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</si>
  <si>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</si>
  <si>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</si>
  <si>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</si>
  <si>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</si>
  <si>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</si>
  <si>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</si>
  <si>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</si>
  <si>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</si>
  <si>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</si>
  <si>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</si>
  <si>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</si>
  <si>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</si>
  <si>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</si>
  <si>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</si>
  <si>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</si>
  <si>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</si>
  <si>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</si>
  <si>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</si>
  <si>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</si>
  <si>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</si>
  <si>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</si>
  <si>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</si>
  <si>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</si>
  <si>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</si>
  <si>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</si>
  <si>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</si>
  <si>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</si>
  <si>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</si>
  <si>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</si>
  <si>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</si>
  <si>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</si>
  <si>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</si>
  <si>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</si>
  <si>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</si>
  <si>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</si>
  <si>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</si>
  <si>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</si>
  <si>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</si>
  <si>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</si>
  <si>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</si>
  <si>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</si>
  <si>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</si>
  <si>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</si>
  <si>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</si>
  <si>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</si>
  <si>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</si>
  <si>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</si>
  <si>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</si>
  <si>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</si>
  <si>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</si>
  <si>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</si>
  <si>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</si>
  <si>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</si>
  <si>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</si>
  <si>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</si>
  <si>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</si>
  <si>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</si>
  <si>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</si>
  <si>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</si>
  <si>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</si>
  <si>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</si>
  <si>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</si>
  <si>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</si>
  <si>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</si>
  <si>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</si>
  <si>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</si>
  <si>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</si>
  <si>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</si>
  <si>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</si>
  <si>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</si>
  <si>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</si>
  <si>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</si>
  <si>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</si>
  <si>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本宮市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</si>
  <si>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</si>
  <si>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</si>
  <si>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</si>
  <si>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</si>
  <si>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</si>
  <si>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</si>
  <si>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</si>
  <si>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</si>
  <si>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</si>
  <si>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</si>
  <si>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</si>
  <si>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料金収入や一般会計からの繰入金等の総収益で、総費用に地方債償還金を加えた費用をどの程度賄えているかを表す指標である。Ｈ25は、地方公共団体金融機構資金に係る繰上償還金分が含まれているため、繰上償還金を除くと74.16%となる。
　 経費回収率は、使用料で回収すべき経費を、どの程度使用料で賄えているかを表した指標である。H25までは、70％弱であったが、H26は、汚水資本費について特定財源や公費負担の控除について見直しした。
　汚水処理原価も上と同じ理由で、H26から下がっている。</t>
    <rPh sb="3" eb="5">
      <t>シュウエキ</t>
    </rPh>
    <rPh sb="5" eb="6">
      <t>テキ</t>
    </rPh>
    <rPh sb="6" eb="8">
      <t>シュウシ</t>
    </rPh>
    <rPh sb="8" eb="10">
      <t>ヒリツ</t>
    </rPh>
    <rPh sb="12" eb="14">
      <t>リョウキン</t>
    </rPh>
    <rPh sb="14" eb="16">
      <t>シュウニュウ</t>
    </rPh>
    <rPh sb="17" eb="19">
      <t>イッパン</t>
    </rPh>
    <rPh sb="19" eb="21">
      <t>カイケイ</t>
    </rPh>
    <rPh sb="24" eb="26">
      <t>クリイレ</t>
    </rPh>
    <rPh sb="26" eb="27">
      <t>キン</t>
    </rPh>
    <rPh sb="27" eb="28">
      <t>トウ</t>
    </rPh>
    <rPh sb="29" eb="32">
      <t>ソウシュウエキ</t>
    </rPh>
    <rPh sb="34" eb="37">
      <t>ソウヒヨウ</t>
    </rPh>
    <rPh sb="38" eb="40">
      <t>チホウ</t>
    </rPh>
    <rPh sb="40" eb="41">
      <t>サイ</t>
    </rPh>
    <rPh sb="41" eb="44">
      <t>ショウカンキン</t>
    </rPh>
    <rPh sb="45" eb="46">
      <t>クワ</t>
    </rPh>
    <rPh sb="48" eb="50">
      <t>ヒヨウ</t>
    </rPh>
    <rPh sb="53" eb="55">
      <t>テイド</t>
    </rPh>
    <rPh sb="55" eb="56">
      <t>マカナ</t>
    </rPh>
    <rPh sb="62" eb="63">
      <t>アラワ</t>
    </rPh>
    <rPh sb="64" eb="66">
      <t>シヒョウ</t>
    </rPh>
    <rPh sb="75" eb="77">
      <t>チホウ</t>
    </rPh>
    <rPh sb="77" eb="78">
      <t>コウ</t>
    </rPh>
    <rPh sb="78" eb="79">
      <t>キョウ</t>
    </rPh>
    <rPh sb="79" eb="81">
      <t>ダンタイ</t>
    </rPh>
    <rPh sb="81" eb="83">
      <t>キンユウ</t>
    </rPh>
    <rPh sb="83" eb="85">
      <t>キコウ</t>
    </rPh>
    <rPh sb="85" eb="87">
      <t>シキン</t>
    </rPh>
    <rPh sb="88" eb="89">
      <t>カカ</t>
    </rPh>
    <rPh sb="90" eb="92">
      <t>クリアゲ</t>
    </rPh>
    <rPh sb="92" eb="94">
      <t>ショウカン</t>
    </rPh>
    <rPh sb="94" eb="95">
      <t>キン</t>
    </rPh>
    <rPh sb="95" eb="96">
      <t>ブン</t>
    </rPh>
    <rPh sb="97" eb="98">
      <t>フク</t>
    </rPh>
    <rPh sb="106" eb="108">
      <t>クリアゲ</t>
    </rPh>
    <rPh sb="108" eb="111">
      <t>ショウカンキン</t>
    </rPh>
    <rPh sb="112" eb="113">
      <t>ノゾ</t>
    </rPh>
    <rPh sb="128" eb="130">
      <t>ケイヒ</t>
    </rPh>
    <rPh sb="130" eb="132">
      <t>カイシュウ</t>
    </rPh>
    <rPh sb="132" eb="133">
      <t>リツ</t>
    </rPh>
    <rPh sb="135" eb="137">
      <t>シヨウ</t>
    </rPh>
    <rPh sb="137" eb="138">
      <t>リョウ</t>
    </rPh>
    <rPh sb="139" eb="141">
      <t>カイシュウ</t>
    </rPh>
    <rPh sb="144" eb="146">
      <t>ケイヒ</t>
    </rPh>
    <rPh sb="150" eb="152">
      <t>テイド</t>
    </rPh>
    <rPh sb="152" eb="154">
      <t>シヨウ</t>
    </rPh>
    <rPh sb="154" eb="155">
      <t>リョウ</t>
    </rPh>
    <rPh sb="156" eb="157">
      <t>マカナ</t>
    </rPh>
    <rPh sb="163" eb="164">
      <t>アラワ</t>
    </rPh>
    <rPh sb="166" eb="168">
      <t>シヒョウ</t>
    </rPh>
    <rPh sb="182" eb="183">
      <t>ジャク</t>
    </rPh>
    <rPh sb="194" eb="196">
      <t>オスイ</t>
    </rPh>
    <rPh sb="196" eb="198">
      <t>シホン</t>
    </rPh>
    <rPh sb="198" eb="199">
      <t>ヒ</t>
    </rPh>
    <rPh sb="203" eb="205">
      <t>トクテイ</t>
    </rPh>
    <rPh sb="205" eb="207">
      <t>ザイゲン</t>
    </rPh>
    <rPh sb="208" eb="210">
      <t>コウヒ</t>
    </rPh>
    <rPh sb="210" eb="212">
      <t>フタン</t>
    </rPh>
    <rPh sb="213" eb="215">
      <t>コウジョ</t>
    </rPh>
    <rPh sb="219" eb="221">
      <t>ミナオ</t>
    </rPh>
    <rPh sb="227" eb="229">
      <t>オスイ</t>
    </rPh>
    <rPh sb="229" eb="231">
      <t>ショリ</t>
    </rPh>
    <rPh sb="231" eb="233">
      <t>ゲンカ</t>
    </rPh>
    <rPh sb="234" eb="235">
      <t>ウエ</t>
    </rPh>
    <rPh sb="236" eb="237">
      <t>オナ</t>
    </rPh>
    <rPh sb="238" eb="240">
      <t>リユウ</t>
    </rPh>
    <rPh sb="247" eb="248">
      <t>サ</t>
    </rPh>
    <phoneticPr fontId="4"/>
  </si>
  <si>
    <t xml:space="preserve">  管渠改善率は、更新した管渠延長の割合を表した指標で、管渠の更新ペースや状況を把握できる。H24は、東日本大震災により災害復旧工事を施工したことによる。</t>
    <rPh sb="2" eb="3">
      <t>カン</t>
    </rPh>
    <rPh sb="3" eb="4">
      <t>キョ</t>
    </rPh>
    <rPh sb="4" eb="6">
      <t>カイゼン</t>
    </rPh>
    <rPh sb="6" eb="7">
      <t>リツ</t>
    </rPh>
    <rPh sb="9" eb="11">
      <t>コウシン</t>
    </rPh>
    <rPh sb="13" eb="14">
      <t>カン</t>
    </rPh>
    <rPh sb="14" eb="15">
      <t>キョ</t>
    </rPh>
    <rPh sb="15" eb="17">
      <t>エンチョウ</t>
    </rPh>
    <rPh sb="18" eb="20">
      <t>ワリアイ</t>
    </rPh>
    <rPh sb="21" eb="22">
      <t>アラワ</t>
    </rPh>
    <rPh sb="24" eb="26">
      <t>シヒョウ</t>
    </rPh>
    <rPh sb="28" eb="29">
      <t>カン</t>
    </rPh>
    <rPh sb="29" eb="30">
      <t>キョ</t>
    </rPh>
    <rPh sb="31" eb="33">
      <t>コウシン</t>
    </rPh>
    <rPh sb="37" eb="39">
      <t>ジョウキョウ</t>
    </rPh>
    <rPh sb="40" eb="42">
      <t>ハアク</t>
    </rPh>
    <rPh sb="51" eb="52">
      <t>ヒガシ</t>
    </rPh>
    <rPh sb="52" eb="54">
      <t>ニホン</t>
    </rPh>
    <rPh sb="54" eb="57">
      <t>ダイシンサイ</t>
    </rPh>
    <rPh sb="60" eb="62">
      <t>サイガイ</t>
    </rPh>
    <rPh sb="62" eb="64">
      <t>フッキュウ</t>
    </rPh>
    <rPh sb="64" eb="66">
      <t>コウジ</t>
    </rPh>
    <rPh sb="67" eb="69">
      <t>セコウ</t>
    </rPh>
    <phoneticPr fontId="4"/>
  </si>
  <si>
    <t xml:space="preserve">  本宮市の下水道事業は、昭和５１年度に事業認可を得て、事業に着手し、昭和６３年１０月１日から供用開始をしている。事業開始から38年、供用開始から26年経過している。
  今後、節水機器の普及拡大、人口減少の進展等による使用料の減少、改築更新費の計上、人手不足等を背景とした維持管理費の増加等が予想されるところであり、経営状況の現状をしっかり把握し、将来の見通しを立てることが重要になってきている。</t>
    <rPh sb="2" eb="4">
      <t>モトミヤ</t>
    </rPh>
    <rPh sb="4" eb="5">
      <t>シ</t>
    </rPh>
    <rPh sb="6" eb="8">
      <t>ゲスイ</t>
    </rPh>
    <rPh sb="8" eb="9">
      <t>ドウ</t>
    </rPh>
    <rPh sb="9" eb="11">
      <t>ジギョウ</t>
    </rPh>
    <rPh sb="13" eb="15">
      <t>ショウワ</t>
    </rPh>
    <rPh sb="17" eb="18">
      <t>ネン</t>
    </rPh>
    <rPh sb="18" eb="19">
      <t>ド</t>
    </rPh>
    <rPh sb="20" eb="22">
      <t>ジギョウ</t>
    </rPh>
    <rPh sb="22" eb="24">
      <t>ニンカ</t>
    </rPh>
    <rPh sb="25" eb="26">
      <t>エ</t>
    </rPh>
    <rPh sb="28" eb="30">
      <t>ジギョウ</t>
    </rPh>
    <rPh sb="31" eb="33">
      <t>チャクシュ</t>
    </rPh>
    <rPh sb="35" eb="37">
      <t>ショウワ</t>
    </rPh>
    <rPh sb="39" eb="40">
      <t>ネン</t>
    </rPh>
    <rPh sb="42" eb="43">
      <t>ガツ</t>
    </rPh>
    <rPh sb="44" eb="45">
      <t>ニチ</t>
    </rPh>
    <rPh sb="47" eb="49">
      <t>キョウヨウ</t>
    </rPh>
    <rPh sb="49" eb="51">
      <t>カイシ</t>
    </rPh>
    <rPh sb="57" eb="59">
      <t>ジギョウ</t>
    </rPh>
    <rPh sb="59" eb="61">
      <t>カイシ</t>
    </rPh>
    <rPh sb="65" eb="66">
      <t>ネン</t>
    </rPh>
    <rPh sb="67" eb="69">
      <t>キョウヨウ</t>
    </rPh>
    <rPh sb="69" eb="71">
      <t>カイシ</t>
    </rPh>
    <rPh sb="75" eb="76">
      <t>ネン</t>
    </rPh>
    <rPh sb="76" eb="78">
      <t>ケイカ</t>
    </rPh>
    <rPh sb="86" eb="88">
      <t>コンゴ</t>
    </rPh>
    <rPh sb="89" eb="91">
      <t>セッスイ</t>
    </rPh>
    <rPh sb="91" eb="93">
      <t>キキ</t>
    </rPh>
    <rPh sb="94" eb="96">
      <t>フキュウ</t>
    </rPh>
    <rPh sb="96" eb="98">
      <t>カクダイ</t>
    </rPh>
    <rPh sb="99" eb="101">
      <t>ジンコウ</t>
    </rPh>
    <rPh sb="101" eb="103">
      <t>ゲンショウ</t>
    </rPh>
    <rPh sb="104" eb="106">
      <t>シンテン</t>
    </rPh>
    <rPh sb="106" eb="107">
      <t>トウ</t>
    </rPh>
    <rPh sb="110" eb="112">
      <t>シヨウ</t>
    </rPh>
    <rPh sb="112" eb="113">
      <t>リョウ</t>
    </rPh>
    <rPh sb="114" eb="116">
      <t>ゲンショウ</t>
    </rPh>
    <rPh sb="117" eb="119">
      <t>カイチク</t>
    </rPh>
    <rPh sb="119" eb="121">
      <t>コウシン</t>
    </rPh>
    <rPh sb="121" eb="122">
      <t>ヒ</t>
    </rPh>
    <rPh sb="123" eb="125">
      <t>ケイジョウ</t>
    </rPh>
    <rPh sb="126" eb="128">
      <t>ヒトデ</t>
    </rPh>
    <rPh sb="128" eb="130">
      <t>フソク</t>
    </rPh>
    <rPh sb="130" eb="131">
      <t>トウ</t>
    </rPh>
    <rPh sb="171" eb="173">
      <t>ハアク</t>
    </rPh>
    <rPh sb="175" eb="177">
      <t>ショウライ</t>
    </rPh>
    <rPh sb="178" eb="180">
      <t>ミトオ</t>
    </rPh>
    <rPh sb="182" eb="183">
      <t>タ</t>
    </rPh>
    <rPh sb="188" eb="190">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</si>
</sst>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4.07</c:v>
                </c:pt>
                <c:pt idx="3">
                  <c:v>0</c:v>
                </c:pt>
                <c:pt idx="4">
                  <c:v>0</c:v>
                </c:pt>
              </c:numCache>
            </c:numRef>
          </c:val>
        </c:ser>
        <c:dLbls>
          <c:showLegendKey val="0"/>
          <c:showVal val="0"/>
          <c:showCatName val="0"/>
          <c:showSerName val="0"/>
          <c:showPercent val="0"/>
          <c:showBubbleSize val="0"/>
        </c:dLbls>
        <c:gapWidth val="150"/>
        <c:axId val="70621912"/>
        <c:axId val="25069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70621912"/>
        <c:axId val="250691624"/>
      </c:lineChart>
      <c:dateAx>
        <c:axId val="70621912"/>
        <c:scaling>
          <c:orientation val="minMax"/>
        </c:scaling>
        <c:delete val="1"/>
        <c:axPos val="b"/>
        <c:numFmt formatCode="ge" sourceLinked="1"/>
        <c:majorTickMark val="none"/>
        <c:minorTickMark val="none"/>
        <c:tickLblPos val="none"/>
        <c:crossAx val="250691624"/>
        <c:crosses val="autoZero"/>
        <c:auto val="1"/>
        <c:lblOffset val="100"/>
        <c:baseTimeUnit val="years"/>
      </c:dateAx>
      <c:valAx>
        <c:axId val="25069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2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1705952"/>
        <c:axId val="25170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157.25</c:v>
                </c:pt>
                <c:pt idx="1">
                  <c:v>181.7</c:v>
                </c:pt>
                <c:pt idx="2">
                  <c:v>178.57</c:v>
                </c:pt>
                <c:pt idx="3">
                  <c:v>151.65</c:v>
                </c:pt>
                <c:pt idx="4">
                  <c:v>149.82</c:v>
                </c:pt>
              </c:numCache>
            </c:numRef>
          </c:val>
          <c:smooth val="0"/>
        </c:ser>
        <c:dLbls>
          <c:showLegendKey val="0"/>
          <c:showVal val="0"/>
          <c:showCatName val="0"/>
          <c:showSerName val="0"/>
          <c:showPercent val="0"/>
          <c:showBubbleSize val="0"/>
        </c:dLbls>
        <c:marker val="1"/>
        <c:smooth val="0"/>
        <c:axId val="251705952"/>
        <c:axId val="251706344"/>
      </c:lineChart>
      <c:dateAx>
        <c:axId val="251705952"/>
        <c:scaling>
          <c:orientation val="minMax"/>
        </c:scaling>
        <c:delete val="1"/>
        <c:axPos val="b"/>
        <c:numFmt formatCode="ge" sourceLinked="1"/>
        <c:majorTickMark val="none"/>
        <c:minorTickMark val="none"/>
        <c:tickLblPos val="none"/>
        <c:crossAx val="251706344"/>
        <c:crosses val="autoZero"/>
        <c:auto val="1"/>
        <c:lblOffset val="100"/>
        <c:baseTimeUnit val="years"/>
      </c:dateAx>
      <c:valAx>
        <c:axId val="25170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7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87.46</c:v>
                </c:pt>
                <c:pt idx="1">
                  <c:v>89.53</c:v>
                </c:pt>
                <c:pt idx="2">
                  <c:v>91.53</c:v>
                </c:pt>
                <c:pt idx="3">
                  <c:v>94.17</c:v>
                </c:pt>
                <c:pt idx="4">
                  <c:v>96.58</c:v>
                </c:pt>
              </c:numCache>
            </c:numRef>
          </c:val>
        </c:ser>
        <c:dLbls>
          <c:showLegendKey val="0"/>
          <c:showVal val="0"/>
          <c:showCatName val="0"/>
          <c:showSerName val="0"/>
          <c:showPercent val="0"/>
          <c:showBubbleSize val="0"/>
        </c:dLbls>
        <c:gapWidth val="150"/>
        <c:axId val="251707520"/>
        <c:axId val="2515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251707520"/>
        <c:axId val="251549632"/>
      </c:lineChart>
      <c:dateAx>
        <c:axId val="251707520"/>
        <c:scaling>
          <c:orientation val="minMax"/>
        </c:scaling>
        <c:delete val="1"/>
        <c:axPos val="b"/>
        <c:numFmt formatCode="ge" sourceLinked="1"/>
        <c:majorTickMark val="none"/>
        <c:minorTickMark val="none"/>
        <c:tickLblPos val="none"/>
        <c:crossAx val="251549632"/>
        <c:crosses val="autoZero"/>
        <c:auto val="1"/>
        <c:lblOffset val="100"/>
        <c:baseTimeUnit val="years"/>
      </c:dateAx>
      <c:valAx>
        <c:axId val="2515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7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70.599999999999994</c:v>
                </c:pt>
                <c:pt idx="1">
                  <c:v>73.23</c:v>
                </c:pt>
                <c:pt idx="2">
                  <c:v>71.69</c:v>
                </c:pt>
                <c:pt idx="3">
                  <c:v>57.39</c:v>
                </c:pt>
                <c:pt idx="4">
                  <c:v>79.430000000000007</c:v>
                </c:pt>
              </c:numCache>
            </c:numRef>
          </c:val>
        </c:ser>
        <c:dLbls>
          <c:showLegendKey val="0"/>
          <c:showVal val="0"/>
          <c:showCatName val="0"/>
          <c:showSerName val="0"/>
          <c:showPercent val="0"/>
          <c:showBubbleSize val="0"/>
        </c:dLbls>
        <c:gapWidth val="150"/>
        <c:axId val="250522776"/>
        <c:axId val="2513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522776"/>
        <c:axId val="251309056"/>
      </c:lineChart>
      <c:dateAx>
        <c:axId val="250522776"/>
        <c:scaling>
          <c:orientation val="minMax"/>
        </c:scaling>
        <c:delete val="1"/>
        <c:axPos val="b"/>
        <c:numFmt formatCode="ge" sourceLinked="1"/>
        <c:majorTickMark val="none"/>
        <c:minorTickMark val="none"/>
        <c:tickLblPos val="none"/>
        <c:crossAx val="251309056"/>
        <c:crosses val="autoZero"/>
        <c:auto val="1"/>
        <c:lblOffset val="100"/>
        <c:baseTimeUnit val="years"/>
      </c:dateAx>
      <c:valAx>
        <c:axId val="2513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2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059112"/>
        <c:axId val="25105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059112"/>
        <c:axId val="251059496"/>
      </c:lineChart>
      <c:dateAx>
        <c:axId val="251059112"/>
        <c:scaling>
          <c:orientation val="minMax"/>
        </c:scaling>
        <c:delete val="1"/>
        <c:axPos val="b"/>
        <c:numFmt formatCode="ge" sourceLinked="1"/>
        <c:majorTickMark val="none"/>
        <c:minorTickMark val="none"/>
        <c:tickLblPos val="none"/>
        <c:crossAx val="251059496"/>
        <c:crosses val="autoZero"/>
        <c:auto val="1"/>
        <c:lblOffset val="100"/>
        <c:baseTimeUnit val="years"/>
      </c:dateAx>
      <c:valAx>
        <c:axId val="25105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5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277632"/>
        <c:axId val="25127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277632"/>
        <c:axId val="251278024"/>
      </c:lineChart>
      <c:dateAx>
        <c:axId val="251277632"/>
        <c:scaling>
          <c:orientation val="minMax"/>
        </c:scaling>
        <c:delete val="1"/>
        <c:axPos val="b"/>
        <c:numFmt formatCode="ge" sourceLinked="1"/>
        <c:majorTickMark val="none"/>
        <c:minorTickMark val="none"/>
        <c:tickLblPos val="none"/>
        <c:crossAx val="251278024"/>
        <c:crosses val="autoZero"/>
        <c:auto val="1"/>
        <c:lblOffset val="100"/>
        <c:baseTimeUnit val="years"/>
      </c:dateAx>
      <c:valAx>
        <c:axId val="25127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279200"/>
        <c:axId val="25127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279200"/>
        <c:axId val="251279592"/>
      </c:lineChart>
      <c:dateAx>
        <c:axId val="251279200"/>
        <c:scaling>
          <c:orientation val="minMax"/>
        </c:scaling>
        <c:delete val="1"/>
        <c:axPos val="b"/>
        <c:numFmt formatCode="ge" sourceLinked="1"/>
        <c:majorTickMark val="none"/>
        <c:minorTickMark val="none"/>
        <c:tickLblPos val="none"/>
        <c:crossAx val="251279592"/>
        <c:crosses val="autoZero"/>
        <c:auto val="1"/>
        <c:lblOffset val="100"/>
        <c:baseTimeUnit val="years"/>
      </c:dateAx>
      <c:valAx>
        <c:axId val="25127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280768"/>
        <c:axId val="25125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280768"/>
        <c:axId val="251258384"/>
      </c:lineChart>
      <c:dateAx>
        <c:axId val="251280768"/>
        <c:scaling>
          <c:orientation val="minMax"/>
        </c:scaling>
        <c:delete val="1"/>
        <c:axPos val="b"/>
        <c:numFmt formatCode="ge" sourceLinked="1"/>
        <c:majorTickMark val="none"/>
        <c:minorTickMark val="none"/>
        <c:tickLblPos val="none"/>
        <c:crossAx val="251258384"/>
        <c:crosses val="autoZero"/>
        <c:auto val="1"/>
        <c:lblOffset val="100"/>
        <c:baseTimeUnit val="years"/>
      </c:dateAx>
      <c:valAx>
        <c:axId val="25125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1513.32</c:v>
                </c:pt>
                <c:pt idx="1">
                  <c:v>1627.08</c:v>
                </c:pt>
                <c:pt idx="2">
                  <c:v>1256.3399999999999</c:v>
                </c:pt>
                <c:pt idx="3">
                  <c:v>1195.1300000000001</c:v>
                </c:pt>
                <c:pt idx="4">
                  <c:v>609.27</c:v>
                </c:pt>
              </c:numCache>
            </c:numRef>
          </c:val>
        </c:ser>
        <c:dLbls>
          <c:showLegendKey val="0"/>
          <c:showVal val="0"/>
          <c:showCatName val="0"/>
          <c:showSerName val="0"/>
          <c:showPercent val="0"/>
          <c:showBubbleSize val="0"/>
        </c:dLbls>
        <c:gapWidth val="150"/>
        <c:axId val="251259560"/>
        <c:axId val="25125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251259560"/>
        <c:axId val="251259952"/>
      </c:lineChart>
      <c:dateAx>
        <c:axId val="251259560"/>
        <c:scaling>
          <c:orientation val="minMax"/>
        </c:scaling>
        <c:delete val="1"/>
        <c:axPos val="b"/>
        <c:numFmt formatCode="ge" sourceLinked="1"/>
        <c:majorTickMark val="none"/>
        <c:minorTickMark val="none"/>
        <c:tickLblPos val="none"/>
        <c:crossAx val="251259952"/>
        <c:crosses val="autoZero"/>
        <c:auto val="1"/>
        <c:lblOffset val="100"/>
        <c:baseTimeUnit val="years"/>
      </c:dateAx>
      <c:valAx>
        <c:axId val="25125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5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67.39</c:v>
                </c:pt>
                <c:pt idx="1">
                  <c:v>65.03</c:v>
                </c:pt>
                <c:pt idx="2">
                  <c:v>69.349999999999994</c:v>
                </c:pt>
                <c:pt idx="3">
                  <c:v>67.38</c:v>
                </c:pt>
                <c:pt idx="4">
                  <c:v>98.74</c:v>
                </c:pt>
              </c:numCache>
            </c:numRef>
          </c:val>
        </c:ser>
        <c:dLbls>
          <c:showLegendKey val="0"/>
          <c:showVal val="0"/>
          <c:showCatName val="0"/>
          <c:showSerName val="0"/>
          <c:showPercent val="0"/>
          <c:showBubbleSize val="0"/>
        </c:dLbls>
        <c:gapWidth val="150"/>
        <c:axId val="251261128"/>
        <c:axId val="25126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251261128"/>
        <c:axId val="251261520"/>
      </c:lineChart>
      <c:dateAx>
        <c:axId val="251261128"/>
        <c:scaling>
          <c:orientation val="minMax"/>
        </c:scaling>
        <c:delete val="1"/>
        <c:axPos val="b"/>
        <c:numFmt formatCode="ge" sourceLinked="1"/>
        <c:majorTickMark val="none"/>
        <c:minorTickMark val="none"/>
        <c:tickLblPos val="none"/>
        <c:crossAx val="251261520"/>
        <c:crosses val="autoZero"/>
        <c:auto val="1"/>
        <c:lblOffset val="100"/>
        <c:baseTimeUnit val="years"/>
      </c:dateAx>
      <c:valAx>
        <c:axId val="25126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6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257.27</c:v>
                </c:pt>
                <c:pt idx="1">
                  <c:v>265.94</c:v>
                </c:pt>
                <c:pt idx="2">
                  <c:v>250.07</c:v>
                </c:pt>
                <c:pt idx="3">
                  <c:v>258.69</c:v>
                </c:pt>
                <c:pt idx="4">
                  <c:v>180.4</c:v>
                </c:pt>
              </c:numCache>
            </c:numRef>
          </c:val>
        </c:ser>
        <c:dLbls>
          <c:showLegendKey val="0"/>
          <c:showVal val="0"/>
          <c:showCatName val="0"/>
          <c:showSerName val="0"/>
          <c:showPercent val="0"/>
          <c:showBubbleSize val="0"/>
        </c:dLbls>
        <c:gapWidth val="150"/>
        <c:axId val="251704384"/>
        <c:axId val="25170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251704384"/>
        <c:axId val="251704776"/>
      </c:lineChart>
      <c:dateAx>
        <c:axId val="251704384"/>
        <c:scaling>
          <c:orientation val="minMax"/>
        </c:scaling>
        <c:delete val="1"/>
        <c:axPos val="b"/>
        <c:numFmt formatCode="ge" sourceLinked="1"/>
        <c:majorTickMark val="none"/>
        <c:minorTickMark val="none"/>
        <c:tickLblPos val="none"/>
        <c:crossAx val="251704776"/>
        <c:crosses val="autoZero"/>
        <c:auto val="1"/>
        <c:lblOffset val="100"/>
        <c:baseTimeUnit val="years"/>
      </c:dateAx>
      <c:valAx>
        <c:axId val="25170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7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【86.58】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本宮市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30857</v>
      </c>
      <c r="AM8" s="47"/>
      <c r="AN8" s="47"/>
      <c r="AO8" s="47"/>
      <c r="AP8" s="47"/>
      <c r="AQ8" s="47"/>
      <c r="AR8" s="47"/>
      <c r="AS8" s="47"/>
      <c r="AT8" s="43">
        <f>データ!S6</f>
        <v>88.02</v>
      </c>
      <c r="AU8" s="43"/>
      <c r="AV8" s="43"/>
      <c r="AW8" s="43"/>
      <c r="AX8" s="43"/>
      <c r="AY8" s="43"/>
      <c r="AZ8" s="43"/>
      <c r="BA8" s="43"/>
      <c r="BB8" s="43">
        <f>データ!T6</f>
        <v>350.57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40.44</v>
      </c>
      <c r="Q10" s="43"/>
      <c r="R10" s="43"/>
      <c r="S10" s="43"/>
      <c r="T10" s="43"/>
      <c r="U10" s="43"/>
      <c r="V10" s="43"/>
      <c r="W10" s="43">
        <f>データ!P6</f>
        <v>81.760000000000005</v>
      </c>
      <c r="X10" s="43"/>
      <c r="Y10" s="43"/>
      <c r="Z10" s="43"/>
      <c r="AA10" s="43"/>
      <c r="AB10" s="43"/>
      <c r="AC10" s="43"/>
      <c r="AD10" s="47">
        <f>データ!Q6</f>
        <v>3186</v>
      </c>
      <c r="AE10" s="47"/>
      <c r="AF10" s="47"/>
      <c r="AG10" s="47"/>
      <c r="AH10" s="47"/>
      <c r="AI10" s="47"/>
      <c r="AJ10" s="47"/>
      <c r="AK10" s="2"/>
      <c r="AL10" s="47">
        <f>データ!U6</f>
        <v>12450</v>
      </c>
      <c r="AM10" s="47"/>
      <c r="AN10" s="47"/>
      <c r="AO10" s="47"/>
      <c r="AP10" s="47"/>
      <c r="AQ10" s="47"/>
      <c r="AR10" s="47"/>
      <c r="AS10" s="47"/>
      <c r="AT10" s="43">
        <f>データ!V6</f>
        <v>4.9400000000000004</v>
      </c>
      <c r="AU10" s="43"/>
      <c r="AV10" s="43"/>
      <c r="AW10" s="43"/>
      <c r="AX10" s="43"/>
      <c r="AY10" s="43"/>
      <c r="AZ10" s="43"/>
      <c r="BA10" s="43"/>
      <c r="BB10" s="43">
        <f>データ!W6</f>
        <v>2520.2399999999998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72141</v>
      </c>
      <c r="D6" s="31">
        <f t="shared" si="3"/>
        <v>47</v>
      </c>
      <c r="E6" s="31">
        <f t="shared" si="3"/>
        <v>17</v>
      </c>
      <c r="F6" s="31">
        <f t="shared" si="3"/>
        <v>1</v>
      </c>
      <c r="G6" s="31">
        <f t="shared" si="3"/>
        <v>0</v>
      </c>
      <c r="H6" s="31" t="str">
        <f t="shared" si="3"/>
        <v>福島県　本宮市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40.44</v>
      </c>
      <c r="P6" s="32">
        <f t="shared" si="3"/>
        <v>81.760000000000005</v>
      </c>
      <c r="Q6" s="32">
        <f t="shared" si="3"/>
        <v>3186</v>
      </c>
      <c r="R6" s="32">
        <f t="shared" si="3"/>
        <v>30857</v>
      </c>
      <c r="S6" s="32">
        <f t="shared" si="3"/>
        <v>88.02</v>
      </c>
      <c r="T6" s="32">
        <f t="shared" si="3"/>
        <v>350.57</v>
      </c>
      <c r="U6" s="32">
        <f t="shared" si="3"/>
        <v>12450</v>
      </c>
      <c r="V6" s="32">
        <f t="shared" si="3"/>
        <v>4.9400000000000004</v>
      </c>
      <c r="W6" s="32">
        <f t="shared" si="3"/>
        <v>2520.2399999999998</v>
      </c>
      <c r="X6" s="33">
        <f>IF(X7="",NA(),X7)</f>
        <v>70.599999999999994</v>
      </c>
      <c r="Y6" s="33">
        <f t="shared" ref="Y6:AG6" si="4">IF(Y7="",NA(),Y7)</f>
        <v>73.23</v>
      </c>
      <c r="Z6" s="33">
        <f t="shared" si="4"/>
        <v>71.69</v>
      </c>
      <c r="AA6" s="33">
        <f t="shared" si="4"/>
        <v>57.39</v>
      </c>
      <c r="AB6" s="33">
        <f t="shared" si="4"/>
        <v>79.430000000000007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1513.32</v>
      </c>
      <c r="BF6" s="33">
        <f t="shared" ref="BF6:BN6" si="7">IF(BF7="",NA(),BF7)</f>
        <v>1627.08</v>
      </c>
      <c r="BG6" s="33">
        <f t="shared" si="7"/>
        <v>1256.3399999999999</v>
      </c>
      <c r="BH6" s="33">
        <f t="shared" si="7"/>
        <v>1195.1300000000001</v>
      </c>
      <c r="BI6" s="33">
        <f t="shared" si="7"/>
        <v>609.27</v>
      </c>
      <c r="BJ6" s="33">
        <f t="shared" si="7"/>
        <v>1320.98</v>
      </c>
      <c r="BK6" s="33">
        <f t="shared" si="7"/>
        <v>1334.01</v>
      </c>
      <c r="BL6" s="33">
        <f t="shared" si="7"/>
        <v>1273.52</v>
      </c>
      <c r="BM6" s="33">
        <f t="shared" si="7"/>
        <v>1209.95</v>
      </c>
      <c r="BN6" s="33">
        <f t="shared" si="7"/>
        <v>1136.5</v>
      </c>
      <c r="BO6" s="32" t="str">
        <f>IF(BO7="","",IF(BO7="-","【-】","【"&amp;SUBSTITUTE(TEXT(BO7,"#,##0.00"),"-","△")&amp;"】"))</f>
        <v>【776.35】</v>
      </c>
      <c r="BP6" s="33">
        <f>IF(BP7="",NA(),BP7)</f>
        <v>67.39</v>
      </c>
      <c r="BQ6" s="33">
        <f t="shared" ref="BQ6:BY6" si="8">IF(BQ7="",NA(),BQ7)</f>
        <v>65.03</v>
      </c>
      <c r="BR6" s="33">
        <f t="shared" si="8"/>
        <v>69.349999999999994</v>
      </c>
      <c r="BS6" s="33">
        <f t="shared" si="8"/>
        <v>67.38</v>
      </c>
      <c r="BT6" s="33">
        <f t="shared" si="8"/>
        <v>98.74</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257.27</v>
      </c>
      <c r="CB6" s="33">
        <f t="shared" ref="CB6:CJ6" si="9">IF(CB7="",NA(),CB7)</f>
        <v>265.94</v>
      </c>
      <c r="CC6" s="33">
        <f t="shared" si="9"/>
        <v>250.07</v>
      </c>
      <c r="CD6" s="33">
        <f t="shared" si="9"/>
        <v>258.69</v>
      </c>
      <c r="CE6" s="33">
        <f t="shared" si="9"/>
        <v>180.4</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157.25</v>
      </c>
      <c r="CR6" s="33">
        <f t="shared" si="10"/>
        <v>181.7</v>
      </c>
      <c r="CS6" s="33">
        <f t="shared" si="10"/>
        <v>178.57</v>
      </c>
      <c r="CT6" s="33">
        <f t="shared" si="10"/>
        <v>151.65</v>
      </c>
      <c r="CU6" s="33">
        <f t="shared" si="10"/>
        <v>149.82</v>
      </c>
      <c r="CV6" s="32" t="str">
        <f>IF(CV7="","",IF(CV7="-","【-】","【"&amp;SUBSTITUTE(TEXT(CV7,"#,##0.00"),"-","△")&amp;"】"))</f>
        <v>【86.58】</v>
      </c>
      <c r="CW6" s="33">
        <f>IF(CW7="",NA(),CW7)</f>
        <v>87.46</v>
      </c>
      <c r="CX6" s="33">
        <f t="shared" ref="CX6:DF6" si="11">IF(CX7="",NA(),CX7)</f>
        <v>89.53</v>
      </c>
      <c r="CY6" s="33">
        <f t="shared" si="11"/>
        <v>91.53</v>
      </c>
      <c r="CZ6" s="33">
        <f t="shared" si="11"/>
        <v>94.17</v>
      </c>
      <c r="DA6" s="33">
        <f t="shared" si="11"/>
        <v>96.58</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4.07</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72141</v>
      </c>
      <c r="D7" s="35">
        <v>47</v>
      </c>
      <c r="E7" s="35">
        <v>17</v>
      </c>
      <c r="F7" s="35">
        <v>1</v>
      </c>
      <c r="G7" s="35">
        <v>0</v>
      </c>
      <c r="H7" s="35" t="s">
        <v>96</v>
      </c>
      <c r="I7" s="35" t="s">
        <v>97</v>
      </c>
      <c r="J7" s="35" t="s">
        <v>98</v>
      </c>
      <c r="K7" s="35" t="s">
        <v>99</v>
      </c>
      <c r="L7" s="35" t="s">
        <v>100</v>
      </c>
      <c r="M7" s="36" t="s">
        <v>101</v>
      </c>
      <c r="N7" s="36" t="s">
        <v>102</v>
      </c>
      <c r="O7" s="36">
        <v>40.44</v>
      </c>
      <c r="P7" s="36">
        <v>81.760000000000005</v>
      </c>
      <c r="Q7" s="36">
        <v>3186</v>
      </c>
      <c r="R7" s="36">
        <v>30857</v>
      </c>
      <c r="S7" s="36">
        <v>88.02</v>
      </c>
      <c r="T7" s="36">
        <v>350.57</v>
      </c>
      <c r="U7" s="36">
        <v>12450</v>
      </c>
      <c r="V7" s="36">
        <v>4.9400000000000004</v>
      </c>
      <c r="W7" s="36">
        <v>2520.2399999999998</v>
      </c>
      <c r="X7" s="36">
        <v>70.599999999999994</v>
      </c>
      <c r="Y7" s="36">
        <v>73.23</v>
      </c>
      <c r="Z7" s="36">
        <v>71.69</v>
      </c>
      <c r="AA7" s="36">
        <v>57.39</v>
      </c>
      <c r="AB7" s="36">
        <v>79.430000000000007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1513.32</v>
      </c>
      <c r="BF7" s="36">
        <v>1627.08</v>
      </c>
      <c r="BG7" s="36">
        <v>1256.3399999999999</v>
      </c>
      <c r="BH7" s="36">
        <v>1195.1300000000001</v>
      </c>
      <c r="BI7" s="36">
        <v>609.27</v>
      </c>
      <c r="BJ7" s="36">
        <v>1320.98</v>
      </c>
      <c r="BK7" s="36">
        <v>1334.01</v>
      </c>
      <c r="BL7" s="36">
        <v>1273.52</v>
      </c>
      <c r="BM7" s="36">
        <v>1209.95</v>
      </c>
      <c r="BN7" s="36">
        <v>1136.5</v>
      </c>
      <c r="BO7" s="36">
        <v>776.35</v>
      </c>
      <c r="BP7" s="36">
        <v>67.39</v>
      </c>
      <c r="BQ7" s="36">
        <v>65.03</v>
      </c>
      <c r="BR7" s="36">
        <v>69.349999999999994</v>
      </c>
      <c r="BS7" s="36">
        <v>67.38</v>
      </c>
      <c r="BT7" s="36">
        <v>98.74</v>
      </c>
      <c r="BU7" s="36">
        <v>68.63</v>
      </c>
      <c r="BV7" s="36">
        <v>67.14</v>
      </c>
      <c r="BW7" s="36">
        <v>67.849999999999994</v>
      </c>
      <c r="BX7" s="36">
        <v>69.48</v>
      </c>
      <c r="BY7" s="36">
        <v>71.650000000000006</v>
      </c>
      <c r="BZ7" s="36">
        <v>96.57</v>
      </c>
      <c r="CA7" s="36">
        <v>257.27</v>
      </c>
      <c r="CB7" s="36">
        <v>265.94</v>
      </c>
      <c r="CC7" s="36">
        <v>250.07</v>
      </c>
      <c r="CD7" s="36">
        <v>258.69</v>
      </c>
      <c r="CE7" s="36">
        <v>180.4</v>
      </c>
      <c r="CF7" s="36">
        <v>222.94</v>
      </c>
      <c r="CG7" s="36">
        <v>224.83</v>
      </c>
      <c r="CH7" s="36">
        <v>224.94</v>
      </c>
      <c r="CI7" s="36">
        <v>220.67</v>
      </c>
      <c r="CJ7" s="36">
        <v>217.82</v>
      </c>
      <c r="CK7" s="36">
        <v>142.28</v>
      </c>
      <c r="CL7" s="36" t="s">
        <v>101</v>
      </c>
      <c r="CM7" s="36" t="s">
        <v>101</v>
      </c>
      <c r="CN7" s="36" t="s">
        <v>101</v>
      </c>
      <c r="CO7" s="36" t="s">
        <v>101</v>
      </c>
      <c r="CP7" s="36" t="s">
        <v>101</v>
      </c>
      <c r="CQ7" s="36">
        <v>157.25</v>
      </c>
      <c r="CR7" s="36">
        <v>181.7</v>
      </c>
      <c r="CS7" s="36">
        <v>178.57</v>
      </c>
      <c r="CT7" s="36">
        <v>151.65</v>
      </c>
      <c r="CU7" s="36">
        <v>149.82</v>
      </c>
      <c r="CV7" s="36">
        <v>86.58</v>
      </c>
      <c r="CW7" s="36">
        <v>87.46</v>
      </c>
      <c r="CX7" s="36">
        <v>89.53</v>
      </c>
      <c r="CY7" s="36">
        <v>91.53</v>
      </c>
      <c r="CZ7" s="36">
        <v>94.17</v>
      </c>
      <c r="DA7" s="36">
        <v>96.58</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4.07</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061suzuki-k</cp:lastModifiedBy>
  <cp:lastPrinted>2016-02-15T05:01:21Z</cp:lastPrinted>
  <dcterms:created xsi:type="dcterms:W3CDTF">2016-01-14T10:34:10Z</dcterms:created>
  <dcterms:modified xsi:type="dcterms:W3CDTF">2016-02-15T05:08:38Z</dcterms:modified>
  <cp:category/>
</cp:coreProperties>
</file>