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<sst xmlns="http://schemas.openxmlformats.org/spreadsheetml/2006/main" count="221" uniqueCount="111">
  <si>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</si>
  <si>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</si>
  <si>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</si>
  <si>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</si>
  <si>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</si>
  <si>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</si>
  <si>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</si>
  <si>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</si>
  <si>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</si>
  <si>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</si>
  <si>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</si>
  <si>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</si>
  <si>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</si>
  <si>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</si>
  <si>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</si>
  <si>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</si>
  <si>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</si>
  <si>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</si>
  <si>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</si>
  <si>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</si>
  <si>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</si>
  <si>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</si>
  <si>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</si>
  <si>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</si>
  <si>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</si>
  <si>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</si>
  <si>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</si>
  <si>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</si>
  <si>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</si>
  <si>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</si>
  <si>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</si>
  <si>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</si>
  <si>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</si>
  <si>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</si>
  <si>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</si>
  <si>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</si>
  <si>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</si>
  <si>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</si>
  <si>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</si>
  <si>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</si>
  <si>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</si>
  <si>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</si>
  <si>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</si>
  <si>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</si>
  <si>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</si>
  <si>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</si>
  <si>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</si>
  <si>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</si>
  <si>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</si>
  <si>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</si>
  <si>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</si>
  <si>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</si>
  <si>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</si>
  <si>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</si>
  <si>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</si>
  <si>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</si>
  <si>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</si>
  <si>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</si>
  <si>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</si>
  <si>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</si>
  <si>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</si>
  <si>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</si>
  <si>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</si>
  <si>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</si>
  <si>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</si>
  <si>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</si>
  <si>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</si>
  <si>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</si>
  <si>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</si>
  <si>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</si>
  <si>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</si>
  <si>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</si>
  <si>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</si>
  <si>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</si>
  <si>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</si>
  <si>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</si>
  <si>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</si>
  <si>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</si>
  <si>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</si>
  <si>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</si>
  <si>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</si>
  <si>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</si>
  <si>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</si>
  <si>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</si>
  <si>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</si>
  <si>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</si>
  <si>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</si>
  <si>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</si>
  <si>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</si>
  <si>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</si>
  <si>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</si>
  <si>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</si>
  <si>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</si>
  <si>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</si>
  <si>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</si>
  <si>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</si>
  <si>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檜枝岐村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</si>
  <si>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</si>
  <si>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</si>
  <si>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</si>
  <si>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</si>
  <si>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</si>
  <si>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</si>
  <si>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</si>
  <si>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</si>
  <si>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</si>
  <si>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</si>
  <si>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</si>
  <si>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と経費回収率について、改善策として流動人口や定住人口などの下水道利用者が増え、経費回収率が上がっていくことで、それに比例して収益的収支比率も向上していくと思われるため利用者の確保が必要になる。
　施設利用率について、改善策として利用者の増加による有収水量の増加が必要となる。
　老朽化について、処理設備等は耐用年数が過ぎたものや迫りつつあるものが混在しているため、計画的な処理設備等の更新・修繕などが必要になってくる。
</t>
    <rPh sb="1" eb="4">
      <t>シュウエキテキ</t>
    </rPh>
    <rPh sb="4" eb="6">
      <t>シュウシ</t>
    </rPh>
    <rPh sb="6" eb="8">
      <t>ヒリツ</t>
    </rPh>
    <rPh sb="9" eb="11">
      <t>ケイヒ</t>
    </rPh>
    <rPh sb="11" eb="13">
      <t>カイシュウ</t>
    </rPh>
    <rPh sb="13" eb="14">
      <t>リツ</t>
    </rPh>
    <rPh sb="25" eb="27">
      <t>リュウドウ</t>
    </rPh>
    <rPh sb="27" eb="29">
      <t>ジンコウ</t>
    </rPh>
    <rPh sb="30" eb="32">
      <t>テイジュウ</t>
    </rPh>
    <rPh sb="32" eb="34">
      <t>ジンコウ</t>
    </rPh>
    <rPh sb="37" eb="40">
      <t>ゲスイドウ</t>
    </rPh>
    <rPh sb="40" eb="43">
      <t>リヨウシャ</t>
    </rPh>
    <rPh sb="44" eb="45">
      <t>フ</t>
    </rPh>
    <rPh sb="91" eb="94">
      <t>リヨウシャ</t>
    </rPh>
    <rPh sb="95" eb="97">
      <t>カクホ</t>
    </rPh>
    <rPh sb="98" eb="100">
      <t>ヒツヨウ</t>
    </rPh>
    <rPh sb="106" eb="108">
      <t>シセツ</t>
    </rPh>
    <rPh sb="108" eb="111">
      <t>リヨウリツ</t>
    </rPh>
    <rPh sb="139" eb="141">
      <t>ヒツヨウ</t>
    </rPh>
    <rPh sb="147" eb="150">
      <t>ロウキュウカ</t>
    </rPh>
    <phoneticPr fontId="4"/>
  </si>
  <si>
    <t>　収益的収支比率が80％代となっており、経費回収率は30％を超えない状況となっている。この数値を見ると、下水道使用料の収入で歳出を賄うことができなく、繰入金等の外部からの収入に依存していることがわかる。経費回収率が30％を超えない原因は、下水道使用料を低価格に設定しているため料金収入が少ないことや、流動人口や定住人口の利用者減少のため料金収入が少ないことが考えられる。以上を踏まえると収益的収支比率と経費回収率が健全ではない経営をしていると判断できる。経費回収率は、類似団体の平均と比べても約2倍ほどの差があるため、下水道使用料の設定が類似団体と比べ大きな違いがあると解釈することができる。
　汚水処理原価は類似団体の平均と比べ、約50円ほど安価に処理できている。これは有収水量が多いこととは対照的に、汚水処理原価が低くなることを意味しており、類似団体の平均と比べ効率的な汚水処理ができていると判断できる。
　しかし、施設利用率は約30％となっており、この原因として定住人口が少ないことに加え、汚水量が流動人口に大きく左右されているためと考えられる。現状は流動人口の減少による汚水量の減少があげられる。</t>
    <rPh sb="1" eb="4">
      <t>シュウエキテキ</t>
    </rPh>
    <rPh sb="4" eb="6">
      <t>シュウシ</t>
    </rPh>
    <rPh sb="6" eb="8">
      <t>ヒリツ</t>
    </rPh>
    <rPh sb="12" eb="13">
      <t>ダイ</t>
    </rPh>
    <rPh sb="20" eb="22">
      <t>ケイヒ</t>
    </rPh>
    <rPh sb="22" eb="24">
      <t>カイシュウ</t>
    </rPh>
    <rPh sb="24" eb="25">
      <t>リツ</t>
    </rPh>
    <rPh sb="30" eb="31">
      <t>コ</t>
    </rPh>
    <rPh sb="34" eb="36">
      <t>ジョウキョウ</t>
    </rPh>
    <rPh sb="45" eb="47">
      <t>スウチ</t>
    </rPh>
    <rPh sb="48" eb="49">
      <t>ミ</t>
    </rPh>
    <rPh sb="52" eb="55">
      <t>ゲスイドウ</t>
    </rPh>
    <rPh sb="55" eb="58">
      <t>シヨウリョウ</t>
    </rPh>
    <rPh sb="59" eb="61">
      <t>シュウニュウ</t>
    </rPh>
    <rPh sb="62" eb="64">
      <t>サイシュツ</t>
    </rPh>
    <rPh sb="65" eb="66">
      <t>マカナ</t>
    </rPh>
    <rPh sb="75" eb="77">
      <t>クリイレ</t>
    </rPh>
    <rPh sb="77" eb="78">
      <t>キン</t>
    </rPh>
    <rPh sb="78" eb="79">
      <t>トウ</t>
    </rPh>
    <rPh sb="80" eb="82">
      <t>ガイブ</t>
    </rPh>
    <rPh sb="85" eb="87">
      <t>シュウニュウ</t>
    </rPh>
    <rPh sb="88" eb="90">
      <t>イゾン</t>
    </rPh>
    <rPh sb="101" eb="103">
      <t>ケイヒ</t>
    </rPh>
    <rPh sb="103" eb="105">
      <t>カイシュウ</t>
    </rPh>
    <rPh sb="105" eb="106">
      <t>リツ</t>
    </rPh>
    <rPh sb="111" eb="112">
      <t>コ</t>
    </rPh>
    <rPh sb="115" eb="117">
      <t>ゲンイン</t>
    </rPh>
    <rPh sb="119" eb="122">
      <t>ゲスイドウ</t>
    </rPh>
    <rPh sb="122" eb="125">
      <t>シヨウリョウ</t>
    </rPh>
    <rPh sb="126" eb="129">
      <t>テイカカク</t>
    </rPh>
    <rPh sb="130" eb="132">
      <t>セッテイ</t>
    </rPh>
    <rPh sb="138" eb="140">
      <t>リョウキン</t>
    </rPh>
    <rPh sb="140" eb="142">
      <t>シュウニュウ</t>
    </rPh>
    <rPh sb="143" eb="144">
      <t>スク</t>
    </rPh>
    <rPh sb="150" eb="152">
      <t>リュウドウ</t>
    </rPh>
    <rPh sb="152" eb="154">
      <t>ジンコウ</t>
    </rPh>
    <rPh sb="155" eb="157">
      <t>テイジュウ</t>
    </rPh>
    <rPh sb="157" eb="159">
      <t>ジンコウ</t>
    </rPh>
    <rPh sb="160" eb="163">
      <t>リヨウシャ</t>
    </rPh>
    <rPh sb="163" eb="165">
      <t>ゲンショウ</t>
    </rPh>
    <rPh sb="168" eb="170">
      <t>リョウキン</t>
    </rPh>
    <rPh sb="170" eb="172">
      <t>シュウニュウ</t>
    </rPh>
    <rPh sb="173" eb="174">
      <t>スク</t>
    </rPh>
    <rPh sb="179" eb="180">
      <t>カンガ</t>
    </rPh>
    <rPh sb="185" eb="187">
      <t>イジョウ</t>
    </rPh>
    <rPh sb="188" eb="189">
      <t>フ</t>
    </rPh>
    <rPh sb="193" eb="196">
      <t>シュウエキテキ</t>
    </rPh>
    <rPh sb="196" eb="198">
      <t>シュウシ</t>
    </rPh>
    <rPh sb="198" eb="200">
      <t>ヒリツ</t>
    </rPh>
    <rPh sb="201" eb="203">
      <t>ケイヒ</t>
    </rPh>
    <rPh sb="203" eb="205">
      <t>カイシュウ</t>
    </rPh>
    <rPh sb="205" eb="206">
      <t>リツ</t>
    </rPh>
    <rPh sb="207" eb="209">
      <t>ケンゼン</t>
    </rPh>
    <rPh sb="213" eb="215">
      <t>ケイエイ</t>
    </rPh>
    <rPh sb="221" eb="223">
      <t>ハンダン</t>
    </rPh>
    <rPh sb="227" eb="229">
      <t>ケイヒ</t>
    </rPh>
    <rPh sb="229" eb="231">
      <t>カイシュウ</t>
    </rPh>
    <rPh sb="231" eb="232">
      <t>リツ</t>
    </rPh>
    <rPh sb="234" eb="236">
      <t>ルイジ</t>
    </rPh>
    <rPh sb="236" eb="238">
      <t>ダンタイ</t>
    </rPh>
    <rPh sb="239" eb="241">
      <t>ヘイキン</t>
    </rPh>
    <rPh sb="242" eb="243">
      <t>クラ</t>
    </rPh>
    <rPh sb="246" eb="247">
      <t>ヤク</t>
    </rPh>
    <rPh sb="248" eb="249">
      <t>バイ</t>
    </rPh>
    <rPh sb="252" eb="253">
      <t>サ</t>
    </rPh>
    <rPh sb="259" eb="262">
      <t>ゲスイドウ</t>
    </rPh>
    <rPh sb="262" eb="265">
      <t>シヨウリョウ</t>
    </rPh>
    <rPh sb="266" eb="268">
      <t>セッテイ</t>
    </rPh>
    <rPh sb="269" eb="271">
      <t>ルイジ</t>
    </rPh>
    <rPh sb="271" eb="273">
      <t>ダンタイ</t>
    </rPh>
    <rPh sb="274" eb="275">
      <t>クラ</t>
    </rPh>
    <rPh sb="276" eb="277">
      <t>オオ</t>
    </rPh>
    <rPh sb="279" eb="280">
      <t>チガ</t>
    </rPh>
    <rPh sb="285" eb="287">
      <t>カイシャク</t>
    </rPh>
    <rPh sb="298" eb="300">
      <t>オスイ</t>
    </rPh>
    <rPh sb="300" eb="302">
      <t>ショリ</t>
    </rPh>
    <rPh sb="302" eb="304">
      <t>ゲンカ</t>
    </rPh>
    <rPh sb="305" eb="307">
      <t>ルイジ</t>
    </rPh>
    <rPh sb="307" eb="309">
      <t>ダンタイ</t>
    </rPh>
    <rPh sb="310" eb="312">
      <t>ヘイキン</t>
    </rPh>
    <rPh sb="313" eb="314">
      <t>クラ</t>
    </rPh>
    <rPh sb="316" eb="317">
      <t>ヤク</t>
    </rPh>
    <rPh sb="319" eb="320">
      <t>エン</t>
    </rPh>
    <rPh sb="322" eb="324">
      <t>アンカ</t>
    </rPh>
    <rPh sb="325" eb="327">
      <t>ショリ</t>
    </rPh>
    <rPh sb="336" eb="338">
      <t>ユウシュウ</t>
    </rPh>
    <rPh sb="338" eb="340">
      <t>スイリョウ</t>
    </rPh>
    <rPh sb="341" eb="342">
      <t>オオ</t>
    </rPh>
    <rPh sb="347" eb="350">
      <t>タイショウテキ</t>
    </rPh>
    <rPh sb="352" eb="354">
      <t>オスイ</t>
    </rPh>
    <rPh sb="354" eb="356">
      <t>ショリ</t>
    </rPh>
    <rPh sb="356" eb="358">
      <t>ゲンカ</t>
    </rPh>
    <rPh sb="359" eb="360">
      <t>ヒク</t>
    </rPh>
    <rPh sb="366" eb="368">
      <t>イミ</t>
    </rPh>
    <rPh sb="373" eb="375">
      <t>ルイジ</t>
    </rPh>
    <rPh sb="375" eb="377">
      <t>ダンタイ</t>
    </rPh>
    <rPh sb="378" eb="380">
      <t>ヘイキン</t>
    </rPh>
    <rPh sb="381" eb="382">
      <t>クラ</t>
    </rPh>
    <rPh sb="383" eb="386">
      <t>コウリツテキ</t>
    </rPh>
    <rPh sb="387" eb="389">
      <t>オスイ</t>
    </rPh>
    <rPh sb="389" eb="391">
      <t>ショリ</t>
    </rPh>
    <rPh sb="398" eb="400">
      <t>ハンダン</t>
    </rPh>
    <rPh sb="410" eb="412">
      <t>シセツ</t>
    </rPh>
    <rPh sb="412" eb="415">
      <t>リヨウリツ</t>
    </rPh>
    <rPh sb="416" eb="417">
      <t>ヤク</t>
    </rPh>
    <rPh sb="429" eb="431">
      <t>ゲンイン</t>
    </rPh>
    <rPh sb="434" eb="436">
      <t>テイジュウ</t>
    </rPh>
    <rPh sb="436" eb="438">
      <t>ジンコウ</t>
    </rPh>
    <rPh sb="439" eb="440">
      <t>スク</t>
    </rPh>
    <rPh sb="445" eb="446">
      <t>クワ</t>
    </rPh>
    <rPh sb="448" eb="450">
      <t>オスイ</t>
    </rPh>
    <rPh sb="450" eb="451">
      <t>リョウ</t>
    </rPh>
    <rPh sb="452" eb="454">
      <t>リュウドウ</t>
    </rPh>
    <rPh sb="454" eb="456">
      <t>ジンコウ</t>
    </rPh>
    <rPh sb="457" eb="458">
      <t>オオ</t>
    </rPh>
    <rPh sb="460" eb="462">
      <t>サユウ</t>
    </rPh>
    <rPh sb="470" eb="471">
      <t>カンガ</t>
    </rPh>
    <rPh sb="476" eb="478">
      <t>ゲンジョウ</t>
    </rPh>
    <rPh sb="479" eb="481">
      <t>リュウドウ</t>
    </rPh>
    <rPh sb="481" eb="483">
      <t>ジンコウ</t>
    </rPh>
    <rPh sb="484" eb="486">
      <t>ゲンショウ</t>
    </rPh>
    <rPh sb="489" eb="491">
      <t>オスイ</t>
    </rPh>
    <rPh sb="491" eb="492">
      <t>リョウ</t>
    </rPh>
    <rPh sb="493" eb="495">
      <t>ゲンショウ</t>
    </rPh>
    <phoneticPr fontId="4"/>
  </si>
  <si>
    <t>　平成10年代に管渠を含め浄化センターが完成したことにより、管渠や浄化センターの躯体等は老朽していないと判断できる。
　処理設備は耐用年数があり、設備によっては耐用年数を超えるものがある。</t>
    <rPh sb="1" eb="3">
      <t>ヘイセイ</t>
    </rPh>
    <rPh sb="5" eb="7">
      <t>ネンダイ</t>
    </rPh>
    <rPh sb="8" eb="10">
      <t>カンキョ</t>
    </rPh>
    <rPh sb="11" eb="12">
      <t>フク</t>
    </rPh>
    <rPh sb="13" eb="15">
      <t>ジョウカ</t>
    </rPh>
    <rPh sb="20" eb="22">
      <t>カンセイ</t>
    </rPh>
    <rPh sb="30" eb="32">
      <t>カンキョ</t>
    </rPh>
    <rPh sb="33" eb="35">
      <t>ジョウカ</t>
    </rPh>
    <rPh sb="40" eb="42">
      <t>クタイ</t>
    </rPh>
    <rPh sb="42" eb="43">
      <t>トウ</t>
    </rPh>
    <rPh sb="44" eb="46">
      <t>ロウキュウ</t>
    </rPh>
    <rPh sb="52" eb="54">
      <t>ハンダン</t>
    </rPh>
    <rPh sb="60" eb="62">
      <t>ショリ</t>
    </rPh>
    <rPh sb="62" eb="64">
      <t>セツビ</t>
    </rPh>
    <rPh sb="65" eb="67">
      <t>タイヨウ</t>
    </rPh>
    <rPh sb="67" eb="69">
      <t>ネンスウ</t>
    </rPh>
    <rPh sb="73" eb="75">
      <t>セツビ</t>
    </rPh>
    <rPh sb="80" eb="82">
      <t>タイヨウ</t>
    </rPh>
    <rPh sb="82" eb="84">
      <t>ネンスウ</t>
    </rPh>
    <rPh sb="85" eb="86">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</si>
</sst>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166144"/>
        <c:axId val="84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4166144"/>
        <c:axId val="84168064"/>
      </c:lineChart>
      <c:dateAx>
        <c:axId val="84166144"/>
        <c:scaling>
          <c:orientation val="minMax"/>
        </c:scaling>
        <c:delete val="1"/>
        <c:axPos val="b"/>
        <c:numFmt formatCode="ge" sourceLinked="1"/>
        <c:majorTickMark val="none"/>
        <c:minorTickMark val="none"/>
        <c:tickLblPos val="none"/>
        <c:crossAx val="84168064"/>
        <c:crosses val="autoZero"/>
        <c:auto val="1"/>
        <c:lblOffset val="100"/>
        <c:baseTimeUnit val="years"/>
      </c:dateAx>
      <c:valAx>
        <c:axId val="84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30.33</c:v>
                </c:pt>
                <c:pt idx="1">
                  <c:v>33.17</c:v>
                </c:pt>
                <c:pt idx="2">
                  <c:v>33.75</c:v>
                </c:pt>
                <c:pt idx="3">
                  <c:v>29.92</c:v>
                </c:pt>
                <c:pt idx="4">
                  <c:v>29.92</c:v>
                </c:pt>
              </c:numCache>
            </c:numRef>
          </c:val>
        </c:ser>
        <c:dLbls>
          <c:showLegendKey val="0"/>
          <c:showVal val="0"/>
          <c:showCatName val="0"/>
          <c:showSerName val="0"/>
          <c:showPercent val="0"/>
          <c:showBubbleSize val="0"/>
        </c:dLbls>
        <c:gapWidth val="150"/>
        <c:axId val="85899136"/>
        <c:axId val="859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5899136"/>
        <c:axId val="85983232"/>
      </c:lineChart>
      <c:dateAx>
        <c:axId val="85899136"/>
        <c:scaling>
          <c:orientation val="minMax"/>
        </c:scaling>
        <c:delete val="1"/>
        <c:axPos val="b"/>
        <c:numFmt formatCode="ge" sourceLinked="1"/>
        <c:majorTickMark val="none"/>
        <c:minorTickMark val="none"/>
        <c:tickLblPos val="none"/>
        <c:crossAx val="85983232"/>
        <c:crosses val="autoZero"/>
        <c:auto val="1"/>
        <c:lblOffset val="100"/>
        <c:baseTimeUnit val="years"/>
      </c:dateAx>
      <c:valAx>
        <c:axId val="859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6009344"/>
        <c:axId val="860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6009344"/>
        <c:axId val="86011264"/>
      </c:lineChart>
      <c:dateAx>
        <c:axId val="86009344"/>
        <c:scaling>
          <c:orientation val="minMax"/>
        </c:scaling>
        <c:delete val="1"/>
        <c:axPos val="b"/>
        <c:numFmt formatCode="ge" sourceLinked="1"/>
        <c:majorTickMark val="none"/>
        <c:minorTickMark val="none"/>
        <c:tickLblPos val="none"/>
        <c:crossAx val="86011264"/>
        <c:crosses val="autoZero"/>
        <c:auto val="1"/>
        <c:lblOffset val="100"/>
        <c:baseTimeUnit val="years"/>
      </c:dateAx>
      <c:valAx>
        <c:axId val="860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83.71</c:v>
                </c:pt>
                <c:pt idx="1">
                  <c:v>86.65</c:v>
                </c:pt>
                <c:pt idx="2">
                  <c:v>84.87</c:v>
                </c:pt>
                <c:pt idx="3">
                  <c:v>83.79</c:v>
                </c:pt>
                <c:pt idx="4">
                  <c:v>82.24</c:v>
                </c:pt>
              </c:numCache>
            </c:numRef>
          </c:val>
        </c:ser>
        <c:dLbls>
          <c:showLegendKey val="0"/>
          <c:showVal val="0"/>
          <c:showCatName val="0"/>
          <c:showSerName val="0"/>
          <c:showPercent val="0"/>
          <c:showBubbleSize val="0"/>
        </c:dLbls>
        <c:gapWidth val="150"/>
        <c:axId val="85791872"/>
        <c:axId val="857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91872"/>
        <c:axId val="85793792"/>
      </c:lineChart>
      <c:dateAx>
        <c:axId val="85791872"/>
        <c:scaling>
          <c:orientation val="minMax"/>
        </c:scaling>
        <c:delete val="1"/>
        <c:axPos val="b"/>
        <c:numFmt formatCode="ge" sourceLinked="1"/>
        <c:majorTickMark val="none"/>
        <c:minorTickMark val="none"/>
        <c:tickLblPos val="none"/>
        <c:crossAx val="85793792"/>
        <c:crosses val="autoZero"/>
        <c:auto val="1"/>
        <c:lblOffset val="100"/>
        <c:baseTimeUnit val="years"/>
      </c:dateAx>
      <c:valAx>
        <c:axId val="85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24256"/>
        <c:axId val="858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24256"/>
        <c:axId val="85826176"/>
      </c:lineChart>
      <c:dateAx>
        <c:axId val="85824256"/>
        <c:scaling>
          <c:orientation val="minMax"/>
        </c:scaling>
        <c:delete val="1"/>
        <c:axPos val="b"/>
        <c:numFmt formatCode="ge" sourceLinked="1"/>
        <c:majorTickMark val="none"/>
        <c:minorTickMark val="none"/>
        <c:tickLblPos val="none"/>
        <c:crossAx val="85826176"/>
        <c:crosses val="autoZero"/>
        <c:auto val="1"/>
        <c:lblOffset val="100"/>
        <c:baseTimeUnit val="years"/>
      </c:dateAx>
      <c:valAx>
        <c:axId val="85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57632"/>
        <c:axId val="855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57632"/>
        <c:axId val="85559552"/>
      </c:lineChart>
      <c:dateAx>
        <c:axId val="85557632"/>
        <c:scaling>
          <c:orientation val="minMax"/>
        </c:scaling>
        <c:delete val="1"/>
        <c:axPos val="b"/>
        <c:numFmt formatCode="ge" sourceLinked="1"/>
        <c:majorTickMark val="none"/>
        <c:minorTickMark val="none"/>
        <c:tickLblPos val="none"/>
        <c:crossAx val="85559552"/>
        <c:crosses val="autoZero"/>
        <c:auto val="1"/>
        <c:lblOffset val="100"/>
        <c:baseTimeUnit val="years"/>
      </c:dateAx>
      <c:valAx>
        <c:axId val="855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87840"/>
        <c:axId val="85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87840"/>
        <c:axId val="85663744"/>
      </c:lineChart>
      <c:dateAx>
        <c:axId val="85587840"/>
        <c:scaling>
          <c:orientation val="minMax"/>
        </c:scaling>
        <c:delete val="1"/>
        <c:axPos val="b"/>
        <c:numFmt formatCode="ge" sourceLinked="1"/>
        <c:majorTickMark val="none"/>
        <c:minorTickMark val="none"/>
        <c:tickLblPos val="none"/>
        <c:crossAx val="85663744"/>
        <c:crosses val="autoZero"/>
        <c:auto val="1"/>
        <c:lblOffset val="100"/>
        <c:baseTimeUnit val="years"/>
      </c:dateAx>
      <c:valAx>
        <c:axId val="85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02144"/>
        <c:axId val="85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02144"/>
        <c:axId val="85704064"/>
      </c:lineChart>
      <c:dateAx>
        <c:axId val="85702144"/>
        <c:scaling>
          <c:orientation val="minMax"/>
        </c:scaling>
        <c:delete val="1"/>
        <c:axPos val="b"/>
        <c:numFmt formatCode="ge" sourceLinked="1"/>
        <c:majorTickMark val="none"/>
        <c:minorTickMark val="none"/>
        <c:tickLblPos val="none"/>
        <c:crossAx val="85704064"/>
        <c:crosses val="autoZero"/>
        <c:auto val="1"/>
        <c:lblOffset val="100"/>
        <c:baseTimeUnit val="years"/>
      </c:dateAx>
      <c:valAx>
        <c:axId val="85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24544"/>
        <c:axId val="857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5724544"/>
        <c:axId val="85739008"/>
      </c:lineChart>
      <c:dateAx>
        <c:axId val="85724544"/>
        <c:scaling>
          <c:orientation val="minMax"/>
        </c:scaling>
        <c:delete val="1"/>
        <c:axPos val="b"/>
        <c:numFmt formatCode="ge" sourceLinked="1"/>
        <c:majorTickMark val="none"/>
        <c:minorTickMark val="none"/>
        <c:tickLblPos val="none"/>
        <c:crossAx val="85739008"/>
        <c:crosses val="autoZero"/>
        <c:auto val="1"/>
        <c:lblOffset val="100"/>
        <c:baseTimeUnit val="years"/>
      </c:dateAx>
      <c:valAx>
        <c:axId val="85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23.56</c:v>
                </c:pt>
                <c:pt idx="1">
                  <c:v>26.47</c:v>
                </c:pt>
                <c:pt idx="2">
                  <c:v>25.58</c:v>
                </c:pt>
                <c:pt idx="3">
                  <c:v>25.2</c:v>
                </c:pt>
                <c:pt idx="4">
                  <c:v>24</c:v>
                </c:pt>
              </c:numCache>
            </c:numRef>
          </c:val>
        </c:ser>
        <c:dLbls>
          <c:showLegendKey val="0"/>
          <c:showVal val="0"/>
          <c:showCatName val="0"/>
          <c:showSerName val="0"/>
          <c:showPercent val="0"/>
          <c:showBubbleSize val="0"/>
        </c:dLbls>
        <c:gapWidth val="150"/>
        <c:axId val="85752832"/>
        <c:axId val="857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5752832"/>
        <c:axId val="85783680"/>
      </c:lineChart>
      <c:dateAx>
        <c:axId val="85752832"/>
        <c:scaling>
          <c:orientation val="minMax"/>
        </c:scaling>
        <c:delete val="1"/>
        <c:axPos val="b"/>
        <c:numFmt formatCode="ge" sourceLinked="1"/>
        <c:majorTickMark val="none"/>
        <c:minorTickMark val="none"/>
        <c:tickLblPos val="none"/>
        <c:crossAx val="85783680"/>
        <c:crosses val="autoZero"/>
        <c:auto val="1"/>
        <c:lblOffset val="100"/>
        <c:baseTimeUnit val="years"/>
      </c:dateAx>
      <c:valAx>
        <c:axId val="857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276.37</c:v>
                </c:pt>
                <c:pt idx="1">
                  <c:v>241.34</c:v>
                </c:pt>
                <c:pt idx="2">
                  <c:v>247.15</c:v>
                </c:pt>
                <c:pt idx="3">
                  <c:v>253.73</c:v>
                </c:pt>
                <c:pt idx="4">
                  <c:v>266.48</c:v>
                </c:pt>
              </c:numCache>
            </c:numRef>
          </c:val>
        </c:ser>
        <c:dLbls>
          <c:showLegendKey val="0"/>
          <c:showVal val="0"/>
          <c:showCatName val="0"/>
          <c:showSerName val="0"/>
          <c:showPercent val="0"/>
          <c:showBubbleSize val="0"/>
        </c:dLbls>
        <c:gapWidth val="150"/>
        <c:axId val="85870848"/>
        <c:axId val="858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5870848"/>
        <c:axId val="85873024"/>
      </c:lineChart>
      <c:dateAx>
        <c:axId val="85870848"/>
        <c:scaling>
          <c:orientation val="minMax"/>
        </c:scaling>
        <c:delete val="1"/>
        <c:axPos val="b"/>
        <c:numFmt formatCode="ge" sourceLinked="1"/>
        <c:majorTickMark val="none"/>
        <c:minorTickMark val="none"/>
        <c:tickLblPos val="none"/>
        <c:crossAx val="85873024"/>
        <c:crosses val="autoZero"/>
        <c:auto val="1"/>
        <c:lblOffset val="100"/>
        <c:baseTimeUnit val="years"/>
      </c:dateAx>
      <c:valAx>
        <c:axId val="85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37"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檜枝岐村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603</v>
      </c>
      <c r="AM8" s="64"/>
      <c r="AN8" s="64"/>
      <c r="AO8" s="64"/>
      <c r="AP8" s="64"/>
      <c r="AQ8" s="64"/>
      <c r="AR8" s="64"/>
      <c r="AS8" s="64"/>
      <c r="AT8" s="63">
        <f>データ!S6</f>
        <v>390.46</v>
      </c>
      <c r="AU8" s="63"/>
      <c r="AV8" s="63"/>
      <c r="AW8" s="63"/>
      <c r="AX8" s="63"/>
      <c r="AY8" s="63"/>
      <c r="AZ8" s="63"/>
      <c r="BA8" s="63"/>
      <c r="BB8" s="63">
        <f>データ!T6</f>
        <v>1.54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66.84</v>
      </c>
      <c r="X10" s="63"/>
      <c r="Y10" s="63"/>
      <c r="Z10" s="63"/>
      <c r="AA10" s="63"/>
      <c r="AB10" s="63"/>
      <c r="AC10" s="63"/>
      <c r="AD10" s="64">
        <f>データ!Q6</f>
        <v>1050</v>
      </c>
      <c r="AE10" s="64"/>
      <c r="AF10" s="64"/>
      <c r="AG10" s="64"/>
      <c r="AH10" s="64"/>
      <c r="AI10" s="64"/>
      <c r="AJ10" s="64"/>
      <c r="AK10" s="2"/>
      <c r="AL10" s="64">
        <f>データ!U6</f>
        <v>595</v>
      </c>
      <c r="AM10" s="64"/>
      <c r="AN10" s="64"/>
      <c r="AO10" s="64"/>
      <c r="AP10" s="64"/>
      <c r="AQ10" s="64"/>
      <c r="AR10" s="64"/>
      <c r="AS10" s="64"/>
      <c r="AT10" s="63">
        <f>データ!V6</f>
        <v>0.27</v>
      </c>
      <c r="AU10" s="63"/>
      <c r="AV10" s="63"/>
      <c r="AW10" s="63"/>
      <c r="AX10" s="63"/>
      <c r="AY10" s="63"/>
      <c r="AZ10" s="63"/>
      <c r="BA10" s="63"/>
      <c r="BB10" s="63">
        <f>データ!W6</f>
        <v>2203.6999999999998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73644</v>
      </c>
      <c r="D6" s="31">
        <f t="shared" si="3"/>
        <v>47</v>
      </c>
      <c r="E6" s="31">
        <f t="shared" si="3"/>
        <v>17</v>
      </c>
      <c r="F6" s="31">
        <f t="shared" si="3"/>
        <v>4</v>
      </c>
      <c r="G6" s="31">
        <f t="shared" si="3"/>
        <v>0</v>
      </c>
      <c r="H6" s="31" t="str">
        <f t="shared" si="3"/>
        <v>福島県　檜枝岐村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100</v>
      </c>
      <c r="P6" s="32">
        <f t="shared" si="3"/>
        <v>66.84</v>
      </c>
      <c r="Q6" s="32">
        <f t="shared" si="3"/>
        <v>1050</v>
      </c>
      <c r="R6" s="32">
        <f t="shared" si="3"/>
        <v>603</v>
      </c>
      <c r="S6" s="32">
        <f t="shared" si="3"/>
        <v>390.46</v>
      </c>
      <c r="T6" s="32">
        <f t="shared" si="3"/>
        <v>1.54</v>
      </c>
      <c r="U6" s="32">
        <f t="shared" si="3"/>
        <v>595</v>
      </c>
      <c r="V6" s="32">
        <f t="shared" si="3"/>
        <v>0.27</v>
      </c>
      <c r="W6" s="32">
        <f t="shared" si="3"/>
        <v>2203.6999999999998</v>
      </c>
      <c r="X6" s="33">
        <f>IF(X7="",NA(),X7)</f>
        <v>83.71</v>
      </c>
      <c r="Y6" s="33">
        <f t="shared" ref="Y6:AG6" si="4">IF(Y7="",NA(),Y7)</f>
        <v>86.65</v>
      </c>
      <c r="Z6" s="33">
        <f t="shared" si="4"/>
        <v>84.87</v>
      </c>
      <c r="AA6" s="33">
        <f t="shared" si="4"/>
        <v>83.79</v>
      </c>
      <c r="AB6" s="33">
        <f t="shared" si="4"/>
        <v>82.24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23.56</v>
      </c>
      <c r="BQ6" s="33">
        <f t="shared" ref="BQ6:BY6" si="8">IF(BQ7="",NA(),BQ7)</f>
        <v>26.47</v>
      </c>
      <c r="BR6" s="33">
        <f t="shared" si="8"/>
        <v>25.58</v>
      </c>
      <c r="BS6" s="33">
        <f t="shared" si="8"/>
        <v>25.2</v>
      </c>
      <c r="BT6" s="33">
        <f t="shared" si="8"/>
        <v>24</v>
      </c>
      <c r="BU6" s="33">
        <f t="shared" si="8"/>
        <v>55.15</v>
      </c>
      <c r="BV6" s="33">
        <f t="shared" si="8"/>
        <v>52.89</v>
      </c>
      <c r="BW6" s="33">
        <f t="shared" si="8"/>
        <v>51.73</v>
      </c>
      <c r="BX6" s="33">
        <f t="shared" si="8"/>
        <v>53.01</v>
      </c>
      <c r="BY6" s="33">
        <f t="shared" si="8"/>
        <v>50.54</v>
      </c>
      <c r="BZ6" s="32" t="str">
        <f>IF(BZ7="","",IF(BZ7="-","【-】","【"&amp;SUBSTITUTE(TEXT(BZ7,"#,##0.00"),"-","△")&amp;"】"))</f>
        <v>【63.50】</v>
      </c>
      <c r="CA6" s="33">
        <f>IF(CA7="",NA(),CA7)</f>
        <v>276.37</v>
      </c>
      <c r="CB6" s="33">
        <f t="shared" ref="CB6:CJ6" si="9">IF(CB7="",NA(),CB7)</f>
        <v>241.34</v>
      </c>
      <c r="CC6" s="33">
        <f t="shared" si="9"/>
        <v>247.15</v>
      </c>
      <c r="CD6" s="33">
        <f t="shared" si="9"/>
        <v>253.73</v>
      </c>
      <c r="CE6" s="33">
        <f t="shared" si="9"/>
        <v>266.48</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30.33</v>
      </c>
      <c r="CM6" s="33">
        <f t="shared" ref="CM6:CU6" si="10">IF(CM7="",NA(),CM7)</f>
        <v>33.17</v>
      </c>
      <c r="CN6" s="33">
        <f t="shared" si="10"/>
        <v>33.75</v>
      </c>
      <c r="CO6" s="33">
        <f t="shared" si="10"/>
        <v>29.92</v>
      </c>
      <c r="CP6" s="33">
        <f t="shared" si="10"/>
        <v>29.92</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100</v>
      </c>
      <c r="CX6" s="33">
        <f t="shared" ref="CX6:DF6" si="11">IF(CX7="",NA(),CX7)</f>
        <v>100</v>
      </c>
      <c r="CY6" s="33">
        <f t="shared" si="11"/>
        <v>100</v>
      </c>
      <c r="CZ6" s="33">
        <f t="shared" si="11"/>
        <v>100</v>
      </c>
      <c r="DA6" s="33">
        <f t="shared" si="11"/>
        <v>100</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73644</v>
      </c>
      <c r="D7" s="35">
        <v>47</v>
      </c>
      <c r="E7" s="35">
        <v>17</v>
      </c>
      <c r="F7" s="35">
        <v>4</v>
      </c>
      <c r="G7" s="35">
        <v>0</v>
      </c>
      <c r="H7" s="35" t="s">
        <v>96</v>
      </c>
      <c r="I7" s="35" t="s">
        <v>97</v>
      </c>
      <c r="J7" s="35" t="s">
        <v>98</v>
      </c>
      <c r="K7" s="35" t="s">
        <v>99</v>
      </c>
      <c r="L7" s="35" t="s">
        <v>100</v>
      </c>
      <c r="M7" s="36" t="s">
        <v>101</v>
      </c>
      <c r="N7" s="36" t="s">
        <v>102</v>
      </c>
      <c r="O7" s="36">
        <v>100</v>
      </c>
      <c r="P7" s="36">
        <v>66.84</v>
      </c>
      <c r="Q7" s="36">
        <v>1050</v>
      </c>
      <c r="R7" s="36">
        <v>603</v>
      </c>
      <c r="S7" s="36">
        <v>390.46</v>
      </c>
      <c r="T7" s="36">
        <v>1.54</v>
      </c>
      <c r="U7" s="36">
        <v>595</v>
      </c>
      <c r="V7" s="36">
        <v>0.27</v>
      </c>
      <c r="W7" s="36">
        <v>2203.6999999999998</v>
      </c>
      <c r="X7" s="36">
        <v>83.71</v>
      </c>
      <c r="Y7" s="36">
        <v>86.65</v>
      </c>
      <c r="Z7" s="36">
        <v>84.87</v>
      </c>
      <c r="AA7" s="36">
        <v>83.79</v>
      </c>
      <c r="AB7" s="36">
        <v>82.24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23.56</v>
      </c>
      <c r="BQ7" s="36">
        <v>26.47</v>
      </c>
      <c r="BR7" s="36">
        <v>25.58</v>
      </c>
      <c r="BS7" s="36">
        <v>25.2</v>
      </c>
      <c r="BT7" s="36">
        <v>24</v>
      </c>
      <c r="BU7" s="36">
        <v>55.15</v>
      </c>
      <c r="BV7" s="36">
        <v>52.89</v>
      </c>
      <c r="BW7" s="36">
        <v>51.73</v>
      </c>
      <c r="BX7" s="36">
        <v>53.01</v>
      </c>
      <c r="BY7" s="36">
        <v>50.54</v>
      </c>
      <c r="BZ7" s="36">
        <v>63.5</v>
      </c>
      <c r="CA7" s="36">
        <v>276.37</v>
      </c>
      <c r="CB7" s="36">
        <v>241.34</v>
      </c>
      <c r="CC7" s="36">
        <v>247.15</v>
      </c>
      <c r="CD7" s="36">
        <v>253.73</v>
      </c>
      <c r="CE7" s="36">
        <v>266.48</v>
      </c>
      <c r="CF7" s="36">
        <v>283.05</v>
      </c>
      <c r="CG7" s="36">
        <v>300.52</v>
      </c>
      <c r="CH7" s="36">
        <v>310.47000000000003</v>
      </c>
      <c r="CI7" s="36">
        <v>299.39</v>
      </c>
      <c r="CJ7" s="36">
        <v>320.36</v>
      </c>
      <c r="CK7" s="36">
        <v>253.12</v>
      </c>
      <c r="CL7" s="36">
        <v>30.33</v>
      </c>
      <c r="CM7" s="36">
        <v>33.17</v>
      </c>
      <c r="CN7" s="36">
        <v>33.75</v>
      </c>
      <c r="CO7" s="36">
        <v>29.92</v>
      </c>
      <c r="CP7" s="36">
        <v>29.92</v>
      </c>
      <c r="CQ7" s="36">
        <v>36.18</v>
      </c>
      <c r="CR7" s="36">
        <v>36.799999999999997</v>
      </c>
      <c r="CS7" s="36">
        <v>36.67</v>
      </c>
      <c r="CT7" s="36">
        <v>36.200000000000003</v>
      </c>
      <c r="CU7" s="36">
        <v>34.74</v>
      </c>
      <c r="CV7" s="36">
        <v>41.06</v>
      </c>
      <c r="CW7" s="36">
        <v>100</v>
      </c>
      <c r="CX7" s="36">
        <v>100</v>
      </c>
      <c r="CY7" s="36">
        <v>100</v>
      </c>
      <c r="CZ7" s="36">
        <v>100</v>
      </c>
      <c r="DA7" s="36">
        <v>100</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孝宏</cp:lastModifiedBy>
  <cp:lastPrinted>2016-02-23T23:53:28Z</cp:lastPrinted>
  <dcterms:created xsi:type="dcterms:W3CDTF">2016-02-03T09:01:33Z</dcterms:created>
  <dcterms:modified xsi:type="dcterms:W3CDTF">2016-02-23T23:53:31Z</dcterms:modified>
  <cp:category/>
</cp:coreProperties>
</file>