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<sst xmlns="http://schemas.openxmlformats.org/spreadsheetml/2006/main" count="221" uniqueCount="111">
  <si>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</si>
  <si>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</si>
  <si>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</si>
  <si>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</si>
  <si>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</si>
  <si>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</si>
  <si>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</si>
  <si>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</si>
  <si>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</si>
  <si>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</si>
  <si>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</si>
  <si>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</si>
  <si>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</si>
  <si>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</si>
  <si>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</si>
  <si>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</si>
  <si>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</si>
  <si>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</si>
  <si>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</si>
  <si>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</si>
  <si>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</si>
  <si>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</si>
  <si>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</si>
  <si>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</si>
  <si>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</si>
  <si>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</si>
  <si>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</si>
  <si>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</si>
  <si>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</si>
  <si>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</si>
  <si>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</si>
  <si>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</si>
  <si>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</si>
  <si>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</si>
  <si>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</si>
  <si>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</si>
  <si>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</si>
  <si>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</si>
  <si>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</si>
  <si>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</si>
  <si>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</si>
  <si>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</si>
  <si>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</si>
  <si>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</si>
  <si>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</si>
  <si>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</si>
  <si>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</si>
  <si>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</si>
  <si>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</si>
  <si>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</si>
  <si>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</si>
  <si>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</si>
  <si>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</si>
  <si>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</si>
  <si>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</si>
  <si>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</si>
  <si>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</si>
  <si>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</si>
  <si>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</si>
  <si>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</si>
  <si>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</si>
  <si>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</si>
  <si>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</si>
  <si>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</si>
  <si>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</si>
  <si>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</si>
  <si>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</si>
  <si>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</si>
  <si>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</si>
  <si>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</si>
  <si>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</si>
  <si>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</si>
  <si>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</si>
  <si>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</si>
  <si>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</si>
  <si>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</si>
  <si>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</si>
  <si>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</si>
  <si>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</si>
  <si>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</si>
  <si>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</si>
  <si>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</si>
  <si>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</si>
  <si>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</si>
  <si>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</si>
  <si>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</si>
  <si>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</si>
  <si>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</si>
  <si>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</si>
  <si>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</si>
  <si>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</si>
  <si>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</si>
  <si>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</si>
  <si>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</si>
  <si>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</si>
  <si>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</si>
  <si>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南会津町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</si>
  <si>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</si>
  <si>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</si>
  <si>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</si>
  <si>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</si>
  <si>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</si>
  <si>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</si>
  <si>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</si>
  <si>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</si>
  <si>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</si>
  <si>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</si>
  <si>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</si>
  <si>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・施設利用率が類似団体に比べ低いことから、これから施設利用率を向上させることにより、より健全な経営がなされると思われる。</t>
    <rPh sb="1" eb="3">
      <t>シセツ</t>
    </rPh>
    <rPh sb="3" eb="6">
      <t>リヨウリツ</t>
    </rPh>
    <rPh sb="7" eb="9">
      <t>ルイジ</t>
    </rPh>
    <rPh sb="9" eb="11">
      <t>ダンタイ</t>
    </rPh>
    <rPh sb="12" eb="13">
      <t>クラ</t>
    </rPh>
    <rPh sb="14" eb="15">
      <t>ヒク</t>
    </rPh>
    <rPh sb="25" eb="27">
      <t>シセツ</t>
    </rPh>
    <rPh sb="27" eb="30">
      <t>リヨウリツ</t>
    </rPh>
    <rPh sb="31" eb="33">
      <t>コウジョウ</t>
    </rPh>
    <rPh sb="44" eb="46">
      <t>ケンゼン</t>
    </rPh>
    <rPh sb="47" eb="49">
      <t>ケイエイ</t>
    </rPh>
    <rPh sb="55" eb="56">
      <t>オモ</t>
    </rPh>
    <phoneticPr fontId="4"/>
  </si>
  <si>
    <t>・供用開始から23年目であり、管渠の老朽化はみられない。</t>
    <rPh sb="1" eb="3">
      <t>キョウヨウ</t>
    </rPh>
    <rPh sb="3" eb="5">
      <t>カイシ</t>
    </rPh>
    <rPh sb="9" eb="11">
      <t>ネンメ</t>
    </rPh>
    <rPh sb="15" eb="16">
      <t>カン</t>
    </rPh>
    <rPh sb="16" eb="17">
      <t>ミゾ</t>
    </rPh>
    <rPh sb="18" eb="21">
      <t>ロウキュウカ</t>
    </rPh>
    <phoneticPr fontId="4"/>
  </si>
  <si>
    <t>・収益的収支比率も100%を超え、経費回収率も100%に近い率になっていることから、比較的安定した経営ができている。
・汚水処理原価は類似団体に比べ低コストで運営ができている。</t>
    <rPh sb="1" eb="4">
      <t>シュウエキテキ</t>
    </rPh>
    <rPh sb="4" eb="6">
      <t>シュウシ</t>
    </rPh>
    <rPh sb="6" eb="8">
      <t>ヒリツ</t>
    </rPh>
    <rPh sb="14" eb="15">
      <t>コ</t>
    </rPh>
    <rPh sb="17" eb="19">
      <t>ケイヒ</t>
    </rPh>
    <rPh sb="19" eb="21">
      <t>カイシュウ</t>
    </rPh>
    <rPh sb="21" eb="22">
      <t>リツ</t>
    </rPh>
    <rPh sb="28" eb="29">
      <t>チカ</t>
    </rPh>
    <rPh sb="30" eb="31">
      <t>リツ</t>
    </rPh>
    <rPh sb="42" eb="45">
      <t>ヒカクテキ</t>
    </rPh>
    <rPh sb="45" eb="47">
      <t>アンテイ</t>
    </rPh>
    <rPh sb="49" eb="51">
      <t>ケイエイ</t>
    </rPh>
    <rPh sb="60" eb="62">
      <t>オスイ</t>
    </rPh>
    <rPh sb="62" eb="64">
      <t>ショリ</t>
    </rPh>
    <rPh sb="64" eb="66">
      <t>ゲンカ</t>
    </rPh>
    <rPh sb="67" eb="69">
      <t>ルイジ</t>
    </rPh>
    <rPh sb="69" eb="71">
      <t>ダンタイ</t>
    </rPh>
    <rPh sb="72" eb="73">
      <t>クラ</t>
    </rPh>
    <rPh sb="74" eb="75">
      <t>テイ</t>
    </rPh>
    <rPh sb="79" eb="81">
      <t>ウンエイ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</si>
</sst>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40096"/>
        <c:axId val="7474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40096"/>
        <c:axId val="74742016"/>
      </c:lineChart>
      <c:dateAx>
        <c:axId val="74740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742016"/>
        <c:crosses val="autoZero"/>
        <c:auto val="1"/>
        <c:lblOffset val="100"/>
        <c:baseTimeUnit val="years"/>
      </c:dateAx>
      <c:valAx>
        <c:axId val="7474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74009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35.549999999999997</c:v>
                </c:pt>
                <c:pt idx="1">
                  <c:v>33.89</c:v>
                </c:pt>
                <c:pt idx="2">
                  <c:v>32.43</c:v>
                </c:pt>
                <c:pt idx="3">
                  <c:v>32.020000000000003</c:v>
                </c:pt>
                <c:pt idx="4">
                  <c:v>32.14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76544"/>
        <c:axId val="8327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76544"/>
        <c:axId val="83278464"/>
      </c:lineChart>
      <c:dateAx>
        <c:axId val="83276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278464"/>
        <c:crosses val="autoZero"/>
        <c:auto val="1"/>
        <c:lblOffset val="100"/>
        <c:baseTimeUnit val="years"/>
      </c:dateAx>
      <c:valAx>
        <c:axId val="83278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276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86.53</c:v>
                </c:pt>
                <c:pt idx="1">
                  <c:v>86.71</c:v>
                </c:pt>
                <c:pt idx="2">
                  <c:v>86.82</c:v>
                </c:pt>
                <c:pt idx="3">
                  <c:v>87.99</c:v>
                </c:pt>
                <c:pt idx="4">
                  <c:v>87.81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83904"/>
        <c:axId val="8548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83904"/>
        <c:axId val="85485824"/>
      </c:lineChart>
      <c:dateAx>
        <c:axId val="8548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485824"/>
        <c:crosses val="autoZero"/>
        <c:auto val="1"/>
        <c:lblOffset val="100"/>
        <c:baseTimeUnit val="years"/>
      </c:dateAx>
      <c:valAx>
        <c:axId val="8548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483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99.16</c:v>
                </c:pt>
                <c:pt idx="1">
                  <c:v>100.16</c:v>
                </c:pt>
                <c:pt idx="2">
                  <c:v>99.03</c:v>
                </c:pt>
                <c:pt idx="3">
                  <c:v>96.83</c:v>
                </c:pt>
                <c:pt idx="4">
                  <c:v>100.22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657792"/>
        <c:axId val="7465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57792"/>
        <c:axId val="74659712"/>
      </c:lineChart>
      <c:dateAx>
        <c:axId val="7465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659712"/>
        <c:crosses val="autoZero"/>
        <c:auto val="1"/>
        <c:lblOffset val="100"/>
        <c:baseTimeUnit val="years"/>
      </c:dateAx>
      <c:valAx>
        <c:axId val="7465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65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677632"/>
        <c:axId val="7468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77632"/>
        <c:axId val="74683904"/>
      </c:lineChart>
      <c:dateAx>
        <c:axId val="7467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683904"/>
        <c:crosses val="autoZero"/>
        <c:auto val="1"/>
        <c:lblOffset val="100"/>
        <c:baseTimeUnit val="years"/>
      </c:dateAx>
      <c:valAx>
        <c:axId val="74683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677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12864"/>
        <c:axId val="8541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12864"/>
        <c:axId val="85415040"/>
      </c:lineChart>
      <c:dateAx>
        <c:axId val="8541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415040"/>
        <c:crosses val="autoZero"/>
        <c:auto val="1"/>
        <c:lblOffset val="100"/>
        <c:baseTimeUnit val="years"/>
      </c:dateAx>
      <c:valAx>
        <c:axId val="8541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41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49728"/>
        <c:axId val="8545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49728"/>
        <c:axId val="85451904"/>
      </c:lineChart>
      <c:dateAx>
        <c:axId val="8544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451904"/>
        <c:crosses val="autoZero"/>
        <c:auto val="1"/>
        <c:lblOffset val="100"/>
        <c:baseTimeUnit val="years"/>
      </c:dateAx>
      <c:valAx>
        <c:axId val="8545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44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44992"/>
        <c:axId val="8308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44992"/>
        <c:axId val="83088128"/>
      </c:lineChart>
      <c:dateAx>
        <c:axId val="8304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088128"/>
        <c:crosses val="autoZero"/>
        <c:auto val="1"/>
        <c:lblOffset val="100"/>
        <c:baseTimeUnit val="years"/>
      </c:dateAx>
      <c:valAx>
        <c:axId val="8308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04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298.83999999999997</c:v>
                </c:pt>
                <c:pt idx="1">
                  <c:v>145.41</c:v>
                </c:pt>
                <c:pt idx="2">
                  <c:v>52.57</c:v>
                </c:pt>
                <c:pt idx="3">
                  <c:v>51.35</c:v>
                </c:pt>
                <c:pt idx="4">
                  <c:v>32.450000000000003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06048"/>
        <c:axId val="831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06048"/>
        <c:axId val="83112320"/>
      </c:lineChart>
      <c:dateAx>
        <c:axId val="8310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112320"/>
        <c:crosses val="autoZero"/>
        <c:auto val="1"/>
        <c:lblOffset val="100"/>
        <c:baseTimeUnit val="years"/>
      </c:dateAx>
      <c:valAx>
        <c:axId val="831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10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85.08</c:v>
                </c:pt>
                <c:pt idx="1">
                  <c:v>92.64</c:v>
                </c:pt>
                <c:pt idx="2">
                  <c:v>96.64</c:v>
                </c:pt>
                <c:pt idx="3">
                  <c:v>88.03</c:v>
                </c:pt>
                <c:pt idx="4">
                  <c:v>94.06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50720"/>
        <c:axId val="8315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50720"/>
        <c:axId val="83156992"/>
      </c:lineChart>
      <c:dateAx>
        <c:axId val="83150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156992"/>
        <c:crosses val="autoZero"/>
        <c:auto val="1"/>
        <c:lblOffset val="100"/>
        <c:baseTimeUnit val="years"/>
      </c:dateAx>
      <c:valAx>
        <c:axId val="8315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150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227.08</c:v>
                </c:pt>
                <c:pt idx="1">
                  <c:v>210.76</c:v>
                </c:pt>
                <c:pt idx="2">
                  <c:v>203.1</c:v>
                </c:pt>
                <c:pt idx="3">
                  <c:v>225.2</c:v>
                </c:pt>
                <c:pt idx="4">
                  <c:v>212.87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52352"/>
        <c:axId val="8325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52352"/>
        <c:axId val="83254272"/>
      </c:lineChart>
      <c:dateAx>
        <c:axId val="8325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254272"/>
        <c:crosses val="autoZero"/>
        <c:auto val="1"/>
        <c:lblOffset val="100"/>
        <c:baseTimeUnit val="years"/>
      </c:dateAx>
      <c:valAx>
        <c:axId val="8325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25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40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福島県　南会津町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17230</v>
      </c>
      <c r="AM8" s="47"/>
      <c r="AN8" s="47"/>
      <c r="AO8" s="47"/>
      <c r="AP8" s="47"/>
      <c r="AQ8" s="47"/>
      <c r="AR8" s="47"/>
      <c r="AS8" s="47"/>
      <c r="AT8" s="43">
        <f>データ!S6</f>
        <v>886.47</v>
      </c>
      <c r="AU8" s="43"/>
      <c r="AV8" s="43"/>
      <c r="AW8" s="43"/>
      <c r="AX8" s="43"/>
      <c r="AY8" s="43"/>
      <c r="AZ8" s="43"/>
      <c r="BA8" s="43"/>
      <c r="BB8" s="43">
        <f>データ!T6</f>
        <v>19.440000000000001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15.61</v>
      </c>
      <c r="Q10" s="43"/>
      <c r="R10" s="43"/>
      <c r="S10" s="43"/>
      <c r="T10" s="43"/>
      <c r="U10" s="43"/>
      <c r="V10" s="43"/>
      <c r="W10" s="43">
        <f>データ!P6</f>
        <v>79.23</v>
      </c>
      <c r="X10" s="43"/>
      <c r="Y10" s="43"/>
      <c r="Z10" s="43"/>
      <c r="AA10" s="43"/>
      <c r="AB10" s="43"/>
      <c r="AC10" s="43"/>
      <c r="AD10" s="47">
        <f>データ!Q6</f>
        <v>3670</v>
      </c>
      <c r="AE10" s="47"/>
      <c r="AF10" s="47"/>
      <c r="AG10" s="47"/>
      <c r="AH10" s="47"/>
      <c r="AI10" s="47"/>
      <c r="AJ10" s="47"/>
      <c r="AK10" s="2"/>
      <c r="AL10" s="47">
        <f>データ!U6</f>
        <v>2658</v>
      </c>
      <c r="AM10" s="47"/>
      <c r="AN10" s="47"/>
      <c r="AO10" s="47"/>
      <c r="AP10" s="47"/>
      <c r="AQ10" s="47"/>
      <c r="AR10" s="47"/>
      <c r="AS10" s="47"/>
      <c r="AT10" s="43">
        <f>データ!V6</f>
        <v>2.15</v>
      </c>
      <c r="AU10" s="43"/>
      <c r="AV10" s="43"/>
      <c r="AW10" s="43"/>
      <c r="AX10" s="43"/>
      <c r="AY10" s="43"/>
      <c r="AZ10" s="43"/>
      <c r="BA10" s="43"/>
      <c r="BB10" s="43">
        <f>データ!W6</f>
        <v>1236.28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73687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福島県　南会津町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15.61</v>
      </c>
      <c r="P6" s="32">
        <f t="shared" si="3"/>
        <v>79.23</v>
      </c>
      <c r="Q6" s="32">
        <f t="shared" si="3"/>
        <v>3670</v>
      </c>
      <c r="R6" s="32">
        <f t="shared" si="3"/>
        <v>17230</v>
      </c>
      <c r="S6" s="32">
        <f t="shared" si="3"/>
        <v>886.47</v>
      </c>
      <c r="T6" s="32">
        <f t="shared" si="3"/>
        <v>19.440000000000001</v>
      </c>
      <c r="U6" s="32">
        <f t="shared" si="3"/>
        <v>2658</v>
      </c>
      <c r="V6" s="32">
        <f t="shared" si="3"/>
        <v>2.15</v>
      </c>
      <c r="W6" s="32">
        <f t="shared" si="3"/>
        <v>1236.28</v>
      </c>
      <c r="X6" s="33">
        <f>IF(X7="",NA(),X7)</f>
        <v>99.16</v>
      </c>
      <c r="Y6" s="33">
        <f t="shared" ref="Y6:AG6" si="4">IF(Y7="",NA(),Y7)</f>
        <v>100.16</v>
      </c>
      <c r="Z6" s="33">
        <f t="shared" si="4"/>
        <v>99.03</v>
      </c>
      <c r="AA6" s="33">
        <f t="shared" si="4"/>
        <v>96.83</v>
      </c>
      <c r="AB6" s="33">
        <f t="shared" si="4"/>
        <v>100.22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298.83999999999997</v>
      </c>
      <c r="BF6" s="33">
        <f t="shared" ref="BF6:BN6" si="7">IF(BF7="",NA(),BF7)</f>
        <v>145.41</v>
      </c>
      <c r="BG6" s="33">
        <f t="shared" si="7"/>
        <v>52.57</v>
      </c>
      <c r="BH6" s="33">
        <f t="shared" si="7"/>
        <v>51.35</v>
      </c>
      <c r="BI6" s="33">
        <f t="shared" si="7"/>
        <v>32.450000000000003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85.08</v>
      </c>
      <c r="BQ6" s="33">
        <f t="shared" ref="BQ6:BY6" si="8">IF(BQ7="",NA(),BQ7)</f>
        <v>92.64</v>
      </c>
      <c r="BR6" s="33">
        <f t="shared" si="8"/>
        <v>96.64</v>
      </c>
      <c r="BS6" s="33">
        <f t="shared" si="8"/>
        <v>88.03</v>
      </c>
      <c r="BT6" s="33">
        <f t="shared" si="8"/>
        <v>94.06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227.08</v>
      </c>
      <c r="CB6" s="33">
        <f t="shared" ref="CB6:CJ6" si="9">IF(CB7="",NA(),CB7)</f>
        <v>210.76</v>
      </c>
      <c r="CC6" s="33">
        <f t="shared" si="9"/>
        <v>203.1</v>
      </c>
      <c r="CD6" s="33">
        <f t="shared" si="9"/>
        <v>225.2</v>
      </c>
      <c r="CE6" s="33">
        <f t="shared" si="9"/>
        <v>212.87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35.549999999999997</v>
      </c>
      <c r="CM6" s="33">
        <f t="shared" ref="CM6:CU6" si="10">IF(CM7="",NA(),CM7)</f>
        <v>33.89</v>
      </c>
      <c r="CN6" s="33">
        <f t="shared" si="10"/>
        <v>32.43</v>
      </c>
      <c r="CO6" s="33">
        <f t="shared" si="10"/>
        <v>32.020000000000003</v>
      </c>
      <c r="CP6" s="33">
        <f t="shared" si="10"/>
        <v>32.14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86.53</v>
      </c>
      <c r="CX6" s="33">
        <f t="shared" ref="CX6:DF6" si="11">IF(CX7="",NA(),CX7)</f>
        <v>86.71</v>
      </c>
      <c r="CY6" s="33">
        <f t="shared" si="11"/>
        <v>86.82</v>
      </c>
      <c r="CZ6" s="33">
        <f t="shared" si="11"/>
        <v>87.99</v>
      </c>
      <c r="DA6" s="33">
        <f t="shared" si="11"/>
        <v>87.81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73687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15.61</v>
      </c>
      <c r="P7" s="36">
        <v>79.23</v>
      </c>
      <c r="Q7" s="36">
        <v>3670</v>
      </c>
      <c r="R7" s="36">
        <v>17230</v>
      </c>
      <c r="S7" s="36">
        <v>886.47</v>
      </c>
      <c r="T7" s="36">
        <v>19.440000000000001</v>
      </c>
      <c r="U7" s="36">
        <v>2658</v>
      </c>
      <c r="V7" s="36">
        <v>2.15</v>
      </c>
      <c r="W7" s="36">
        <v>1236.28</v>
      </c>
      <c r="X7" s="36">
        <v>99.16</v>
      </c>
      <c r="Y7" s="36">
        <v>100.16</v>
      </c>
      <c r="Z7" s="36">
        <v>99.03</v>
      </c>
      <c r="AA7" s="36">
        <v>96.83</v>
      </c>
      <c r="AB7" s="36">
        <v>100.22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298.83999999999997</v>
      </c>
      <c r="BF7" s="36">
        <v>145.41</v>
      </c>
      <c r="BG7" s="36">
        <v>52.57</v>
      </c>
      <c r="BH7" s="36">
        <v>51.35</v>
      </c>
      <c r="BI7" s="36">
        <v>32.450000000000003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85.08</v>
      </c>
      <c r="BQ7" s="36">
        <v>92.64</v>
      </c>
      <c r="BR7" s="36">
        <v>96.64</v>
      </c>
      <c r="BS7" s="36">
        <v>88.03</v>
      </c>
      <c r="BT7" s="36">
        <v>94.06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227.08</v>
      </c>
      <c r="CB7" s="36">
        <v>210.76</v>
      </c>
      <c r="CC7" s="36">
        <v>203.1</v>
      </c>
      <c r="CD7" s="36">
        <v>225.2</v>
      </c>
      <c r="CE7" s="36">
        <v>212.87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35.549999999999997</v>
      </c>
      <c r="CM7" s="36">
        <v>33.89</v>
      </c>
      <c r="CN7" s="36">
        <v>32.43</v>
      </c>
      <c r="CO7" s="36">
        <v>32.020000000000003</v>
      </c>
      <c r="CP7" s="36">
        <v>32.14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86.53</v>
      </c>
      <c r="CX7" s="36">
        <v>86.71</v>
      </c>
      <c r="CY7" s="36">
        <v>86.82</v>
      </c>
      <c r="CZ7" s="36">
        <v>87.99</v>
      </c>
      <c r="DA7" s="36">
        <v>87.81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cp:lastPrinted>2016-02-16T04:06:02Z</cp:lastPrinted>
  <dcterms:created xsi:type="dcterms:W3CDTF">2016-02-03T09:10:14Z</dcterms:created>
  <dcterms:modified xsi:type="dcterms:W3CDTF">2016-02-16T05:08:51Z</dcterms:modified>
  <cp:category/>
</cp:coreProperties>
</file>