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<sst xmlns="http://schemas.openxmlformats.org/spreadsheetml/2006/main" count="221" uniqueCount="111">
  <si>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</si>
  <si>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</si>
  <si>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</si>
  <si>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</si>
  <si>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</si>
  <si>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</si>
  <si>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</si>
  <si>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</si>
  <si>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</si>
  <si>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</si>
  <si>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</si>
  <si>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</si>
  <si>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</si>
  <si>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</si>
  <si>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</si>
  <si>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</si>
  <si>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</si>
  <si>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</si>
  <si>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</si>
  <si>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</si>
  <si>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</si>
  <si>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</si>
  <si>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</si>
  <si>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</si>
  <si>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</si>
  <si>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</si>
  <si>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</si>
  <si>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</si>
  <si>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</si>
  <si>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</si>
  <si>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</si>
  <si>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</si>
  <si>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</si>
  <si>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</si>
  <si>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</si>
  <si>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</si>
  <si>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</si>
  <si>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</si>
  <si>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</si>
  <si>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</si>
  <si>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</si>
  <si>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</si>
  <si>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</si>
  <si>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</si>
  <si>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</si>
  <si>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</si>
  <si>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</si>
  <si>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</si>
  <si>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</si>
  <si>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</si>
  <si>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</si>
  <si>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</si>
  <si>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</si>
  <si>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</si>
  <si>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</si>
  <si>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</si>
  <si>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</si>
  <si>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</si>
  <si>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</si>
  <si>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</si>
  <si>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</si>
  <si>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</si>
  <si>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</si>
  <si>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</si>
  <si>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</si>
  <si>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</si>
  <si>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</si>
  <si>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</si>
  <si>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</si>
  <si>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</si>
  <si>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</si>
  <si>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</si>
  <si>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</si>
  <si>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</si>
  <si>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</si>
  <si>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</si>
  <si>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</si>
  <si>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</si>
  <si>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</si>
  <si>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</si>
  <si>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</si>
  <si>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</si>
  <si>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</si>
  <si>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</si>
  <si>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</si>
  <si>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</si>
  <si>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</si>
  <si>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</si>
  <si>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</si>
  <si>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</si>
  <si>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</si>
  <si>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</si>
  <si>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</si>
  <si>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</si>
  <si>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</si>
  <si>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</si>
  <si>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猪苗代町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</si>
  <si>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</si>
  <si>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</si>
  <si>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</si>
  <si>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</si>
  <si>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</si>
  <si>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</si>
  <si>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</si>
  <si>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</si>
  <si>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</si>
  <si>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</si>
  <si>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</si>
  <si>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平成4年に供用開始されたことから、現在管渠の耐用年数に達しておらず当面更新する計画はない。</t>
    <rPh sb="1" eb="3">
      <t>ヘイセイ</t>
    </rPh>
    <rPh sb="4" eb="5">
      <t>ネン</t>
    </rPh>
    <rPh sb="6" eb="8">
      <t>キョウヨウ</t>
    </rPh>
    <rPh sb="8" eb="10">
      <t>カイシ</t>
    </rPh>
    <rPh sb="18" eb="20">
      <t>ゲンザイ</t>
    </rPh>
    <rPh sb="20" eb="21">
      <t>カン</t>
    </rPh>
    <rPh sb="21" eb="22">
      <t>キョ</t>
    </rPh>
    <rPh sb="23" eb="25">
      <t>タイヨウ</t>
    </rPh>
    <rPh sb="25" eb="27">
      <t>ネンスウ</t>
    </rPh>
    <rPh sb="28" eb="29">
      <t>タッ</t>
    </rPh>
    <rPh sb="34" eb="36">
      <t>トウメン</t>
    </rPh>
    <rPh sb="36" eb="38">
      <t>コウシン</t>
    </rPh>
    <rPh sb="40" eb="42">
      <t>ケイカク</t>
    </rPh>
    <phoneticPr fontId="4"/>
  </si>
  <si>
    <t>　平成16年度の計画区域拡大に係る建設改良費の増大に伴い経営が圧迫され、普及率の増加により水洗化率も足踏み状態となってしまった。
　今後は経営改善に向けた取組みとして、下水道接続率の向上を図るための普及促進の強化、維持管理費に係るコスト縮減を行い、更に将来的には使用料の改正を検討しなければならない。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rPh sb="1" eb="3">
      <t>ヘイセイ</t>
    </rPh>
    <rPh sb="5" eb="6">
      <t>ネン</t>
    </rPh>
    <rPh sb="6" eb="7">
      <t>ド</t>
    </rPh>
    <rPh sb="8" eb="10">
      <t>ケイカク</t>
    </rPh>
    <rPh sb="10" eb="12">
      <t>クイキ</t>
    </rPh>
    <rPh sb="12" eb="14">
      <t>カクダイ</t>
    </rPh>
    <rPh sb="15" eb="16">
      <t>カカ</t>
    </rPh>
    <rPh sb="17" eb="19">
      <t>ケンセツ</t>
    </rPh>
    <rPh sb="19" eb="21">
      <t>カイリョウ</t>
    </rPh>
    <rPh sb="21" eb="22">
      <t>ヒ</t>
    </rPh>
    <rPh sb="23" eb="25">
      <t>ゾウダイ</t>
    </rPh>
    <rPh sb="26" eb="27">
      <t>トモナ</t>
    </rPh>
    <rPh sb="28" eb="30">
      <t>ケイエイ</t>
    </rPh>
    <rPh sb="31" eb="33">
      <t>アッパク</t>
    </rPh>
    <rPh sb="36" eb="38">
      <t>フキュウ</t>
    </rPh>
    <rPh sb="38" eb="39">
      <t>リツ</t>
    </rPh>
    <rPh sb="40" eb="42">
      <t>ゾウカ</t>
    </rPh>
    <rPh sb="45" eb="48">
      <t>スイセンカ</t>
    </rPh>
    <rPh sb="48" eb="49">
      <t>リツ</t>
    </rPh>
    <rPh sb="50" eb="51">
      <t>アシ</t>
    </rPh>
    <rPh sb="51" eb="52">
      <t>ブ</t>
    </rPh>
    <rPh sb="53" eb="55">
      <t>ジョウタイ</t>
    </rPh>
    <rPh sb="66" eb="68">
      <t>コンゴ</t>
    </rPh>
    <rPh sb="69" eb="71">
      <t>ケイエイ</t>
    </rPh>
    <rPh sb="71" eb="73">
      <t>カイゼン</t>
    </rPh>
    <rPh sb="74" eb="75">
      <t>ム</t>
    </rPh>
    <rPh sb="77" eb="79">
      <t>トリク</t>
    </rPh>
    <rPh sb="84" eb="87">
      <t>ゲスイドウ</t>
    </rPh>
    <rPh sb="87" eb="89">
      <t>セツゾク</t>
    </rPh>
    <rPh sb="89" eb="90">
      <t>リツ</t>
    </rPh>
    <rPh sb="91" eb="93">
      <t>コウジョウ</t>
    </rPh>
    <rPh sb="94" eb="95">
      <t>ハカ</t>
    </rPh>
    <rPh sb="99" eb="101">
      <t>フキュウ</t>
    </rPh>
    <rPh sb="101" eb="103">
      <t>ソクシン</t>
    </rPh>
    <rPh sb="104" eb="106">
      <t>キョウカ</t>
    </rPh>
    <rPh sb="107" eb="109">
      <t>イジ</t>
    </rPh>
    <rPh sb="109" eb="111">
      <t>カンリ</t>
    </rPh>
    <rPh sb="111" eb="112">
      <t>ヒ</t>
    </rPh>
    <rPh sb="113" eb="114">
      <t>カカ</t>
    </rPh>
    <rPh sb="118" eb="120">
      <t>シュクゲン</t>
    </rPh>
    <rPh sb="121" eb="122">
      <t>オコナ</t>
    </rPh>
    <rPh sb="124" eb="125">
      <t>サラ</t>
    </rPh>
    <rPh sb="126" eb="129">
      <t>ショウライテキ</t>
    </rPh>
    <rPh sb="131" eb="134">
      <t>シヨウリョウ</t>
    </rPh>
    <rPh sb="135" eb="137">
      <t>カイセイ</t>
    </rPh>
    <rPh sb="138" eb="140">
      <t>ケントウ</t>
    </rPh>
    <rPh sb="155" eb="156">
      <t>カン</t>
    </rPh>
    <rPh sb="156" eb="157">
      <t>キョ</t>
    </rPh>
    <rPh sb="158" eb="160">
      <t>ロウキュウ</t>
    </rPh>
    <rPh sb="160" eb="161">
      <t>カ</t>
    </rPh>
    <rPh sb="161" eb="163">
      <t>タイサク</t>
    </rPh>
    <rPh sb="164" eb="166">
      <t>トウメン</t>
    </rPh>
    <rPh sb="166" eb="168">
      <t>ヒツヨウ</t>
    </rPh>
    <phoneticPr fontId="4"/>
  </si>
  <si>
    <t>　収益的収支比率は悪化する傾向にあり、赤字解消に向けた経営改善が必要である。
　企業債残高対事業規模比率は全国平均及び類似団体平均値を上回っているが、平成27年度に管渠整備事業が概成済みとなり地方債の残高はピークを過ぎていることから、今後は減少していくものと思われる。
　経費回収率は全国平均及び類似団体平均値を下回っており、適正な使用料収入の確保と汚水処理費の削減が必要である。
　汚水処理原価は全国平均及び類似団体平均値を上回っており、近年上昇傾向にあるため、維持管理費の削減、接続率の向上が必要である。
　施設利用率は全国平均及び類似団体平均値を下回っている状況にあるが、当町は県内でも有数の観光地であることから下水道計画人口に相当の観光人口を見込んでおり、観光シーズンに合わせた施設規模とせざるを得ないため、やむを得ないものと思われる。
　水洗化率は全国平均及び類似団体平均値を下回っているが、平成16年度に計画区域の拡大を行い処理区域内人口が増加したため伸び悩んでいたものであり、今後は上昇が見込まれる。</t>
    <rPh sb="1" eb="4">
      <t>シュウエキテキ</t>
    </rPh>
    <rPh sb="4" eb="6">
      <t>シュウシ</t>
    </rPh>
    <rPh sb="6" eb="8">
      <t>ヒリツ</t>
    </rPh>
    <rPh sb="9" eb="11">
      <t>アッカ</t>
    </rPh>
    <rPh sb="13" eb="15">
      <t>ケイコウ</t>
    </rPh>
    <rPh sb="19" eb="21">
      <t>アカジ</t>
    </rPh>
    <rPh sb="21" eb="23">
      <t>カイショウ</t>
    </rPh>
    <rPh sb="24" eb="25">
      <t>ム</t>
    </rPh>
    <rPh sb="27" eb="29">
      <t>ケイエイ</t>
    </rPh>
    <rPh sb="29" eb="31">
      <t>カイゼン</t>
    </rPh>
    <rPh sb="32" eb="34">
      <t>ヒツヨウ</t>
    </rPh>
    <rPh sb="40" eb="42">
      <t>キギョウ</t>
    </rPh>
    <rPh sb="42" eb="43">
      <t>サイ</t>
    </rPh>
    <rPh sb="43" eb="45">
      <t>ザンダカ</t>
    </rPh>
    <rPh sb="45" eb="46">
      <t>タイ</t>
    </rPh>
    <rPh sb="46" eb="48">
      <t>ジギョウ</t>
    </rPh>
    <rPh sb="48" eb="50">
      <t>キボ</t>
    </rPh>
    <rPh sb="50" eb="52">
      <t>ヒリツ</t>
    </rPh>
    <rPh sb="53" eb="55">
      <t>ゼンコク</t>
    </rPh>
    <rPh sb="55" eb="57">
      <t>ヘイキン</t>
    </rPh>
    <rPh sb="57" eb="58">
      <t>オヨ</t>
    </rPh>
    <rPh sb="59" eb="61">
      <t>ルイジ</t>
    </rPh>
    <rPh sb="61" eb="63">
      <t>ダンタイ</t>
    </rPh>
    <rPh sb="63" eb="65">
      <t>ヘイキン</t>
    </rPh>
    <rPh sb="65" eb="66">
      <t>アタイ</t>
    </rPh>
    <rPh sb="67" eb="69">
      <t>ウワマワ</t>
    </rPh>
    <rPh sb="75" eb="77">
      <t>ヘイセイ</t>
    </rPh>
    <rPh sb="79" eb="81">
      <t>ネンド</t>
    </rPh>
    <rPh sb="82" eb="83">
      <t>カン</t>
    </rPh>
    <rPh sb="83" eb="84">
      <t>キョ</t>
    </rPh>
    <rPh sb="84" eb="86">
      <t>セイビ</t>
    </rPh>
    <rPh sb="86" eb="88">
      <t>ジギョウ</t>
    </rPh>
    <rPh sb="89" eb="91">
      <t>ガイセイ</t>
    </rPh>
    <rPh sb="91" eb="92">
      <t>ズ</t>
    </rPh>
    <rPh sb="96" eb="99">
      <t>チホウサイ</t>
    </rPh>
    <rPh sb="100" eb="102">
      <t>ザンダカ</t>
    </rPh>
    <rPh sb="107" eb="108">
      <t>ス</t>
    </rPh>
    <rPh sb="117" eb="119">
      <t>コンゴ</t>
    </rPh>
    <rPh sb="120" eb="122">
      <t>ゲンショウ</t>
    </rPh>
    <rPh sb="129" eb="130">
      <t>オモ</t>
    </rPh>
    <rPh sb="136" eb="138">
      <t>ケイヒ</t>
    </rPh>
    <rPh sb="138" eb="141">
      <t>カイシュウリツ</t>
    </rPh>
    <rPh sb="142" eb="144">
      <t>ゼンコク</t>
    </rPh>
    <rPh sb="144" eb="146">
      <t>ヘイキン</t>
    </rPh>
    <rPh sb="146" eb="147">
      <t>オヨ</t>
    </rPh>
    <rPh sb="148" eb="150">
      <t>ルイジ</t>
    </rPh>
    <rPh sb="150" eb="152">
      <t>ダンタイ</t>
    </rPh>
    <rPh sb="152" eb="155">
      <t>ヘイキンチ</t>
    </rPh>
    <rPh sb="156" eb="158">
      <t>シタマワ</t>
    </rPh>
    <rPh sb="163" eb="165">
      <t>テキセイ</t>
    </rPh>
    <rPh sb="166" eb="169">
      <t>シヨウリョウ</t>
    </rPh>
    <rPh sb="169" eb="171">
      <t>シュウニュウ</t>
    </rPh>
    <rPh sb="172" eb="174">
      <t>カクホ</t>
    </rPh>
    <rPh sb="175" eb="177">
      <t>オスイ</t>
    </rPh>
    <rPh sb="177" eb="179">
      <t>ショリ</t>
    </rPh>
    <rPh sb="179" eb="180">
      <t>ヒ</t>
    </rPh>
    <rPh sb="181" eb="183">
      <t>サクゲン</t>
    </rPh>
    <rPh sb="184" eb="186">
      <t>ヒツヨウ</t>
    </rPh>
    <rPh sb="192" eb="194">
      <t>オスイ</t>
    </rPh>
    <rPh sb="194" eb="196">
      <t>ショリ</t>
    </rPh>
    <rPh sb="196" eb="198">
      <t>ゲンカ</t>
    </rPh>
    <rPh sb="199" eb="201">
      <t>ゼンコク</t>
    </rPh>
    <rPh sb="201" eb="203">
      <t>ヘイキン</t>
    </rPh>
    <rPh sb="203" eb="204">
      <t>オヨ</t>
    </rPh>
    <rPh sb="205" eb="207">
      <t>ルイジ</t>
    </rPh>
    <rPh sb="207" eb="209">
      <t>ダンタイ</t>
    </rPh>
    <rPh sb="209" eb="212">
      <t>ヘイキンチ</t>
    </rPh>
    <rPh sb="213" eb="215">
      <t>ウワマワ</t>
    </rPh>
    <rPh sb="220" eb="222">
      <t>キンネン</t>
    </rPh>
    <rPh sb="222" eb="224">
      <t>ジョウショウ</t>
    </rPh>
    <rPh sb="224" eb="226">
      <t>ケイコウ</t>
    </rPh>
    <rPh sb="232" eb="234">
      <t>イジ</t>
    </rPh>
    <rPh sb="234" eb="236">
      <t>カンリ</t>
    </rPh>
    <rPh sb="236" eb="237">
      <t>ヒ</t>
    </rPh>
    <rPh sb="238" eb="240">
      <t>サクゲン</t>
    </rPh>
    <rPh sb="241" eb="243">
      <t>セツゾク</t>
    </rPh>
    <rPh sb="243" eb="244">
      <t>リツ</t>
    </rPh>
    <rPh sb="245" eb="247">
      <t>コウジョウ</t>
    </rPh>
    <rPh sb="248" eb="250">
      <t>ヒツヨウ</t>
    </rPh>
    <rPh sb="256" eb="258">
      <t>シセツ</t>
    </rPh>
    <rPh sb="258" eb="261">
      <t>リヨウリツ</t>
    </rPh>
    <rPh sb="262" eb="264">
      <t>ゼンコク</t>
    </rPh>
    <rPh sb="264" eb="266">
      <t>ヘイキン</t>
    </rPh>
    <rPh sb="266" eb="267">
      <t>オヨ</t>
    </rPh>
    <rPh sb="268" eb="270">
      <t>ルイジ</t>
    </rPh>
    <rPh sb="270" eb="272">
      <t>ダンタイ</t>
    </rPh>
    <rPh sb="272" eb="275">
      <t>ヘイキンチ</t>
    </rPh>
    <rPh sb="276" eb="278">
      <t>シタマワ</t>
    </rPh>
    <rPh sb="282" eb="284">
      <t>ジョウキョウ</t>
    </rPh>
    <rPh sb="289" eb="291">
      <t>トウチョウ</t>
    </rPh>
    <rPh sb="292" eb="294">
      <t>ケンナイ</t>
    </rPh>
    <rPh sb="296" eb="298">
      <t>ユウスウ</t>
    </rPh>
    <rPh sb="299" eb="302">
      <t>カンコウチ</t>
    </rPh>
    <rPh sb="309" eb="312">
      <t>ゲスイドウ</t>
    </rPh>
    <rPh sb="312" eb="314">
      <t>ケイカク</t>
    </rPh>
    <rPh sb="314" eb="316">
      <t>ジンコウ</t>
    </rPh>
    <rPh sb="317" eb="319">
      <t>ソウトウ</t>
    </rPh>
    <rPh sb="320" eb="322">
      <t>カンコウ</t>
    </rPh>
    <rPh sb="322" eb="324">
      <t>ジンコウ</t>
    </rPh>
    <rPh sb="325" eb="327">
      <t>ミコ</t>
    </rPh>
    <rPh sb="332" eb="334">
      <t>カンコウ</t>
    </rPh>
    <rPh sb="352" eb="353">
      <t>エ</t>
    </rPh>
    <rPh sb="361" eb="362">
      <t>エ</t>
    </rPh>
    <rPh sb="367" eb="368">
      <t>オモ</t>
    </rPh>
    <rPh sb="374" eb="377">
      <t>スイセンカ</t>
    </rPh>
    <rPh sb="377" eb="378">
      <t>リツ</t>
    </rPh>
    <rPh sb="379" eb="381">
      <t>ゼンコク</t>
    </rPh>
    <rPh sb="381" eb="383">
      <t>ヘイキン</t>
    </rPh>
    <rPh sb="383" eb="384">
      <t>オヨ</t>
    </rPh>
    <rPh sb="385" eb="387">
      <t>ルイジ</t>
    </rPh>
    <rPh sb="387" eb="389">
      <t>ダンタイ</t>
    </rPh>
    <rPh sb="389" eb="392">
      <t>ヘイキンチ</t>
    </rPh>
    <rPh sb="393" eb="395">
      <t>シタマワ</t>
    </rPh>
    <rPh sb="401" eb="403">
      <t>ヘイセイ</t>
    </rPh>
    <rPh sb="405" eb="407">
      <t>ネンド</t>
    </rPh>
    <rPh sb="408" eb="410">
      <t>ケイカク</t>
    </rPh>
    <rPh sb="410" eb="412">
      <t>クイキ</t>
    </rPh>
    <rPh sb="413" eb="415">
      <t>カクダイ</t>
    </rPh>
    <rPh sb="416" eb="417">
      <t>オコナ</t>
    </rPh>
    <rPh sb="418" eb="420">
      <t>ショリ</t>
    </rPh>
    <rPh sb="420" eb="422">
      <t>クイキ</t>
    </rPh>
    <rPh sb="422" eb="423">
      <t>ナイ</t>
    </rPh>
    <rPh sb="423" eb="425">
      <t>ジンコウ</t>
    </rPh>
    <rPh sb="426" eb="428">
      <t>ゾウカ</t>
    </rPh>
    <rPh sb="432" eb="433">
      <t>ノ</t>
    </rPh>
    <rPh sb="434" eb="435">
      <t>ナヤ</t>
    </rPh>
    <rPh sb="445" eb="447">
      <t>コンゴ</t>
    </rPh>
    <rPh sb="448" eb="450">
      <t>ジョウショウ</t>
    </rPh>
    <rPh sb="451" eb="45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</si>
</sst>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390336"/>
        <c:axId val="1353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35390336"/>
        <c:axId val="135392256"/>
      </c:lineChart>
      <c:dateAx>
        <c:axId val="135390336"/>
        <c:scaling>
          <c:orientation val="minMax"/>
        </c:scaling>
        <c:delete val="1"/>
        <c:axPos val="b"/>
        <c:numFmt formatCode="ge" sourceLinked="1"/>
        <c:majorTickMark val="none"/>
        <c:minorTickMark val="none"/>
        <c:tickLblPos val="none"/>
        <c:crossAx val="135392256"/>
        <c:crosses val="autoZero"/>
        <c:auto val="1"/>
        <c:lblOffset val="100"/>
        <c:baseTimeUnit val="years"/>
      </c:dateAx>
      <c:valAx>
        <c:axId val="1353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18.63</c:v>
                </c:pt>
                <c:pt idx="1">
                  <c:v>27.88</c:v>
                </c:pt>
                <c:pt idx="2">
                  <c:v>20.440000000000001</c:v>
                </c:pt>
                <c:pt idx="3">
                  <c:v>22.25</c:v>
                </c:pt>
                <c:pt idx="4">
                  <c:v>23.63</c:v>
                </c:pt>
              </c:numCache>
            </c:numRef>
          </c:val>
        </c:ser>
        <c:dLbls>
          <c:showLegendKey val="0"/>
          <c:showVal val="0"/>
          <c:showCatName val="0"/>
          <c:showSerName val="0"/>
          <c:showPercent val="0"/>
          <c:showBubbleSize val="0"/>
        </c:dLbls>
        <c:gapWidth val="150"/>
        <c:axId val="150550016"/>
        <c:axId val="1505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50550016"/>
        <c:axId val="150551936"/>
      </c:lineChart>
      <c:dateAx>
        <c:axId val="150550016"/>
        <c:scaling>
          <c:orientation val="minMax"/>
        </c:scaling>
        <c:delete val="1"/>
        <c:axPos val="b"/>
        <c:numFmt formatCode="ge" sourceLinked="1"/>
        <c:majorTickMark val="none"/>
        <c:minorTickMark val="none"/>
        <c:tickLblPos val="none"/>
        <c:crossAx val="150551936"/>
        <c:crosses val="autoZero"/>
        <c:auto val="1"/>
        <c:lblOffset val="100"/>
        <c:baseTimeUnit val="years"/>
      </c:dateAx>
      <c:valAx>
        <c:axId val="1505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56.96</c:v>
                </c:pt>
                <c:pt idx="1">
                  <c:v>56.57</c:v>
                </c:pt>
                <c:pt idx="2">
                  <c:v>53.23</c:v>
                </c:pt>
                <c:pt idx="3">
                  <c:v>47.89</c:v>
                </c:pt>
                <c:pt idx="4">
                  <c:v>46.49</c:v>
                </c:pt>
              </c:numCache>
            </c:numRef>
          </c:val>
        </c:ser>
        <c:dLbls>
          <c:showLegendKey val="0"/>
          <c:showVal val="0"/>
          <c:showCatName val="0"/>
          <c:showSerName val="0"/>
          <c:showPercent val="0"/>
          <c:showBubbleSize val="0"/>
        </c:dLbls>
        <c:gapWidth val="150"/>
        <c:axId val="150602880"/>
        <c:axId val="1506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50602880"/>
        <c:axId val="150604800"/>
      </c:lineChart>
      <c:dateAx>
        <c:axId val="150602880"/>
        <c:scaling>
          <c:orientation val="minMax"/>
        </c:scaling>
        <c:delete val="1"/>
        <c:axPos val="b"/>
        <c:numFmt formatCode="ge" sourceLinked="1"/>
        <c:majorTickMark val="none"/>
        <c:minorTickMark val="none"/>
        <c:tickLblPos val="none"/>
        <c:crossAx val="150604800"/>
        <c:crosses val="autoZero"/>
        <c:auto val="1"/>
        <c:lblOffset val="100"/>
        <c:baseTimeUnit val="years"/>
      </c:dateAx>
      <c:valAx>
        <c:axId val="1506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61.26</c:v>
                </c:pt>
                <c:pt idx="1">
                  <c:v>53.15</c:v>
                </c:pt>
                <c:pt idx="2">
                  <c:v>50.57</c:v>
                </c:pt>
                <c:pt idx="3">
                  <c:v>34.700000000000003</c:v>
                </c:pt>
                <c:pt idx="4">
                  <c:v>44.43</c:v>
                </c:pt>
              </c:numCache>
            </c:numRef>
          </c:val>
        </c:ser>
        <c:dLbls>
          <c:showLegendKey val="0"/>
          <c:showVal val="0"/>
          <c:showCatName val="0"/>
          <c:showSerName val="0"/>
          <c:showPercent val="0"/>
          <c:showBubbleSize val="0"/>
        </c:dLbls>
        <c:gapWidth val="150"/>
        <c:axId val="135435008"/>
        <c:axId val="1354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435008"/>
        <c:axId val="135436928"/>
      </c:lineChart>
      <c:dateAx>
        <c:axId val="135435008"/>
        <c:scaling>
          <c:orientation val="minMax"/>
        </c:scaling>
        <c:delete val="1"/>
        <c:axPos val="b"/>
        <c:numFmt formatCode="ge" sourceLinked="1"/>
        <c:majorTickMark val="none"/>
        <c:minorTickMark val="none"/>
        <c:tickLblPos val="none"/>
        <c:crossAx val="135436928"/>
        <c:crosses val="autoZero"/>
        <c:auto val="1"/>
        <c:lblOffset val="100"/>
        <c:baseTimeUnit val="years"/>
      </c:dateAx>
      <c:valAx>
        <c:axId val="1354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421888"/>
        <c:axId val="1504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421888"/>
        <c:axId val="150423808"/>
      </c:lineChart>
      <c:dateAx>
        <c:axId val="150421888"/>
        <c:scaling>
          <c:orientation val="minMax"/>
        </c:scaling>
        <c:delete val="1"/>
        <c:axPos val="b"/>
        <c:numFmt formatCode="ge" sourceLinked="1"/>
        <c:majorTickMark val="none"/>
        <c:minorTickMark val="none"/>
        <c:tickLblPos val="none"/>
        <c:crossAx val="150423808"/>
        <c:crosses val="autoZero"/>
        <c:auto val="1"/>
        <c:lblOffset val="100"/>
        <c:baseTimeUnit val="years"/>
      </c:dateAx>
      <c:valAx>
        <c:axId val="1504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466560"/>
        <c:axId val="150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466560"/>
        <c:axId val="150468480"/>
      </c:lineChart>
      <c:dateAx>
        <c:axId val="150466560"/>
        <c:scaling>
          <c:orientation val="minMax"/>
        </c:scaling>
        <c:delete val="1"/>
        <c:axPos val="b"/>
        <c:numFmt formatCode="ge" sourceLinked="1"/>
        <c:majorTickMark val="none"/>
        <c:minorTickMark val="none"/>
        <c:tickLblPos val="none"/>
        <c:crossAx val="150468480"/>
        <c:crosses val="autoZero"/>
        <c:auto val="1"/>
        <c:lblOffset val="100"/>
        <c:baseTimeUnit val="years"/>
      </c:dateAx>
      <c:valAx>
        <c:axId val="150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238720"/>
        <c:axId val="1502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238720"/>
        <c:axId val="150240640"/>
      </c:lineChart>
      <c:dateAx>
        <c:axId val="150238720"/>
        <c:scaling>
          <c:orientation val="minMax"/>
        </c:scaling>
        <c:delete val="1"/>
        <c:axPos val="b"/>
        <c:numFmt formatCode="ge" sourceLinked="1"/>
        <c:majorTickMark val="none"/>
        <c:minorTickMark val="none"/>
        <c:tickLblPos val="none"/>
        <c:crossAx val="150240640"/>
        <c:crosses val="autoZero"/>
        <c:auto val="1"/>
        <c:lblOffset val="100"/>
        <c:baseTimeUnit val="years"/>
      </c:dateAx>
      <c:valAx>
        <c:axId val="1502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279296"/>
        <c:axId val="1502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279296"/>
        <c:axId val="150281216"/>
      </c:lineChart>
      <c:dateAx>
        <c:axId val="150279296"/>
        <c:scaling>
          <c:orientation val="minMax"/>
        </c:scaling>
        <c:delete val="1"/>
        <c:axPos val="b"/>
        <c:numFmt formatCode="ge" sourceLinked="1"/>
        <c:majorTickMark val="none"/>
        <c:minorTickMark val="none"/>
        <c:tickLblPos val="none"/>
        <c:crossAx val="150281216"/>
        <c:crosses val="autoZero"/>
        <c:auto val="1"/>
        <c:lblOffset val="100"/>
        <c:baseTimeUnit val="years"/>
      </c:dateAx>
      <c:valAx>
        <c:axId val="1502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2166.12</c:v>
                </c:pt>
                <c:pt idx="1">
                  <c:v>3232.52</c:v>
                </c:pt>
                <c:pt idx="2">
                  <c:v>2907.21</c:v>
                </c:pt>
                <c:pt idx="3">
                  <c:v>3255.88</c:v>
                </c:pt>
                <c:pt idx="4">
                  <c:v>3828.36</c:v>
                </c:pt>
              </c:numCache>
            </c:numRef>
          </c:val>
        </c:ser>
        <c:dLbls>
          <c:showLegendKey val="0"/>
          <c:showVal val="0"/>
          <c:showCatName val="0"/>
          <c:showSerName val="0"/>
          <c:showPercent val="0"/>
          <c:showBubbleSize val="0"/>
        </c:dLbls>
        <c:gapWidth val="150"/>
        <c:axId val="150301696"/>
        <c:axId val="1503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50301696"/>
        <c:axId val="150328448"/>
      </c:lineChart>
      <c:dateAx>
        <c:axId val="150301696"/>
        <c:scaling>
          <c:orientation val="minMax"/>
        </c:scaling>
        <c:delete val="1"/>
        <c:axPos val="b"/>
        <c:numFmt formatCode="ge" sourceLinked="1"/>
        <c:majorTickMark val="none"/>
        <c:minorTickMark val="none"/>
        <c:tickLblPos val="none"/>
        <c:crossAx val="150328448"/>
        <c:crosses val="autoZero"/>
        <c:auto val="1"/>
        <c:lblOffset val="100"/>
        <c:baseTimeUnit val="years"/>
      </c:dateAx>
      <c:valAx>
        <c:axId val="1503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53.86</c:v>
                </c:pt>
                <c:pt idx="1">
                  <c:v>36.43</c:v>
                </c:pt>
                <c:pt idx="2">
                  <c:v>39.950000000000003</c:v>
                </c:pt>
                <c:pt idx="3">
                  <c:v>32.72</c:v>
                </c:pt>
                <c:pt idx="4">
                  <c:v>33.89</c:v>
                </c:pt>
              </c:numCache>
            </c:numRef>
          </c:val>
        </c:ser>
        <c:dLbls>
          <c:showLegendKey val="0"/>
          <c:showVal val="0"/>
          <c:showCatName val="0"/>
          <c:showSerName val="0"/>
          <c:showPercent val="0"/>
          <c:showBubbleSize val="0"/>
        </c:dLbls>
        <c:gapWidth val="150"/>
        <c:axId val="150362752"/>
        <c:axId val="1503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50362752"/>
        <c:axId val="150369024"/>
      </c:lineChart>
      <c:dateAx>
        <c:axId val="150362752"/>
        <c:scaling>
          <c:orientation val="minMax"/>
        </c:scaling>
        <c:delete val="1"/>
        <c:axPos val="b"/>
        <c:numFmt formatCode="ge" sourceLinked="1"/>
        <c:majorTickMark val="none"/>
        <c:minorTickMark val="none"/>
        <c:tickLblPos val="none"/>
        <c:crossAx val="150369024"/>
        <c:crosses val="autoZero"/>
        <c:auto val="1"/>
        <c:lblOffset val="100"/>
        <c:baseTimeUnit val="years"/>
      </c:dateAx>
      <c:valAx>
        <c:axId val="1503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282.91000000000003</c:v>
                </c:pt>
                <c:pt idx="1">
                  <c:v>396.56</c:v>
                </c:pt>
                <c:pt idx="2">
                  <c:v>455.63</c:v>
                </c:pt>
                <c:pt idx="3">
                  <c:v>527.53</c:v>
                </c:pt>
                <c:pt idx="4">
                  <c:v>520.34</c:v>
                </c:pt>
              </c:numCache>
            </c:numRef>
          </c:val>
        </c:ser>
        <c:dLbls>
          <c:showLegendKey val="0"/>
          <c:showVal val="0"/>
          <c:showCatName val="0"/>
          <c:showSerName val="0"/>
          <c:showPercent val="0"/>
          <c:showBubbleSize val="0"/>
        </c:dLbls>
        <c:gapWidth val="150"/>
        <c:axId val="150390656"/>
        <c:axId val="1503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50390656"/>
        <c:axId val="150396928"/>
      </c:lineChart>
      <c:dateAx>
        <c:axId val="150390656"/>
        <c:scaling>
          <c:orientation val="minMax"/>
        </c:scaling>
        <c:delete val="1"/>
        <c:axPos val="b"/>
        <c:numFmt formatCode="ge" sourceLinked="1"/>
        <c:majorTickMark val="none"/>
        <c:minorTickMark val="none"/>
        <c:tickLblPos val="none"/>
        <c:crossAx val="150396928"/>
        <c:crosses val="autoZero"/>
        <c:auto val="1"/>
        <c:lblOffset val="100"/>
        <c:baseTimeUnit val="years"/>
      </c:dateAx>
      <c:valAx>
        <c:axId val="1503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猪苗代町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15451</v>
      </c>
      <c r="AM8" s="47"/>
      <c r="AN8" s="47"/>
      <c r="AO8" s="47"/>
      <c r="AP8" s="47"/>
      <c r="AQ8" s="47"/>
      <c r="AR8" s="47"/>
      <c r="AS8" s="47"/>
      <c r="AT8" s="43">
        <f>データ!S6</f>
        <v>394.94</v>
      </c>
      <c r="AU8" s="43"/>
      <c r="AV8" s="43"/>
      <c r="AW8" s="43"/>
      <c r="AX8" s="43"/>
      <c r="AY8" s="43"/>
      <c r="AZ8" s="43"/>
      <c r="BA8" s="43"/>
      <c r="BB8" s="43">
        <f>データ!T6</f>
        <v>39.119999999999997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6.6</v>
      </c>
      <c r="Q10" s="43"/>
      <c r="R10" s="43"/>
      <c r="S10" s="43"/>
      <c r="T10" s="43"/>
      <c r="U10" s="43"/>
      <c r="V10" s="43"/>
      <c r="W10" s="43">
        <f>データ!P6</f>
        <v>79.650000000000006</v>
      </c>
      <c r="X10" s="43"/>
      <c r="Y10" s="43"/>
      <c r="Z10" s="43"/>
      <c r="AA10" s="43"/>
      <c r="AB10" s="43"/>
      <c r="AC10" s="43"/>
      <c r="AD10" s="47">
        <f>データ!Q6</f>
        <v>3002</v>
      </c>
      <c r="AE10" s="47"/>
      <c r="AF10" s="47"/>
      <c r="AG10" s="47"/>
      <c r="AH10" s="47"/>
      <c r="AI10" s="47"/>
      <c r="AJ10" s="47"/>
      <c r="AK10" s="2"/>
      <c r="AL10" s="47">
        <f>データ!U6</f>
        <v>1011</v>
      </c>
      <c r="AM10" s="47"/>
      <c r="AN10" s="47"/>
      <c r="AO10" s="47"/>
      <c r="AP10" s="47"/>
      <c r="AQ10" s="47"/>
      <c r="AR10" s="47"/>
      <c r="AS10" s="47"/>
      <c r="AT10" s="43">
        <f>データ!V6</f>
        <v>0.72</v>
      </c>
      <c r="AU10" s="43"/>
      <c r="AV10" s="43"/>
      <c r="AW10" s="43"/>
      <c r="AX10" s="43"/>
      <c r="AY10" s="43"/>
      <c r="AZ10" s="43"/>
      <c r="BA10" s="43"/>
      <c r="BB10" s="43">
        <f>データ!W6</f>
        <v>1404.17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74080</v>
      </c>
      <c r="D6" s="31">
        <f t="shared" si="3"/>
        <v>47</v>
      </c>
      <c r="E6" s="31">
        <f t="shared" si="3"/>
        <v>17</v>
      </c>
      <c r="F6" s="31">
        <f t="shared" si="3"/>
        <v>4</v>
      </c>
      <c r="G6" s="31">
        <f t="shared" si="3"/>
        <v>0</v>
      </c>
      <c r="H6" s="31" t="str">
        <f t="shared" si="3"/>
        <v>福島県　猪苗代町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6.6</v>
      </c>
      <c r="P6" s="32">
        <f t="shared" si="3"/>
        <v>79.650000000000006</v>
      </c>
      <c r="Q6" s="32">
        <f t="shared" si="3"/>
        <v>3002</v>
      </c>
      <c r="R6" s="32">
        <f t="shared" si="3"/>
        <v>15451</v>
      </c>
      <c r="S6" s="32">
        <f t="shared" si="3"/>
        <v>394.94</v>
      </c>
      <c r="T6" s="32">
        <f t="shared" si="3"/>
        <v>39.119999999999997</v>
      </c>
      <c r="U6" s="32">
        <f t="shared" si="3"/>
        <v>1011</v>
      </c>
      <c r="V6" s="32">
        <f t="shared" si="3"/>
        <v>0.72</v>
      </c>
      <c r="W6" s="32">
        <f t="shared" si="3"/>
        <v>1404.17</v>
      </c>
      <c r="X6" s="33">
        <f>IF(X7="",NA(),X7)</f>
        <v>61.26</v>
      </c>
      <c r="Y6" s="33">
        <f t="shared" ref="Y6:AG6" si="4">IF(Y7="",NA(),Y7)</f>
        <v>53.15</v>
      </c>
      <c r="Z6" s="33">
        <f t="shared" si="4"/>
        <v>50.57</v>
      </c>
      <c r="AA6" s="33">
        <f t="shared" si="4"/>
        <v>34.700000000000003</v>
      </c>
      <c r="AB6" s="33">
        <f t="shared" si="4"/>
        <v>44.43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2166.12</v>
      </c>
      <c r="BF6" s="33">
        <f t="shared" ref="BF6:BN6" si="7">IF(BF7="",NA(),BF7)</f>
        <v>3232.52</v>
      </c>
      <c r="BG6" s="33">
        <f t="shared" si="7"/>
        <v>2907.21</v>
      </c>
      <c r="BH6" s="33">
        <f t="shared" si="7"/>
        <v>3255.88</v>
      </c>
      <c r="BI6" s="33">
        <f t="shared" si="7"/>
        <v>3828.36</v>
      </c>
      <c r="BJ6" s="33">
        <f t="shared" si="7"/>
        <v>1812.65</v>
      </c>
      <c r="BK6" s="33">
        <f t="shared" si="7"/>
        <v>1764.87</v>
      </c>
      <c r="BL6" s="33">
        <f t="shared" si="7"/>
        <v>1622.51</v>
      </c>
      <c r="BM6" s="33">
        <f t="shared" si="7"/>
        <v>1569.13</v>
      </c>
      <c r="BN6" s="33">
        <f t="shared" si="7"/>
        <v>1436</v>
      </c>
      <c r="BO6" s="32" t="str">
        <f>IF(BO7="","",IF(BO7="-","【-】","【"&amp;SUBSTITUTE(TEXT(BO7,"#,##0.00"),"-","△")&amp;"】"))</f>
        <v>【1,479.31】</v>
      </c>
      <c r="BP6" s="33">
        <f>IF(BP7="",NA(),BP7)</f>
        <v>53.86</v>
      </c>
      <c r="BQ6" s="33">
        <f t="shared" ref="BQ6:BY6" si="8">IF(BQ7="",NA(),BQ7)</f>
        <v>36.43</v>
      </c>
      <c r="BR6" s="33">
        <f t="shared" si="8"/>
        <v>39.950000000000003</v>
      </c>
      <c r="BS6" s="33">
        <f t="shared" si="8"/>
        <v>32.72</v>
      </c>
      <c r="BT6" s="33">
        <f t="shared" si="8"/>
        <v>33.89</v>
      </c>
      <c r="BU6" s="33">
        <f t="shared" si="8"/>
        <v>59.35</v>
      </c>
      <c r="BV6" s="33">
        <f t="shared" si="8"/>
        <v>60.75</v>
      </c>
      <c r="BW6" s="33">
        <f t="shared" si="8"/>
        <v>62.83</v>
      </c>
      <c r="BX6" s="33">
        <f t="shared" si="8"/>
        <v>64.63</v>
      </c>
      <c r="BY6" s="33">
        <f t="shared" si="8"/>
        <v>66.56</v>
      </c>
      <c r="BZ6" s="32" t="str">
        <f>IF(BZ7="","",IF(BZ7="-","【-】","【"&amp;SUBSTITUTE(TEXT(BZ7,"#,##0.00"),"-","△")&amp;"】"))</f>
        <v>【63.50】</v>
      </c>
      <c r="CA6" s="33">
        <f>IF(CA7="",NA(),CA7)</f>
        <v>282.91000000000003</v>
      </c>
      <c r="CB6" s="33">
        <f t="shared" ref="CB6:CJ6" si="9">IF(CB7="",NA(),CB7)</f>
        <v>396.56</v>
      </c>
      <c r="CC6" s="33">
        <f t="shared" si="9"/>
        <v>455.63</v>
      </c>
      <c r="CD6" s="33">
        <f t="shared" si="9"/>
        <v>527.53</v>
      </c>
      <c r="CE6" s="33">
        <f t="shared" si="9"/>
        <v>520.34</v>
      </c>
      <c r="CF6" s="33">
        <f t="shared" si="9"/>
        <v>260.48</v>
      </c>
      <c r="CG6" s="33">
        <f t="shared" si="9"/>
        <v>256</v>
      </c>
      <c r="CH6" s="33">
        <f t="shared" si="9"/>
        <v>250.43</v>
      </c>
      <c r="CI6" s="33">
        <f t="shared" si="9"/>
        <v>245.75</v>
      </c>
      <c r="CJ6" s="33">
        <f t="shared" si="9"/>
        <v>244.29</v>
      </c>
      <c r="CK6" s="32" t="str">
        <f>IF(CK7="","",IF(CK7="-","【-】","【"&amp;SUBSTITUTE(TEXT(CK7,"#,##0.00"),"-","△")&amp;"】"))</f>
        <v>【253.12】</v>
      </c>
      <c r="CL6" s="33">
        <f>IF(CL7="",NA(),CL7)</f>
        <v>18.63</v>
      </c>
      <c r="CM6" s="33">
        <f t="shared" ref="CM6:CU6" si="10">IF(CM7="",NA(),CM7)</f>
        <v>27.88</v>
      </c>
      <c r="CN6" s="33">
        <f t="shared" si="10"/>
        <v>20.440000000000001</v>
      </c>
      <c r="CO6" s="33">
        <f t="shared" si="10"/>
        <v>22.25</v>
      </c>
      <c r="CP6" s="33">
        <f t="shared" si="10"/>
        <v>23.63</v>
      </c>
      <c r="CQ6" s="33">
        <f t="shared" si="10"/>
        <v>40.56</v>
      </c>
      <c r="CR6" s="33">
        <f t="shared" si="10"/>
        <v>41.59</v>
      </c>
      <c r="CS6" s="33">
        <f t="shared" si="10"/>
        <v>42.31</v>
      </c>
      <c r="CT6" s="33">
        <f t="shared" si="10"/>
        <v>43.65</v>
      </c>
      <c r="CU6" s="33">
        <f t="shared" si="10"/>
        <v>43.58</v>
      </c>
      <c r="CV6" s="32" t="str">
        <f>IF(CV7="","",IF(CV7="-","【-】","【"&amp;SUBSTITUTE(TEXT(CV7,"#,##0.00"),"-","△")&amp;"】"))</f>
        <v>【41.06】</v>
      </c>
      <c r="CW6" s="33">
        <f>IF(CW7="",NA(),CW7)</f>
        <v>56.96</v>
      </c>
      <c r="CX6" s="33">
        <f t="shared" ref="CX6:DF6" si="11">IF(CX7="",NA(),CX7)</f>
        <v>56.57</v>
      </c>
      <c r="CY6" s="33">
        <f t="shared" si="11"/>
        <v>53.23</v>
      </c>
      <c r="CZ6" s="33">
        <f t="shared" si="11"/>
        <v>47.89</v>
      </c>
      <c r="DA6" s="33">
        <f t="shared" si="11"/>
        <v>46.49</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74080</v>
      </c>
      <c r="D7" s="35">
        <v>47</v>
      </c>
      <c r="E7" s="35">
        <v>17</v>
      </c>
      <c r="F7" s="35">
        <v>4</v>
      </c>
      <c r="G7" s="35">
        <v>0</v>
      </c>
      <c r="H7" s="35" t="s">
        <v>96</v>
      </c>
      <c r="I7" s="35" t="s">
        <v>97</v>
      </c>
      <c r="J7" s="35" t="s">
        <v>98</v>
      </c>
      <c r="K7" s="35" t="s">
        <v>99</v>
      </c>
      <c r="L7" s="35" t="s">
        <v>100</v>
      </c>
      <c r="M7" s="36" t="s">
        <v>101</v>
      </c>
      <c r="N7" s="36" t="s">
        <v>102</v>
      </c>
      <c r="O7" s="36">
        <v>6.6</v>
      </c>
      <c r="P7" s="36">
        <v>79.650000000000006</v>
      </c>
      <c r="Q7" s="36">
        <v>3002</v>
      </c>
      <c r="R7" s="36">
        <v>15451</v>
      </c>
      <c r="S7" s="36">
        <v>394.94</v>
      </c>
      <c r="T7" s="36">
        <v>39.119999999999997</v>
      </c>
      <c r="U7" s="36">
        <v>1011</v>
      </c>
      <c r="V7" s="36">
        <v>0.72</v>
      </c>
      <c r="W7" s="36">
        <v>1404.17</v>
      </c>
      <c r="X7" s="36">
        <v>61.26</v>
      </c>
      <c r="Y7" s="36">
        <v>53.15</v>
      </c>
      <c r="Z7" s="36">
        <v>50.57</v>
      </c>
      <c r="AA7" s="36">
        <v>34.700000000000003</v>
      </c>
      <c r="AB7" s="36">
        <v>44.43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2166.12</v>
      </c>
      <c r="BF7" s="36">
        <v>3232.52</v>
      </c>
      <c r="BG7" s="36">
        <v>2907.21</v>
      </c>
      <c r="BH7" s="36">
        <v>3255.88</v>
      </c>
      <c r="BI7" s="36">
        <v>3828.36</v>
      </c>
      <c r="BJ7" s="36">
        <v>1812.65</v>
      </c>
      <c r="BK7" s="36">
        <v>1764.87</v>
      </c>
      <c r="BL7" s="36">
        <v>1622.51</v>
      </c>
      <c r="BM7" s="36">
        <v>1569.13</v>
      </c>
      <c r="BN7" s="36">
        <v>1436</v>
      </c>
      <c r="BO7" s="36">
        <v>1479.31</v>
      </c>
      <c r="BP7" s="36">
        <v>53.86</v>
      </c>
      <c r="BQ7" s="36">
        <v>36.43</v>
      </c>
      <c r="BR7" s="36">
        <v>39.950000000000003</v>
      </c>
      <c r="BS7" s="36">
        <v>32.72</v>
      </c>
      <c r="BT7" s="36">
        <v>33.89</v>
      </c>
      <c r="BU7" s="36">
        <v>59.35</v>
      </c>
      <c r="BV7" s="36">
        <v>60.75</v>
      </c>
      <c r="BW7" s="36">
        <v>62.83</v>
      </c>
      <c r="BX7" s="36">
        <v>64.63</v>
      </c>
      <c r="BY7" s="36">
        <v>66.56</v>
      </c>
      <c r="BZ7" s="36">
        <v>63.5</v>
      </c>
      <c r="CA7" s="36">
        <v>282.91000000000003</v>
      </c>
      <c r="CB7" s="36">
        <v>396.56</v>
      </c>
      <c r="CC7" s="36">
        <v>455.63</v>
      </c>
      <c r="CD7" s="36">
        <v>527.53</v>
      </c>
      <c r="CE7" s="36">
        <v>520.34</v>
      </c>
      <c r="CF7" s="36">
        <v>260.48</v>
      </c>
      <c r="CG7" s="36">
        <v>256</v>
      </c>
      <c r="CH7" s="36">
        <v>250.43</v>
      </c>
      <c r="CI7" s="36">
        <v>245.75</v>
      </c>
      <c r="CJ7" s="36">
        <v>244.29</v>
      </c>
      <c r="CK7" s="36">
        <v>253.12</v>
      </c>
      <c r="CL7" s="36">
        <v>18.63</v>
      </c>
      <c r="CM7" s="36">
        <v>27.88</v>
      </c>
      <c r="CN7" s="36">
        <v>20.440000000000001</v>
      </c>
      <c r="CO7" s="36">
        <v>22.25</v>
      </c>
      <c r="CP7" s="36">
        <v>23.63</v>
      </c>
      <c r="CQ7" s="36">
        <v>40.56</v>
      </c>
      <c r="CR7" s="36">
        <v>41.59</v>
      </c>
      <c r="CS7" s="36">
        <v>42.31</v>
      </c>
      <c r="CT7" s="36">
        <v>43.65</v>
      </c>
      <c r="CU7" s="36">
        <v>43.58</v>
      </c>
      <c r="CV7" s="36">
        <v>41.06</v>
      </c>
      <c r="CW7" s="36">
        <v>56.96</v>
      </c>
      <c r="CX7" s="36">
        <v>56.57</v>
      </c>
      <c r="CY7" s="36">
        <v>53.23</v>
      </c>
      <c r="CZ7" s="36">
        <v>47.89</v>
      </c>
      <c r="DA7" s="36">
        <v>46.49</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2016-02-13T00:43:37Z</cp:lastPrinted>
  <dcterms:created xsi:type="dcterms:W3CDTF">2016-02-03T09:01:37Z</dcterms:created>
  <dcterms:modified xsi:type="dcterms:W3CDTF">2016-02-13T00:52:26Z</dcterms:modified>
  <cp:category/>
</cp:coreProperties>
</file>