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<sst xmlns="http://schemas.openxmlformats.org/spreadsheetml/2006/main" count="221" uniqueCount="111">
  <si>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</si>
  <si>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</si>
  <si>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</si>
  <si>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</si>
  <si>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</si>
  <si>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</si>
  <si>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</si>
  <si>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</si>
  <si>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</si>
  <si>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</si>
  <si>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</si>
  <si>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</si>
  <si>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</si>
  <si>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</si>
  <si>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</si>
  <si>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</si>
  <si>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</si>
  <si>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</si>
  <si>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</si>
  <si>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</si>
  <si>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</si>
  <si>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</si>
  <si>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</si>
  <si>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</si>
  <si>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</si>
  <si>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</si>
  <si>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</si>
  <si>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</si>
  <si>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</si>
  <si>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</si>
  <si>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</si>
  <si>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</si>
  <si>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</si>
  <si>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</si>
  <si>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</si>
  <si>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</si>
  <si>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</si>
  <si>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</si>
  <si>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</si>
  <si>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</si>
  <si>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</si>
  <si>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</si>
  <si>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</si>
  <si>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</si>
  <si>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</si>
  <si>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</si>
  <si>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</si>
  <si>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</si>
  <si>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</si>
  <si>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</si>
  <si>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</si>
  <si>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</si>
  <si>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</si>
  <si>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</si>
  <si>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</si>
  <si>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</si>
  <si>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</si>
  <si>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</si>
  <si>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</si>
  <si>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</si>
  <si>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</si>
  <si>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</si>
  <si>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</si>
  <si>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</si>
  <si>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</si>
  <si>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</si>
  <si>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</si>
  <si>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</si>
  <si>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</si>
  <si>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</si>
  <si>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</si>
  <si>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</si>
  <si>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</si>
  <si>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</si>
  <si>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</si>
  <si>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</si>
  <si>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</si>
  <si>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</si>
  <si>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</si>
  <si>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</si>
  <si>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</si>
  <si>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</si>
  <si>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</si>
  <si>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</si>
  <si>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</si>
  <si>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</si>
  <si>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</si>
  <si>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</si>
  <si>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</si>
  <si>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</si>
  <si>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</si>
  <si>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</si>
  <si>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</si>
  <si>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</si>
  <si>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</si>
  <si>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</si>
  <si>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古殿町</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</si>
  <si>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</si>
  <si>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</si>
  <si>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</si>
  <si>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</si>
  <si>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</si>
  <si>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</si>
  <si>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</si>
  <si>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</si>
  <si>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</si>
  <si>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</si>
  <si>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</si>
  <si>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施設利用率、水洗化率が上昇傾向にあることに対し、収益的収支比率が減少傾向にある。今後、過疎化や少子高齢化により、更なる収益の減少が見込まれる。実情に応じた適切な使用料金設定の必要性がある。
　また、企業債残高対事業規模比率が類似団体平均値を大きく下回っている。経費削減による出費抑制、及び使用料等回収率向上に努め、収益の増加を図る。</t>
    <rPh sb="1" eb="3">
      <t>ケイヒ</t>
    </rPh>
    <rPh sb="3" eb="5">
      <t>カイシュウ</t>
    </rPh>
    <rPh sb="5" eb="6">
      <t>リツ</t>
    </rPh>
    <rPh sb="7" eb="9">
      <t>シセツ</t>
    </rPh>
    <rPh sb="9" eb="12">
      <t>リヨウリツ</t>
    </rPh>
    <rPh sb="13" eb="16">
      <t>スイセンカ</t>
    </rPh>
    <rPh sb="16" eb="17">
      <t>リツ</t>
    </rPh>
    <rPh sb="18" eb="20">
      <t>ジョウショウ</t>
    </rPh>
    <rPh sb="20" eb="22">
      <t>ケイコウ</t>
    </rPh>
    <rPh sb="28" eb="29">
      <t>タイ</t>
    </rPh>
    <rPh sb="31" eb="34">
      <t>シュウエキテキ</t>
    </rPh>
    <rPh sb="34" eb="36">
      <t>シュウシ</t>
    </rPh>
    <rPh sb="36" eb="38">
      <t>ヒリツ</t>
    </rPh>
    <rPh sb="39" eb="41">
      <t>ゲンショウ</t>
    </rPh>
    <rPh sb="41" eb="43">
      <t>ケイコウ</t>
    </rPh>
    <rPh sb="47" eb="49">
      <t>コンゴ</t>
    </rPh>
    <rPh sb="50" eb="53">
      <t>カソカ</t>
    </rPh>
    <rPh sb="54" eb="56">
      <t>ショウシ</t>
    </rPh>
    <rPh sb="56" eb="59">
      <t>コウレイカ</t>
    </rPh>
    <rPh sb="63" eb="64">
      <t>サラ</t>
    </rPh>
    <rPh sb="66" eb="68">
      <t>シュウエキ</t>
    </rPh>
    <rPh sb="69" eb="71">
      <t>ゲンショウ</t>
    </rPh>
    <rPh sb="72" eb="74">
      <t>ミコ</t>
    </rPh>
    <rPh sb="78" eb="80">
      <t>ジツジョウ</t>
    </rPh>
    <rPh sb="81" eb="82">
      <t>オウ</t>
    </rPh>
    <rPh sb="84" eb="86">
      <t>テキセツ</t>
    </rPh>
    <rPh sb="87" eb="89">
      <t>シヨウ</t>
    </rPh>
    <rPh sb="89" eb="91">
      <t>リョウキン</t>
    </rPh>
    <rPh sb="91" eb="93">
      <t>セッテイ</t>
    </rPh>
    <rPh sb="94" eb="97">
      <t>ヒツヨウセイ</t>
    </rPh>
    <rPh sb="106" eb="108">
      <t>キギョウ</t>
    </rPh>
    <rPh sb="108" eb="109">
      <t>サイ</t>
    </rPh>
    <rPh sb="109" eb="111">
      <t>ザンダカ</t>
    </rPh>
    <rPh sb="111" eb="112">
      <t>タイ</t>
    </rPh>
    <rPh sb="112" eb="114">
      <t>ジギョウ</t>
    </rPh>
    <rPh sb="114" eb="116">
      <t>キボ</t>
    </rPh>
    <rPh sb="116" eb="118">
      <t>ヒリツ</t>
    </rPh>
    <rPh sb="119" eb="121">
      <t>ルイジ</t>
    </rPh>
    <rPh sb="121" eb="123">
      <t>ダンタイ</t>
    </rPh>
    <rPh sb="123" eb="126">
      <t>ヘイキンチ</t>
    </rPh>
    <rPh sb="127" eb="128">
      <t>オオ</t>
    </rPh>
    <rPh sb="130" eb="132">
      <t>シタマワ</t>
    </rPh>
    <rPh sb="137" eb="139">
      <t>ケイヒ</t>
    </rPh>
    <rPh sb="139" eb="141">
      <t>サクゲン</t>
    </rPh>
    <rPh sb="144" eb="146">
      <t>シュッピ</t>
    </rPh>
    <rPh sb="146" eb="148">
      <t>ヨクセイ</t>
    </rPh>
    <rPh sb="149" eb="150">
      <t>オヨ</t>
    </rPh>
    <rPh sb="151" eb="154">
      <t>シヨウリョウ</t>
    </rPh>
    <rPh sb="154" eb="155">
      <t>トウ</t>
    </rPh>
    <rPh sb="155" eb="157">
      <t>カイシュウ</t>
    </rPh>
    <rPh sb="157" eb="158">
      <t>リツ</t>
    </rPh>
    <rPh sb="158" eb="160">
      <t>コウジョウ</t>
    </rPh>
    <rPh sb="161" eb="162">
      <t>ツト</t>
    </rPh>
    <rPh sb="164" eb="166">
      <t>シュウエキ</t>
    </rPh>
    <rPh sb="167" eb="169">
      <t>ゾウカ</t>
    </rPh>
    <rPh sb="170" eb="171">
      <t>ハカ</t>
    </rPh>
    <phoneticPr fontId="4"/>
  </si>
  <si>
    <t>　近年は管渠の更新及び修繕を行っていないが、施設毎に供用開始時期が異なるので、同年度に集中しないよう、古い順に計画的に更新、修繕を行う必要がある。</t>
    <rPh sb="1" eb="3">
      <t>キンネン</t>
    </rPh>
    <rPh sb="4" eb="6">
      <t>カンキョ</t>
    </rPh>
    <rPh sb="7" eb="9">
      <t>コウシン</t>
    </rPh>
    <rPh sb="9" eb="10">
      <t>オヨ</t>
    </rPh>
    <rPh sb="11" eb="13">
      <t>シュウゼン</t>
    </rPh>
    <rPh sb="14" eb="15">
      <t>オコナ</t>
    </rPh>
    <rPh sb="22" eb="24">
      <t>シセツ</t>
    </rPh>
    <rPh sb="24" eb="25">
      <t>マイ</t>
    </rPh>
    <rPh sb="26" eb="28">
      <t>キョウヨウ</t>
    </rPh>
    <rPh sb="28" eb="30">
      <t>カイシ</t>
    </rPh>
    <rPh sb="30" eb="32">
      <t>ジキ</t>
    </rPh>
    <rPh sb="33" eb="34">
      <t>コト</t>
    </rPh>
    <rPh sb="39" eb="42">
      <t>ドウネンド</t>
    </rPh>
    <rPh sb="43" eb="45">
      <t>シュウチュウ</t>
    </rPh>
    <rPh sb="51" eb="52">
      <t>フル</t>
    </rPh>
    <rPh sb="53" eb="54">
      <t>ジュン</t>
    </rPh>
    <rPh sb="55" eb="58">
      <t>ケイカクテキ</t>
    </rPh>
    <rPh sb="59" eb="61">
      <t>コウシン</t>
    </rPh>
    <rPh sb="62" eb="64">
      <t>シュウゼン</t>
    </rPh>
    <rPh sb="65" eb="66">
      <t>オコナ</t>
    </rPh>
    <rPh sb="67" eb="69">
      <t>ヒツヨウ</t>
    </rPh>
    <phoneticPr fontId="4"/>
  </si>
  <si>
    <t>　今後は過疎化、少子高齢化に伴う人口減少により、施設効率性の悪化が予測される。
　また、古い施設は供用開始より20年以上経過しているので、今後は設備機器更新や修繕の増加が予測され、汚水処理コストの悪化が懸念される。実情に応じた使用料金改定や、費用相対効果を検討しながら設備投資するなどの対応が必要になる。</t>
    <rPh sb="1" eb="3">
      <t>コンゴ</t>
    </rPh>
    <rPh sb="4" eb="7">
      <t>カソカ</t>
    </rPh>
    <rPh sb="8" eb="10">
      <t>ショウシ</t>
    </rPh>
    <rPh sb="10" eb="13">
      <t>コウレイカ</t>
    </rPh>
    <rPh sb="14" eb="15">
      <t>トモナ</t>
    </rPh>
    <rPh sb="16" eb="18">
      <t>ジンコウ</t>
    </rPh>
    <rPh sb="18" eb="20">
      <t>ゲンショウ</t>
    </rPh>
    <rPh sb="24" eb="26">
      <t>シセツ</t>
    </rPh>
    <rPh sb="26" eb="29">
      <t>コウリツセイ</t>
    </rPh>
    <rPh sb="30" eb="32">
      <t>アッカ</t>
    </rPh>
    <rPh sb="33" eb="35">
      <t>ヨソク</t>
    </rPh>
    <rPh sb="44" eb="45">
      <t>フル</t>
    </rPh>
    <rPh sb="46" eb="48">
      <t>シセツ</t>
    </rPh>
    <rPh sb="49" eb="51">
      <t>キョウヨウ</t>
    </rPh>
    <rPh sb="51" eb="53">
      <t>カイシ</t>
    </rPh>
    <rPh sb="57" eb="58">
      <t>ネン</t>
    </rPh>
    <rPh sb="58" eb="60">
      <t>イジョウ</t>
    </rPh>
    <rPh sb="60" eb="62">
      <t>ケイカ</t>
    </rPh>
    <rPh sb="69" eb="71">
      <t>コンゴ</t>
    </rPh>
    <rPh sb="72" eb="74">
      <t>セツビ</t>
    </rPh>
    <rPh sb="74" eb="76">
      <t>キキ</t>
    </rPh>
    <rPh sb="76" eb="78">
      <t>コウシン</t>
    </rPh>
    <rPh sb="79" eb="81">
      <t>シュウゼン</t>
    </rPh>
    <rPh sb="82" eb="84">
      <t>ゾウカ</t>
    </rPh>
    <rPh sb="85" eb="87">
      <t>ヨソク</t>
    </rPh>
    <rPh sb="90" eb="92">
      <t>オスイ</t>
    </rPh>
    <rPh sb="92" eb="94">
      <t>ショリ</t>
    </rPh>
    <rPh sb="98" eb="100">
      <t>アッカ</t>
    </rPh>
    <rPh sb="101" eb="103">
      <t>ケネン</t>
    </rPh>
    <rPh sb="107" eb="109">
      <t>ジツジョウ</t>
    </rPh>
    <rPh sb="110" eb="111">
      <t>オウ</t>
    </rPh>
    <rPh sb="113" eb="115">
      <t>シヨウ</t>
    </rPh>
    <rPh sb="115" eb="117">
      <t>リョウキン</t>
    </rPh>
    <rPh sb="117" eb="119">
      <t>カイテイ</t>
    </rPh>
    <rPh sb="121" eb="123">
      <t>ヒヨウ</t>
    </rPh>
    <rPh sb="123" eb="125">
      <t>ソウタイ</t>
    </rPh>
    <rPh sb="125" eb="127">
      <t>コウカ</t>
    </rPh>
    <rPh sb="128" eb="130">
      <t>ケントウ</t>
    </rPh>
    <rPh sb="134" eb="136">
      <t>セツビ</t>
    </rPh>
    <rPh sb="136" eb="138">
      <t>トウシ</t>
    </rPh>
    <rPh sb="143" eb="145">
      <t>タイオウ</t>
    </rPh>
    <rPh sb="146" eb="1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</si>
</sst>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069376"/>
        <c:axId val="820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2069376"/>
        <c:axId val="82079744"/>
      </c:lineChart>
      <c:dateAx>
        <c:axId val="82069376"/>
        <c:scaling>
          <c:orientation val="minMax"/>
        </c:scaling>
        <c:delete val="1"/>
        <c:axPos val="b"/>
        <c:numFmt formatCode="ge" sourceLinked="1"/>
        <c:majorTickMark val="none"/>
        <c:minorTickMark val="none"/>
        <c:tickLblPos val="none"/>
        <c:crossAx val="82079744"/>
        <c:crosses val="autoZero"/>
        <c:auto val="1"/>
        <c:lblOffset val="100"/>
        <c:baseTimeUnit val="years"/>
      </c:dateAx>
      <c:valAx>
        <c:axId val="820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formatCode="#,##0.00;&quot;△&quot;#,##0.00;&quot;-&quot;">
                  <c:v>98.43</c:v>
                </c:pt>
                <c:pt idx="3" formatCode="#,##0.00;&quot;△&quot;#,##0.00;&quot;-&quot;">
                  <c:v>105.84</c:v>
                </c:pt>
                <c:pt idx="4" formatCode="#,##0.00;&quot;△&quot;#,##0.00;&quot;-&quot;">
                  <c:v>105.84</c:v>
                </c:pt>
              </c:numCache>
            </c:numRef>
          </c:val>
        </c:ser>
        <c:dLbls>
          <c:showLegendKey val="0"/>
          <c:showVal val="0"/>
          <c:showCatName val="0"/>
          <c:showSerName val="0"/>
          <c:showPercent val="0"/>
          <c:showBubbleSize val="0"/>
        </c:dLbls>
        <c:gapWidth val="150"/>
        <c:axId val="31688960"/>
        <c:axId val="317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4.1100000000000003</c:v>
                </c:pt>
                <c:pt idx="1">
                  <c:v>12.71</c:v>
                </c:pt>
                <c:pt idx="2">
                  <c:v>53.73</c:v>
                </c:pt>
                <c:pt idx="3">
                  <c:v>58.58</c:v>
                </c:pt>
                <c:pt idx="4">
                  <c:v>56.52</c:v>
                </c:pt>
              </c:numCache>
            </c:numRef>
          </c:val>
          <c:smooth val="0"/>
        </c:ser>
        <c:dLbls>
          <c:showLegendKey val="0"/>
          <c:showVal val="0"/>
          <c:showCatName val="0"/>
          <c:showSerName val="0"/>
          <c:showPercent val="0"/>
          <c:showBubbleSize val="0"/>
        </c:dLbls>
        <c:marker val="1"/>
        <c:smooth val="0"/>
        <c:axId val="31688960"/>
        <c:axId val="31711616"/>
      </c:lineChart>
      <c:dateAx>
        <c:axId val="31688960"/>
        <c:scaling>
          <c:orientation val="minMax"/>
        </c:scaling>
        <c:delete val="1"/>
        <c:axPos val="b"/>
        <c:numFmt formatCode="ge" sourceLinked="1"/>
        <c:majorTickMark val="none"/>
        <c:minorTickMark val="none"/>
        <c:tickLblPos val="none"/>
        <c:crossAx val="31711616"/>
        <c:crosses val="autoZero"/>
        <c:auto val="1"/>
        <c:lblOffset val="100"/>
        <c:baseTimeUnit val="years"/>
      </c:dateAx>
      <c:valAx>
        <c:axId val="317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82.79</c:v>
                </c:pt>
                <c:pt idx="1">
                  <c:v>82.62</c:v>
                </c:pt>
                <c:pt idx="2">
                  <c:v>81.790000000000006</c:v>
                </c:pt>
                <c:pt idx="3">
                  <c:v>90.78</c:v>
                </c:pt>
                <c:pt idx="4">
                  <c:v>93.28</c:v>
                </c:pt>
              </c:numCache>
            </c:numRef>
          </c:val>
        </c:ser>
        <c:dLbls>
          <c:showLegendKey val="0"/>
          <c:showVal val="0"/>
          <c:showCatName val="0"/>
          <c:showSerName val="0"/>
          <c:showPercent val="0"/>
          <c:showBubbleSize val="0"/>
        </c:dLbls>
        <c:gapWidth val="150"/>
        <c:axId val="31414144"/>
        <c:axId val="314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85.77</c:v>
                </c:pt>
                <c:pt idx="2">
                  <c:v>87.21</c:v>
                </c:pt>
                <c:pt idx="3">
                  <c:v>89.31</c:v>
                </c:pt>
                <c:pt idx="4">
                  <c:v>91.27</c:v>
                </c:pt>
              </c:numCache>
            </c:numRef>
          </c:val>
          <c:smooth val="0"/>
        </c:ser>
        <c:dLbls>
          <c:showLegendKey val="0"/>
          <c:showVal val="0"/>
          <c:showCatName val="0"/>
          <c:showSerName val="0"/>
          <c:showPercent val="0"/>
          <c:showBubbleSize val="0"/>
        </c:dLbls>
        <c:marker val="1"/>
        <c:smooth val="0"/>
        <c:axId val="31414144"/>
        <c:axId val="31416320"/>
      </c:lineChart>
      <c:dateAx>
        <c:axId val="31414144"/>
        <c:scaling>
          <c:orientation val="minMax"/>
        </c:scaling>
        <c:delete val="1"/>
        <c:axPos val="b"/>
        <c:numFmt formatCode="ge" sourceLinked="1"/>
        <c:majorTickMark val="none"/>
        <c:minorTickMark val="none"/>
        <c:tickLblPos val="none"/>
        <c:crossAx val="31416320"/>
        <c:crosses val="autoZero"/>
        <c:auto val="1"/>
        <c:lblOffset val="100"/>
        <c:baseTimeUnit val="years"/>
      </c:dateAx>
      <c:valAx>
        <c:axId val="314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95.78</c:v>
                </c:pt>
                <c:pt idx="1">
                  <c:v>91.33</c:v>
                </c:pt>
                <c:pt idx="2">
                  <c:v>102.09</c:v>
                </c:pt>
                <c:pt idx="3">
                  <c:v>99.32</c:v>
                </c:pt>
                <c:pt idx="4">
                  <c:v>98.94</c:v>
                </c:pt>
              </c:numCache>
            </c:numRef>
          </c:val>
        </c:ser>
        <c:dLbls>
          <c:showLegendKey val="0"/>
          <c:showVal val="0"/>
          <c:showCatName val="0"/>
          <c:showSerName val="0"/>
          <c:showPercent val="0"/>
          <c:showBubbleSize val="0"/>
        </c:dLbls>
        <c:gapWidth val="150"/>
        <c:axId val="82114048"/>
        <c:axId val="82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114048"/>
        <c:axId val="82115968"/>
      </c:lineChart>
      <c:dateAx>
        <c:axId val="82114048"/>
        <c:scaling>
          <c:orientation val="minMax"/>
        </c:scaling>
        <c:delete val="1"/>
        <c:axPos val="b"/>
        <c:numFmt formatCode="ge" sourceLinked="1"/>
        <c:majorTickMark val="none"/>
        <c:minorTickMark val="none"/>
        <c:tickLblPos val="none"/>
        <c:crossAx val="82115968"/>
        <c:crosses val="autoZero"/>
        <c:auto val="1"/>
        <c:lblOffset val="100"/>
        <c:baseTimeUnit val="years"/>
      </c:dateAx>
      <c:valAx>
        <c:axId val="82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75680"/>
        <c:axId val="299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75680"/>
        <c:axId val="29977600"/>
      </c:lineChart>
      <c:dateAx>
        <c:axId val="29975680"/>
        <c:scaling>
          <c:orientation val="minMax"/>
        </c:scaling>
        <c:delete val="1"/>
        <c:axPos val="b"/>
        <c:numFmt formatCode="ge" sourceLinked="1"/>
        <c:majorTickMark val="none"/>
        <c:minorTickMark val="none"/>
        <c:tickLblPos val="none"/>
        <c:crossAx val="29977600"/>
        <c:crosses val="autoZero"/>
        <c:auto val="1"/>
        <c:lblOffset val="100"/>
        <c:baseTimeUnit val="years"/>
      </c:dateAx>
      <c:valAx>
        <c:axId val="299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43360"/>
        <c:axId val="313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43360"/>
        <c:axId val="31345280"/>
      </c:lineChart>
      <c:dateAx>
        <c:axId val="31343360"/>
        <c:scaling>
          <c:orientation val="minMax"/>
        </c:scaling>
        <c:delete val="1"/>
        <c:axPos val="b"/>
        <c:numFmt formatCode="ge" sourceLinked="1"/>
        <c:majorTickMark val="none"/>
        <c:minorTickMark val="none"/>
        <c:tickLblPos val="none"/>
        <c:crossAx val="31345280"/>
        <c:crosses val="autoZero"/>
        <c:auto val="1"/>
        <c:lblOffset val="100"/>
        <c:baseTimeUnit val="years"/>
      </c:dateAx>
      <c:valAx>
        <c:axId val="313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78816"/>
        <c:axId val="313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78816"/>
        <c:axId val="31378048"/>
      </c:lineChart>
      <c:dateAx>
        <c:axId val="31378816"/>
        <c:scaling>
          <c:orientation val="minMax"/>
        </c:scaling>
        <c:delete val="1"/>
        <c:axPos val="b"/>
        <c:numFmt formatCode="ge" sourceLinked="1"/>
        <c:majorTickMark val="none"/>
        <c:minorTickMark val="none"/>
        <c:tickLblPos val="none"/>
        <c:crossAx val="31378048"/>
        <c:crosses val="autoZero"/>
        <c:auto val="1"/>
        <c:lblOffset val="100"/>
        <c:baseTimeUnit val="years"/>
      </c:dateAx>
      <c:valAx>
        <c:axId val="313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89248"/>
        <c:axId val="699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89248"/>
        <c:axId val="69902720"/>
      </c:lineChart>
      <c:dateAx>
        <c:axId val="31189248"/>
        <c:scaling>
          <c:orientation val="minMax"/>
        </c:scaling>
        <c:delete val="1"/>
        <c:axPos val="b"/>
        <c:numFmt formatCode="ge" sourceLinked="1"/>
        <c:majorTickMark val="none"/>
        <c:minorTickMark val="none"/>
        <c:tickLblPos val="none"/>
        <c:crossAx val="69902720"/>
        <c:crosses val="autoZero"/>
        <c:auto val="1"/>
        <c:lblOffset val="100"/>
        <c:baseTimeUnit val="years"/>
      </c:dateAx>
      <c:valAx>
        <c:axId val="699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1125.76</c:v>
                </c:pt>
                <c:pt idx="1">
                  <c:v>1215.3</c:v>
                </c:pt>
                <c:pt idx="2">
                  <c:v>1125.93</c:v>
                </c:pt>
                <c:pt idx="3">
                  <c:v>495.69</c:v>
                </c:pt>
                <c:pt idx="4">
                  <c:v>555.34</c:v>
                </c:pt>
              </c:numCache>
            </c:numRef>
          </c:val>
        </c:ser>
        <c:dLbls>
          <c:showLegendKey val="0"/>
          <c:showVal val="0"/>
          <c:showCatName val="0"/>
          <c:showSerName val="0"/>
          <c:showPercent val="0"/>
          <c:showBubbleSize val="0"/>
        </c:dLbls>
        <c:gapWidth val="150"/>
        <c:axId val="31197056"/>
        <c:axId val="312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1045.04</c:v>
                </c:pt>
                <c:pt idx="1">
                  <c:v>963.37</c:v>
                </c:pt>
                <c:pt idx="2">
                  <c:v>1008.44</c:v>
                </c:pt>
                <c:pt idx="3">
                  <c:v>1156.78</c:v>
                </c:pt>
                <c:pt idx="4">
                  <c:v>1239.21</c:v>
                </c:pt>
              </c:numCache>
            </c:numRef>
          </c:val>
          <c:smooth val="0"/>
        </c:ser>
        <c:dLbls>
          <c:showLegendKey val="0"/>
          <c:showVal val="0"/>
          <c:showCatName val="0"/>
          <c:showSerName val="0"/>
          <c:showPercent val="0"/>
          <c:showBubbleSize val="0"/>
        </c:dLbls>
        <c:marker val="1"/>
        <c:smooth val="0"/>
        <c:axId val="31197056"/>
        <c:axId val="31203328"/>
      </c:lineChart>
      <c:dateAx>
        <c:axId val="31197056"/>
        <c:scaling>
          <c:orientation val="minMax"/>
        </c:scaling>
        <c:delete val="1"/>
        <c:axPos val="b"/>
        <c:numFmt formatCode="ge" sourceLinked="1"/>
        <c:majorTickMark val="none"/>
        <c:minorTickMark val="none"/>
        <c:tickLblPos val="none"/>
        <c:crossAx val="31203328"/>
        <c:crosses val="autoZero"/>
        <c:auto val="1"/>
        <c:lblOffset val="100"/>
        <c:baseTimeUnit val="years"/>
      </c:dateAx>
      <c:valAx>
        <c:axId val="312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50.78</c:v>
                </c:pt>
                <c:pt idx="1">
                  <c:v>47.91</c:v>
                </c:pt>
                <c:pt idx="2">
                  <c:v>50.21</c:v>
                </c:pt>
                <c:pt idx="3">
                  <c:v>59.43</c:v>
                </c:pt>
                <c:pt idx="4">
                  <c:v>59.76</c:v>
                </c:pt>
              </c:numCache>
            </c:numRef>
          </c:val>
        </c:ser>
        <c:dLbls>
          <c:showLegendKey val="0"/>
          <c:showVal val="0"/>
          <c:showCatName val="0"/>
          <c:showSerName val="0"/>
          <c:showPercent val="0"/>
          <c:showBubbleSize val="0"/>
        </c:dLbls>
        <c:gapWidth val="150"/>
        <c:axId val="31210880"/>
        <c:axId val="312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40.229999999999997</c:v>
                </c:pt>
                <c:pt idx="1">
                  <c:v>41.58</c:v>
                </c:pt>
                <c:pt idx="2">
                  <c:v>42.04</c:v>
                </c:pt>
                <c:pt idx="3">
                  <c:v>33.82</c:v>
                </c:pt>
                <c:pt idx="4">
                  <c:v>38.14</c:v>
                </c:pt>
              </c:numCache>
            </c:numRef>
          </c:val>
          <c:smooth val="0"/>
        </c:ser>
        <c:dLbls>
          <c:showLegendKey val="0"/>
          <c:showVal val="0"/>
          <c:showCatName val="0"/>
          <c:showSerName val="0"/>
          <c:showPercent val="0"/>
          <c:showBubbleSize val="0"/>
        </c:dLbls>
        <c:marker val="1"/>
        <c:smooth val="0"/>
        <c:axId val="31210880"/>
        <c:axId val="31237632"/>
      </c:lineChart>
      <c:dateAx>
        <c:axId val="31210880"/>
        <c:scaling>
          <c:orientation val="minMax"/>
        </c:scaling>
        <c:delete val="1"/>
        <c:axPos val="b"/>
        <c:numFmt formatCode="ge" sourceLinked="1"/>
        <c:majorTickMark val="none"/>
        <c:minorTickMark val="none"/>
        <c:tickLblPos val="none"/>
        <c:crossAx val="31237632"/>
        <c:crosses val="autoZero"/>
        <c:auto val="1"/>
        <c:lblOffset val="100"/>
        <c:baseTimeUnit val="years"/>
      </c:dateAx>
      <c:valAx>
        <c:axId val="312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313.91000000000003</c:v>
                </c:pt>
                <c:pt idx="1">
                  <c:v>332.83</c:v>
                </c:pt>
                <c:pt idx="2">
                  <c:v>318.08</c:v>
                </c:pt>
                <c:pt idx="3">
                  <c:v>265.86</c:v>
                </c:pt>
                <c:pt idx="4">
                  <c:v>271.83999999999997</c:v>
                </c:pt>
              </c:numCache>
            </c:numRef>
          </c:val>
        </c:ser>
        <c:dLbls>
          <c:showLegendKey val="0"/>
          <c:showVal val="0"/>
          <c:showCatName val="0"/>
          <c:showSerName val="0"/>
          <c:showPercent val="0"/>
          <c:showBubbleSize val="0"/>
        </c:dLbls>
        <c:gapWidth val="150"/>
        <c:axId val="31664768"/>
        <c:axId val="316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414.68</c:v>
                </c:pt>
                <c:pt idx="1">
                  <c:v>408.52</c:v>
                </c:pt>
                <c:pt idx="2">
                  <c:v>455.02</c:v>
                </c:pt>
                <c:pt idx="3">
                  <c:v>525.1</c:v>
                </c:pt>
                <c:pt idx="4">
                  <c:v>471.79</c:v>
                </c:pt>
              </c:numCache>
            </c:numRef>
          </c:val>
          <c:smooth val="0"/>
        </c:ser>
        <c:dLbls>
          <c:showLegendKey val="0"/>
          <c:showVal val="0"/>
          <c:showCatName val="0"/>
          <c:showSerName val="0"/>
          <c:showPercent val="0"/>
          <c:showBubbleSize val="0"/>
        </c:dLbls>
        <c:marker val="1"/>
        <c:smooth val="0"/>
        <c:axId val="31664768"/>
        <c:axId val="31675136"/>
      </c:lineChart>
      <c:dateAx>
        <c:axId val="31664768"/>
        <c:scaling>
          <c:orientation val="minMax"/>
        </c:scaling>
        <c:delete val="1"/>
        <c:axPos val="b"/>
        <c:numFmt formatCode="ge" sourceLinked="1"/>
        <c:majorTickMark val="none"/>
        <c:minorTickMark val="none"/>
        <c:tickLblPos val="none"/>
        <c:crossAx val="31675136"/>
        <c:crosses val="autoZero"/>
        <c:auto val="1"/>
        <c:lblOffset val="100"/>
        <c:baseTimeUnit val="years"/>
      </c:dateAx>
      <c:valAx>
        <c:axId val="316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D1" zoomScale="55" zoomScaleNormal="55"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古殿町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G2</v>
      </c>
      <c r="X8" s="70"/>
      <c r="Y8" s="70"/>
      <c r="Z8" s="70"/>
      <c r="AA8" s="70"/>
      <c r="AB8" s="70"/>
      <c r="AC8" s="70"/>
      <c r="AD8" s="3"/>
      <c r="AE8" s="3"/>
      <c r="AF8" s="3"/>
      <c r="AG8" s="3"/>
      <c r="AH8" s="3"/>
      <c r="AI8" s="3"/>
      <c r="AJ8" s="3"/>
      <c r="AK8" s="3"/>
      <c r="AL8" s="64">
        <f>データ!R6</f>
        <v>5895</v>
      </c>
      <c r="AM8" s="64"/>
      <c r="AN8" s="64"/>
      <c r="AO8" s="64"/>
      <c r="AP8" s="64"/>
      <c r="AQ8" s="64"/>
      <c r="AR8" s="64"/>
      <c r="AS8" s="64"/>
      <c r="AT8" s="63">
        <f>データ!S6</f>
        <v>163.29</v>
      </c>
      <c r="AU8" s="63"/>
      <c r="AV8" s="63"/>
      <c r="AW8" s="63"/>
      <c r="AX8" s="63"/>
      <c r="AY8" s="63"/>
      <c r="AZ8" s="63"/>
      <c r="BA8" s="63"/>
      <c r="BB8" s="63">
        <f>データ!T6</f>
        <v>36.1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12.21</v>
      </c>
      <c r="Q10" s="63"/>
      <c r="R10" s="63"/>
      <c r="S10" s="63"/>
      <c r="T10" s="63"/>
      <c r="U10" s="63"/>
      <c r="V10" s="63"/>
      <c r="W10" s="63">
        <f>データ!P6</f>
        <v>100</v>
      </c>
      <c r="X10" s="63"/>
      <c r="Y10" s="63"/>
      <c r="Z10" s="63"/>
      <c r="AA10" s="63"/>
      <c r="AB10" s="63"/>
      <c r="AC10" s="63"/>
      <c r="AD10" s="64">
        <f>データ!Q6</f>
        <v>3412</v>
      </c>
      <c r="AE10" s="64"/>
      <c r="AF10" s="64"/>
      <c r="AG10" s="64"/>
      <c r="AH10" s="64"/>
      <c r="AI10" s="64"/>
      <c r="AJ10" s="64"/>
      <c r="AK10" s="2"/>
      <c r="AL10" s="64">
        <f>データ!U6</f>
        <v>714</v>
      </c>
      <c r="AM10" s="64"/>
      <c r="AN10" s="64"/>
      <c r="AO10" s="64"/>
      <c r="AP10" s="64"/>
      <c r="AQ10" s="64"/>
      <c r="AR10" s="64"/>
      <c r="AS10" s="64"/>
      <c r="AT10" s="63">
        <f>データ!V6</f>
        <v>0.32</v>
      </c>
      <c r="AU10" s="63"/>
      <c r="AV10" s="63"/>
      <c r="AW10" s="63"/>
      <c r="AX10" s="63"/>
      <c r="AY10" s="63"/>
      <c r="AZ10" s="63"/>
      <c r="BA10" s="63"/>
      <c r="BB10" s="63">
        <f>データ!W6</f>
        <v>2231.25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75051</v>
      </c>
      <c r="D6" s="31">
        <f t="shared" si="3"/>
        <v>47</v>
      </c>
      <c r="E6" s="31">
        <f t="shared" si="3"/>
        <v>17</v>
      </c>
      <c r="F6" s="31">
        <f t="shared" si="3"/>
        <v>7</v>
      </c>
      <c r="G6" s="31">
        <f t="shared" si="3"/>
        <v>0</v>
      </c>
      <c r="H6" s="31" t="str">
        <f t="shared" si="3"/>
        <v>福島県　古殿町</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12.21</v>
      </c>
      <c r="P6" s="32">
        <f t="shared" si="3"/>
        <v>100</v>
      </c>
      <c r="Q6" s="32">
        <f t="shared" si="3"/>
        <v>3412</v>
      </c>
      <c r="R6" s="32">
        <f t="shared" si="3"/>
        <v>5895</v>
      </c>
      <c r="S6" s="32">
        <f t="shared" si="3"/>
        <v>163.29</v>
      </c>
      <c r="T6" s="32">
        <f t="shared" si="3"/>
        <v>36.1</v>
      </c>
      <c r="U6" s="32">
        <f t="shared" si="3"/>
        <v>714</v>
      </c>
      <c r="V6" s="32">
        <f t="shared" si="3"/>
        <v>0.32</v>
      </c>
      <c r="W6" s="32">
        <f t="shared" si="3"/>
        <v>2231.25</v>
      </c>
      <c r="X6" s="33">
        <f>IF(X7="",NA(),X7)</f>
        <v>95.78</v>
      </c>
      <c r="Y6" s="33">
        <f t="shared" ref="Y6:AG6" si="4">IF(Y7="",NA(),Y7)</f>
        <v>91.33</v>
      </c>
      <c r="Z6" s="33">
        <f t="shared" si="4"/>
        <v>102.09</v>
      </c>
      <c r="AA6" s="33">
        <f t="shared" si="4"/>
        <v>99.32</v>
      </c>
      <c r="AB6" s="33">
        <f t="shared" si="4"/>
        <v>98.94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1125.76</v>
      </c>
      <c r="BF6" s="33">
        <f t="shared" ref="BF6:BN6" si="7">IF(BF7="",NA(),BF7)</f>
        <v>1215.3</v>
      </c>
      <c r="BG6" s="33">
        <f t="shared" si="7"/>
        <v>1125.93</v>
      </c>
      <c r="BH6" s="33">
        <f t="shared" si="7"/>
        <v>495.69</v>
      </c>
      <c r="BI6" s="33">
        <f t="shared" si="7"/>
        <v>555.34</v>
      </c>
      <c r="BJ6" s="33">
        <f t="shared" si="7"/>
        <v>1045.04</v>
      </c>
      <c r="BK6" s="33">
        <f t="shared" si="7"/>
        <v>963.37</v>
      </c>
      <c r="BL6" s="33">
        <f t="shared" si="7"/>
        <v>1008.44</v>
      </c>
      <c r="BM6" s="33">
        <f t="shared" si="7"/>
        <v>1156.78</v>
      </c>
      <c r="BN6" s="33">
        <f t="shared" si="7"/>
        <v>1239.21</v>
      </c>
      <c r="BO6" s="32" t="str">
        <f>IF(BO7="","",IF(BO7="-","【-】","【"&amp;SUBSTITUTE(TEXT(BO7,"#,##0.00"),"-","△")&amp;"】"))</f>
        <v>【1,201.71】</v>
      </c>
      <c r="BP6" s="33">
        <f>IF(BP7="",NA(),BP7)</f>
        <v>50.78</v>
      </c>
      <c r="BQ6" s="33">
        <f t="shared" ref="BQ6:BY6" si="8">IF(BQ7="",NA(),BQ7)</f>
        <v>47.91</v>
      </c>
      <c r="BR6" s="33">
        <f t="shared" si="8"/>
        <v>50.21</v>
      </c>
      <c r="BS6" s="33">
        <f t="shared" si="8"/>
        <v>59.43</v>
      </c>
      <c r="BT6" s="33">
        <f t="shared" si="8"/>
        <v>59.76</v>
      </c>
      <c r="BU6" s="33">
        <f t="shared" si="8"/>
        <v>40.229999999999997</v>
      </c>
      <c r="BV6" s="33">
        <f t="shared" si="8"/>
        <v>41.58</v>
      </c>
      <c r="BW6" s="33">
        <f t="shared" si="8"/>
        <v>42.04</v>
      </c>
      <c r="BX6" s="33">
        <f t="shared" si="8"/>
        <v>33.82</v>
      </c>
      <c r="BY6" s="33">
        <f t="shared" si="8"/>
        <v>38.14</v>
      </c>
      <c r="BZ6" s="32" t="str">
        <f>IF(BZ7="","",IF(BZ7="-","【-】","【"&amp;SUBSTITUTE(TEXT(BZ7,"#,##0.00"),"-","△")&amp;"】"))</f>
        <v>【27.50】</v>
      </c>
      <c r="CA6" s="33">
        <f>IF(CA7="",NA(),CA7)</f>
        <v>313.91000000000003</v>
      </c>
      <c r="CB6" s="33">
        <f t="shared" ref="CB6:CJ6" si="9">IF(CB7="",NA(),CB7)</f>
        <v>332.83</v>
      </c>
      <c r="CC6" s="33">
        <f t="shared" si="9"/>
        <v>318.08</v>
      </c>
      <c r="CD6" s="33">
        <f t="shared" si="9"/>
        <v>265.86</v>
      </c>
      <c r="CE6" s="33">
        <f t="shared" si="9"/>
        <v>271.83999999999997</v>
      </c>
      <c r="CF6" s="33">
        <f t="shared" si="9"/>
        <v>414.68</v>
      </c>
      <c r="CG6" s="33">
        <f t="shared" si="9"/>
        <v>408.52</v>
      </c>
      <c r="CH6" s="33">
        <f t="shared" si="9"/>
        <v>455.02</v>
      </c>
      <c r="CI6" s="33">
        <f t="shared" si="9"/>
        <v>525.1</v>
      </c>
      <c r="CJ6" s="33">
        <f t="shared" si="9"/>
        <v>471.79</v>
      </c>
      <c r="CK6" s="32" t="str">
        <f>IF(CK7="","",IF(CK7="-","【-】","【"&amp;SUBSTITUTE(TEXT(CK7,"#,##0.00"),"-","△")&amp;"】"))</f>
        <v>【638.17】</v>
      </c>
      <c r="CL6" s="32">
        <f>IF(CL7="",NA(),CL7)</f>
        <v>0</v>
      </c>
      <c r="CM6" s="32">
        <f t="shared" ref="CM6:CU6" si="10">IF(CM7="",NA(),CM7)</f>
        <v>0</v>
      </c>
      <c r="CN6" s="33">
        <f t="shared" si="10"/>
        <v>98.43</v>
      </c>
      <c r="CO6" s="33">
        <f t="shared" si="10"/>
        <v>105.84</v>
      </c>
      <c r="CP6" s="33">
        <f t="shared" si="10"/>
        <v>105.84</v>
      </c>
      <c r="CQ6" s="33">
        <f t="shared" si="10"/>
        <v>4.1100000000000003</v>
      </c>
      <c r="CR6" s="33">
        <f t="shared" si="10"/>
        <v>12.71</v>
      </c>
      <c r="CS6" s="33">
        <f t="shared" si="10"/>
        <v>53.73</v>
      </c>
      <c r="CT6" s="33">
        <f t="shared" si="10"/>
        <v>58.58</v>
      </c>
      <c r="CU6" s="33">
        <f t="shared" si="10"/>
        <v>56.52</v>
      </c>
      <c r="CV6" s="32" t="str">
        <f>IF(CV7="","",IF(CV7="-","【-】","【"&amp;SUBSTITUTE(TEXT(CV7,"#,##0.00"),"-","△")&amp;"】"))</f>
        <v>【49.13】</v>
      </c>
      <c r="CW6" s="33">
        <f>IF(CW7="",NA(),CW7)</f>
        <v>82.79</v>
      </c>
      <c r="CX6" s="33">
        <f t="shared" ref="CX6:DF6" si="11">IF(CX7="",NA(),CX7)</f>
        <v>82.62</v>
      </c>
      <c r="CY6" s="33">
        <f t="shared" si="11"/>
        <v>81.790000000000006</v>
      </c>
      <c r="CZ6" s="33">
        <f t="shared" si="11"/>
        <v>90.78</v>
      </c>
      <c r="DA6" s="33">
        <f t="shared" si="11"/>
        <v>93.28</v>
      </c>
      <c r="DB6" s="33">
        <f t="shared" si="11"/>
        <v>85.03</v>
      </c>
      <c r="DC6" s="33">
        <f t="shared" si="11"/>
        <v>85.77</v>
      </c>
      <c r="DD6" s="33">
        <f t="shared" si="11"/>
        <v>87.21</v>
      </c>
      <c r="DE6" s="33">
        <f t="shared" si="11"/>
        <v>89.31</v>
      </c>
      <c r="DF6" s="33">
        <f t="shared" si="11"/>
        <v>91.27</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75051</v>
      </c>
      <c r="D7" s="35">
        <v>47</v>
      </c>
      <c r="E7" s="35">
        <v>17</v>
      </c>
      <c r="F7" s="35">
        <v>7</v>
      </c>
      <c r="G7" s="35">
        <v>0</v>
      </c>
      <c r="H7" s="35" t="s">
        <v>96</v>
      </c>
      <c r="I7" s="35" t="s">
        <v>97</v>
      </c>
      <c r="J7" s="35" t="s">
        <v>98</v>
      </c>
      <c r="K7" s="35" t="s">
        <v>99</v>
      </c>
      <c r="L7" s="35" t="s">
        <v>100</v>
      </c>
      <c r="M7" s="36" t="s">
        <v>101</v>
      </c>
      <c r="N7" s="36" t="s">
        <v>102</v>
      </c>
      <c r="O7" s="36">
        <v>12.21</v>
      </c>
      <c r="P7" s="36">
        <v>100</v>
      </c>
      <c r="Q7" s="36">
        <v>3412</v>
      </c>
      <c r="R7" s="36">
        <v>5895</v>
      </c>
      <c r="S7" s="36">
        <v>163.29</v>
      </c>
      <c r="T7" s="36">
        <v>36.1</v>
      </c>
      <c r="U7" s="36">
        <v>714</v>
      </c>
      <c r="V7" s="36">
        <v>0.32</v>
      </c>
      <c r="W7" s="36">
        <v>2231.25</v>
      </c>
      <c r="X7" s="36">
        <v>95.78</v>
      </c>
      <c r="Y7" s="36">
        <v>91.33</v>
      </c>
      <c r="Z7" s="36">
        <v>102.09</v>
      </c>
      <c r="AA7" s="36">
        <v>99.32</v>
      </c>
      <c r="AB7" s="36">
        <v>98.94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1125.76</v>
      </c>
      <c r="BF7" s="36">
        <v>1215.3</v>
      </c>
      <c r="BG7" s="36">
        <v>1125.93</v>
      </c>
      <c r="BH7" s="36">
        <v>495.69</v>
      </c>
      <c r="BI7" s="36">
        <v>555.34</v>
      </c>
      <c r="BJ7" s="36">
        <v>1045.04</v>
      </c>
      <c r="BK7" s="36">
        <v>963.37</v>
      </c>
      <c r="BL7" s="36">
        <v>1008.44</v>
      </c>
      <c r="BM7" s="36">
        <v>1156.78</v>
      </c>
      <c r="BN7" s="36">
        <v>1239.21</v>
      </c>
      <c r="BO7" s="36">
        <v>1201.71</v>
      </c>
      <c r="BP7" s="36">
        <v>50.78</v>
      </c>
      <c r="BQ7" s="36">
        <v>47.91</v>
      </c>
      <c r="BR7" s="36">
        <v>50.21</v>
      </c>
      <c r="BS7" s="36">
        <v>59.43</v>
      </c>
      <c r="BT7" s="36">
        <v>59.76</v>
      </c>
      <c r="BU7" s="36">
        <v>40.229999999999997</v>
      </c>
      <c r="BV7" s="36">
        <v>41.58</v>
      </c>
      <c r="BW7" s="36">
        <v>42.04</v>
      </c>
      <c r="BX7" s="36">
        <v>33.82</v>
      </c>
      <c r="BY7" s="36">
        <v>38.14</v>
      </c>
      <c r="BZ7" s="36">
        <v>27.5</v>
      </c>
      <c r="CA7" s="36">
        <v>313.91000000000003</v>
      </c>
      <c r="CB7" s="36">
        <v>332.83</v>
      </c>
      <c r="CC7" s="36">
        <v>318.08</v>
      </c>
      <c r="CD7" s="36">
        <v>265.86</v>
      </c>
      <c r="CE7" s="36">
        <v>271.83999999999997</v>
      </c>
      <c r="CF7" s="36">
        <v>414.68</v>
      </c>
      <c r="CG7" s="36">
        <v>408.52</v>
      </c>
      <c r="CH7" s="36">
        <v>455.02</v>
      </c>
      <c r="CI7" s="36">
        <v>525.1</v>
      </c>
      <c r="CJ7" s="36">
        <v>471.79</v>
      </c>
      <c r="CK7" s="36">
        <v>638.16999999999996</v>
      </c>
      <c r="CL7" s="36">
        <v>0</v>
      </c>
      <c r="CM7" s="36">
        <v>0</v>
      </c>
      <c r="CN7" s="36">
        <v>98.43</v>
      </c>
      <c r="CO7" s="36">
        <v>105.84</v>
      </c>
      <c r="CP7" s="36">
        <v>105.84</v>
      </c>
      <c r="CQ7" s="36">
        <v>4.1100000000000003</v>
      </c>
      <c r="CR7" s="36">
        <v>12.71</v>
      </c>
      <c r="CS7" s="36">
        <v>53.73</v>
      </c>
      <c r="CT7" s="36">
        <v>58.58</v>
      </c>
      <c r="CU7" s="36">
        <v>56.52</v>
      </c>
      <c r="CV7" s="36">
        <v>49.13</v>
      </c>
      <c r="CW7" s="36">
        <v>82.79</v>
      </c>
      <c r="CX7" s="36">
        <v>82.62</v>
      </c>
      <c r="CY7" s="36">
        <v>81.790000000000006</v>
      </c>
      <c r="CZ7" s="36">
        <v>90.78</v>
      </c>
      <c r="DA7" s="36">
        <v>93.28</v>
      </c>
      <c r="DB7" s="36">
        <v>85.03</v>
      </c>
      <c r="DC7" s="36">
        <v>85.77</v>
      </c>
      <c r="DD7" s="36">
        <v>87.21</v>
      </c>
      <c r="DE7" s="36">
        <v>89.31</v>
      </c>
      <c r="DF7" s="36">
        <v>91.27</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2016-02-15T07:56:27Z</cp:lastPrinted>
  <dcterms:created xsi:type="dcterms:W3CDTF">2016-02-03T09:22:02Z</dcterms:created>
  <dcterms:modified xsi:type="dcterms:W3CDTF">2016-02-16T04:05:07Z</dcterms:modified>
  <cp:category/>
</cp:coreProperties>
</file>