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2820" windowWidth="20520" windowHeight="11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<sst xmlns="http://schemas.openxmlformats.org/spreadsheetml/2006/main" count="220" uniqueCount="110">
  <si>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</si>
  <si>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</si>
  <si>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</si>
  <si>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</si>
  <si>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</si>
  <si>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</si>
  <si>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</si>
  <si>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</si>
  <si>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</si>
  <si>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</si>
  <si>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</si>
  <si>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</si>
  <si>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</si>
  <si>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</si>
  <si>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</si>
  <si>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</si>
  <si>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</si>
  <si>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</si>
  <si>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</si>
  <si>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</si>
  <si>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</si>
  <si>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</si>
  <si>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</si>
  <si>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</si>
  <si>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</si>
  <si>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</si>
  <si>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</si>
  <si>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</si>
  <si>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</si>
  <si>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</si>
  <si>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</si>
  <si>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</si>
  <si>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</si>
  <si>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</si>
  <si>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</si>
  <si>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</si>
  <si>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</si>
  <si>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</si>
  <si>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</si>
  <si>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</si>
  <si>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</si>
  <si>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</si>
  <si>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</si>
  <si>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</si>
  <si>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</si>
  <si>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</si>
  <si>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</si>
  <si>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</si>
  <si>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</si>
  <si>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</si>
  <si>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</si>
  <si>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</si>
  <si>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</si>
  <si>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</si>
  <si>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</si>
  <si>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</si>
  <si>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</si>
  <si>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</si>
  <si>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</si>
  <si>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</si>
  <si>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</si>
  <si>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</si>
  <si>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</si>
  <si>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</si>
  <si>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</si>
  <si>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</si>
  <si>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</si>
  <si>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</si>
  <si>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</si>
  <si>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</si>
  <si>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</si>
  <si>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</si>
  <si>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</si>
  <si>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</si>
  <si>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</si>
  <si>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</si>
  <si>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</si>
  <si>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</si>
  <si>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</si>
  <si>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</si>
  <si>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</si>
  <si>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</si>
  <si>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</si>
  <si>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</si>
  <si>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</si>
  <si>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</si>
  <si>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</si>
  <si>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</si>
  <si>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</si>
  <si>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</si>
  <si>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</si>
  <si>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</si>
  <si>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</si>
  <si>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</si>
  <si>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</si>
  <si>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</si>
  <si>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</si>
  <si>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</si>
  <si>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</si>
  <si>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</si>
  <si>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</si>
  <si>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</si>
  <si>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</si>
  <si>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</si>
  <si>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</si>
  <si>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</si>
  <si>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</si>
  <si>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①経常損益について、資本費が膨大になる下水道事業においては、使用料を持って黒字になるのは困難である。キャッシュベースでは不足になっていない。
②累積欠損について、単年度での利益が発生しないので改善は難しい。
③流動比率は１００％以上となっているので、支払能力は問題ない。
④債務残高について、新規借り入れを行っていないので、比率は下がっていく。
⑤経費回収率について、経費の中の維持管理費は確実に回収で来ているので、料金水準は妥当である。
⑥汚水処理原価が増加している。特に修繕費用について無駄に増加しないよう注視する必要がある。
⑦施設の効率は、公共下水道のみについて算出すると低い結果だが、その他浄化槽の汚泥なども処理するなど有効活用している。
⑧水洗化率は上昇傾向だが、一層の接続促進に努める必要がある。</t>
    <phoneticPr fontId="4"/>
  </si>
  <si>
    <t>当町の公共下水道事業は、供用開始が平成12年度と比較的新しいため、管渠の老朽には至っていないが、耐用年数が短い処理場の機械設備については修繕、更新の費用については計画的に確保していく施策が重要である。</t>
    <phoneticPr fontId="4"/>
  </si>
  <si>
    <t>公共下水道のような、集合処理方式は資本費が膨大なため、使用料だけをもって健全な経営は困難である。近年は、集合処理に代わって浄化槽など個別排水処理が下水道事業の整備の位置選択しとして認められているので、当町では、地区の特性に合わせ集合処理と個別排水処理を組み合わせて下水道事業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</si>
</sst>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687424"/>
        <c:axId val="317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31687424"/>
        <c:axId val="31703040"/>
      </c:lineChart>
      <c:dateAx>
        <c:axId val="31687424"/>
        <c:scaling>
          <c:orientation val="minMax"/>
        </c:scaling>
        <c:delete val="1"/>
        <c:axPos val="b"/>
        <c:numFmt formatCode="ge" sourceLinked="1"/>
        <c:majorTickMark val="none"/>
        <c:minorTickMark val="none"/>
        <c:tickLblPos val="none"/>
        <c:crossAx val="31703040"/>
        <c:crosses val="autoZero"/>
        <c:auto val="1"/>
        <c:lblOffset val="100"/>
        <c:baseTimeUnit val="years"/>
      </c:dateAx>
      <c:valAx>
        <c:axId val="317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43.29</c:v>
                </c:pt>
                <c:pt idx="1">
                  <c:v>22.41</c:v>
                </c:pt>
                <c:pt idx="2">
                  <c:v>21.38</c:v>
                </c:pt>
                <c:pt idx="3">
                  <c:v>21.38</c:v>
                </c:pt>
                <c:pt idx="4">
                  <c:v>23.44</c:v>
                </c:pt>
              </c:numCache>
            </c:numRef>
          </c:val>
        </c:ser>
        <c:dLbls>
          <c:showLegendKey val="0"/>
          <c:showVal val="0"/>
          <c:showCatName val="0"/>
          <c:showSerName val="0"/>
          <c:showPercent val="0"/>
          <c:showBubbleSize val="0"/>
        </c:dLbls>
        <c:gapWidth val="150"/>
        <c:axId val="108472192"/>
        <c:axId val="110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08472192"/>
        <c:axId val="110766720"/>
      </c:lineChart>
      <c:dateAx>
        <c:axId val="108472192"/>
        <c:scaling>
          <c:orientation val="minMax"/>
        </c:scaling>
        <c:delete val="1"/>
        <c:axPos val="b"/>
        <c:numFmt formatCode="ge" sourceLinked="1"/>
        <c:majorTickMark val="none"/>
        <c:minorTickMark val="none"/>
        <c:tickLblPos val="none"/>
        <c:crossAx val="110766720"/>
        <c:crosses val="autoZero"/>
        <c:auto val="1"/>
        <c:lblOffset val="100"/>
        <c:baseTimeUnit val="years"/>
      </c:dateAx>
      <c:valAx>
        <c:axId val="110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59.09</c:v>
                </c:pt>
                <c:pt idx="1">
                  <c:v>60.46</c:v>
                </c:pt>
                <c:pt idx="2">
                  <c:v>61.25</c:v>
                </c:pt>
                <c:pt idx="3">
                  <c:v>62.56</c:v>
                </c:pt>
                <c:pt idx="4">
                  <c:v>63.36</c:v>
                </c:pt>
              </c:numCache>
            </c:numRef>
          </c:val>
        </c:ser>
        <c:dLbls>
          <c:showLegendKey val="0"/>
          <c:showVal val="0"/>
          <c:showCatName val="0"/>
          <c:showSerName val="0"/>
          <c:showPercent val="0"/>
          <c:showBubbleSize val="0"/>
        </c:dLbls>
        <c:gapWidth val="150"/>
        <c:axId val="32681984"/>
        <c:axId val="326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32681984"/>
        <c:axId val="32683904"/>
      </c:lineChart>
      <c:dateAx>
        <c:axId val="32681984"/>
        <c:scaling>
          <c:orientation val="minMax"/>
        </c:scaling>
        <c:delete val="1"/>
        <c:axPos val="b"/>
        <c:numFmt formatCode="ge" sourceLinked="1"/>
        <c:majorTickMark val="none"/>
        <c:minorTickMark val="none"/>
        <c:tickLblPos val="none"/>
        <c:crossAx val="32683904"/>
        <c:crosses val="autoZero"/>
        <c:auto val="1"/>
        <c:lblOffset val="100"/>
        <c:baseTimeUnit val="years"/>
      </c:dateAx>
      <c:valAx>
        <c:axId val="32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90.57</c:v>
                </c:pt>
                <c:pt idx="1">
                  <c:v>90.08</c:v>
                </c:pt>
                <c:pt idx="2">
                  <c:v>87.21</c:v>
                </c:pt>
                <c:pt idx="3">
                  <c:v>84.76</c:v>
                </c:pt>
                <c:pt idx="4">
                  <c:v>87.85</c:v>
                </c:pt>
              </c:numCache>
            </c:numRef>
          </c:val>
        </c:ser>
        <c:dLbls>
          <c:showLegendKey val="0"/>
          <c:showVal val="0"/>
          <c:showCatName val="0"/>
          <c:showSerName val="0"/>
          <c:showPercent val="0"/>
          <c:showBubbleSize val="0"/>
        </c:dLbls>
        <c:gapWidth val="150"/>
        <c:axId val="32314112"/>
        <c:axId val="324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89.52</c:v>
                </c:pt>
                <c:pt idx="1">
                  <c:v>89.81</c:v>
                </c:pt>
                <c:pt idx="2">
                  <c:v>83.35</c:v>
                </c:pt>
                <c:pt idx="3">
                  <c:v>79.8</c:v>
                </c:pt>
                <c:pt idx="4">
                  <c:v>94.12</c:v>
                </c:pt>
              </c:numCache>
            </c:numRef>
          </c:val>
          <c:smooth val="0"/>
        </c:ser>
        <c:dLbls>
          <c:showLegendKey val="0"/>
          <c:showVal val="0"/>
          <c:showCatName val="0"/>
          <c:showSerName val="0"/>
          <c:showPercent val="0"/>
          <c:showBubbleSize val="0"/>
        </c:dLbls>
        <c:marker val="1"/>
        <c:smooth val="0"/>
        <c:axId val="32314112"/>
        <c:axId val="32404608"/>
      </c:lineChart>
      <c:dateAx>
        <c:axId val="32314112"/>
        <c:scaling>
          <c:orientation val="minMax"/>
        </c:scaling>
        <c:delete val="1"/>
        <c:axPos val="b"/>
        <c:numFmt formatCode="ge" sourceLinked="1"/>
        <c:majorTickMark val="none"/>
        <c:minorTickMark val="none"/>
        <c:tickLblPos val="none"/>
        <c:crossAx val="32404608"/>
        <c:crosses val="autoZero"/>
        <c:auto val="1"/>
        <c:lblOffset val="100"/>
        <c:baseTimeUnit val="years"/>
      </c:dateAx>
      <c:valAx>
        <c:axId val="32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8.68</c:v>
                </c:pt>
                <c:pt idx="1">
                  <c:v>9.14</c:v>
                </c:pt>
                <c:pt idx="2">
                  <c:v>10</c:v>
                </c:pt>
                <c:pt idx="3">
                  <c:v>10.84</c:v>
                </c:pt>
                <c:pt idx="4">
                  <c:v>31.14</c:v>
                </c:pt>
              </c:numCache>
            </c:numRef>
          </c:val>
        </c:ser>
        <c:dLbls>
          <c:showLegendKey val="0"/>
          <c:showVal val="0"/>
          <c:showCatName val="0"/>
          <c:showSerName val="0"/>
          <c:showPercent val="0"/>
          <c:showBubbleSize val="0"/>
        </c:dLbls>
        <c:gapWidth val="150"/>
        <c:axId val="32673792"/>
        <c:axId val="326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8.84</c:v>
                </c:pt>
                <c:pt idx="1">
                  <c:v>10.039999999999999</c:v>
                </c:pt>
                <c:pt idx="2">
                  <c:v>12.14</c:v>
                </c:pt>
                <c:pt idx="3">
                  <c:v>9.42</c:v>
                </c:pt>
                <c:pt idx="4">
                  <c:v>28.43</c:v>
                </c:pt>
              </c:numCache>
            </c:numRef>
          </c:val>
          <c:smooth val="0"/>
        </c:ser>
        <c:dLbls>
          <c:showLegendKey val="0"/>
          <c:showVal val="0"/>
          <c:showCatName val="0"/>
          <c:showSerName val="0"/>
          <c:showPercent val="0"/>
          <c:showBubbleSize val="0"/>
        </c:dLbls>
        <c:marker val="1"/>
        <c:smooth val="0"/>
        <c:axId val="32673792"/>
        <c:axId val="32679040"/>
      </c:lineChart>
      <c:dateAx>
        <c:axId val="32673792"/>
        <c:scaling>
          <c:orientation val="minMax"/>
        </c:scaling>
        <c:delete val="1"/>
        <c:axPos val="b"/>
        <c:numFmt formatCode="ge" sourceLinked="1"/>
        <c:majorTickMark val="none"/>
        <c:minorTickMark val="none"/>
        <c:tickLblPos val="none"/>
        <c:crossAx val="32679040"/>
        <c:crosses val="autoZero"/>
        <c:auto val="1"/>
        <c:lblOffset val="100"/>
        <c:baseTimeUnit val="years"/>
      </c:dateAx>
      <c:valAx>
        <c:axId val="326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740224"/>
        <c:axId val="68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8740224"/>
        <c:axId val="68742144"/>
      </c:lineChart>
      <c:dateAx>
        <c:axId val="68740224"/>
        <c:scaling>
          <c:orientation val="minMax"/>
        </c:scaling>
        <c:delete val="1"/>
        <c:axPos val="b"/>
        <c:numFmt formatCode="ge" sourceLinked="1"/>
        <c:majorTickMark val="none"/>
        <c:minorTickMark val="none"/>
        <c:tickLblPos val="none"/>
        <c:crossAx val="68742144"/>
        <c:crosses val="autoZero"/>
        <c:auto val="1"/>
        <c:lblOffset val="100"/>
        <c:baseTimeUnit val="years"/>
      </c:dateAx>
      <c:valAx>
        <c:axId val="68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361.54</c:v>
                </c:pt>
                <c:pt idx="1">
                  <c:v>367.53</c:v>
                </c:pt>
                <c:pt idx="2">
                  <c:v>373.08</c:v>
                </c:pt>
                <c:pt idx="3">
                  <c:v>388.36</c:v>
                </c:pt>
                <c:pt idx="4">
                  <c:v>462.9</c:v>
                </c:pt>
              </c:numCache>
            </c:numRef>
          </c:val>
        </c:ser>
        <c:dLbls>
          <c:showLegendKey val="0"/>
          <c:showVal val="0"/>
          <c:showCatName val="0"/>
          <c:showSerName val="0"/>
          <c:showPercent val="0"/>
          <c:showBubbleSize val="0"/>
        </c:dLbls>
        <c:gapWidth val="150"/>
        <c:axId val="100287232"/>
        <c:axId val="1002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220.57</c:v>
                </c:pt>
                <c:pt idx="1">
                  <c:v>244.92</c:v>
                </c:pt>
                <c:pt idx="2">
                  <c:v>343.12</c:v>
                </c:pt>
                <c:pt idx="3">
                  <c:v>637.74</c:v>
                </c:pt>
                <c:pt idx="4">
                  <c:v>393.94</c:v>
                </c:pt>
              </c:numCache>
            </c:numRef>
          </c:val>
          <c:smooth val="0"/>
        </c:ser>
        <c:dLbls>
          <c:showLegendKey val="0"/>
          <c:showVal val="0"/>
          <c:showCatName val="0"/>
          <c:showSerName val="0"/>
          <c:showPercent val="0"/>
          <c:showBubbleSize val="0"/>
        </c:dLbls>
        <c:marker val="1"/>
        <c:smooth val="0"/>
        <c:axId val="100287232"/>
        <c:axId val="100289152"/>
      </c:lineChart>
      <c:dateAx>
        <c:axId val="100287232"/>
        <c:scaling>
          <c:orientation val="minMax"/>
        </c:scaling>
        <c:delete val="1"/>
        <c:axPos val="b"/>
        <c:numFmt formatCode="ge" sourceLinked="1"/>
        <c:majorTickMark val="none"/>
        <c:minorTickMark val="none"/>
        <c:tickLblPos val="none"/>
        <c:crossAx val="100289152"/>
        <c:crosses val="autoZero"/>
        <c:auto val="1"/>
        <c:lblOffset val="100"/>
        <c:baseTimeUnit val="years"/>
      </c:dateAx>
      <c:valAx>
        <c:axId val="1002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1049.79</c:v>
                </c:pt>
                <c:pt idx="1">
                  <c:v>971.58</c:v>
                </c:pt>
                <c:pt idx="2">
                  <c:v>810.85</c:v>
                </c:pt>
                <c:pt idx="3">
                  <c:v>11370.95</c:v>
                </c:pt>
                <c:pt idx="4">
                  <c:v>119.81</c:v>
                </c:pt>
              </c:numCache>
            </c:numRef>
          </c:val>
        </c:ser>
        <c:dLbls>
          <c:showLegendKey val="0"/>
          <c:showVal val="0"/>
          <c:showCatName val="0"/>
          <c:showSerName val="0"/>
          <c:showPercent val="0"/>
          <c:showBubbleSize val="0"/>
        </c:dLbls>
        <c:gapWidth val="150"/>
        <c:axId val="100357248"/>
        <c:axId val="1020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637.20000000000005</c:v>
                </c:pt>
                <c:pt idx="1">
                  <c:v>483.94</c:v>
                </c:pt>
                <c:pt idx="2">
                  <c:v>400.5</c:v>
                </c:pt>
                <c:pt idx="3">
                  <c:v>298.42</c:v>
                </c:pt>
                <c:pt idx="4">
                  <c:v>63.93</c:v>
                </c:pt>
              </c:numCache>
            </c:numRef>
          </c:val>
          <c:smooth val="0"/>
        </c:ser>
        <c:dLbls>
          <c:showLegendKey val="0"/>
          <c:showVal val="0"/>
          <c:showCatName val="0"/>
          <c:showSerName val="0"/>
          <c:showPercent val="0"/>
          <c:showBubbleSize val="0"/>
        </c:dLbls>
        <c:marker val="1"/>
        <c:smooth val="0"/>
        <c:axId val="100357248"/>
        <c:axId val="102056704"/>
      </c:lineChart>
      <c:dateAx>
        <c:axId val="100357248"/>
        <c:scaling>
          <c:orientation val="minMax"/>
        </c:scaling>
        <c:delete val="1"/>
        <c:axPos val="b"/>
        <c:numFmt formatCode="ge" sourceLinked="1"/>
        <c:majorTickMark val="none"/>
        <c:minorTickMark val="none"/>
        <c:tickLblPos val="none"/>
        <c:crossAx val="102056704"/>
        <c:crosses val="autoZero"/>
        <c:auto val="1"/>
        <c:lblOffset val="100"/>
        <c:baseTimeUnit val="years"/>
      </c:dateAx>
      <c:valAx>
        <c:axId val="102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620.22</c:v>
                </c:pt>
                <c:pt idx="1">
                  <c:v>553.63</c:v>
                </c:pt>
                <c:pt idx="2">
                  <c:v>485.26</c:v>
                </c:pt>
                <c:pt idx="3">
                  <c:v>428.05</c:v>
                </c:pt>
                <c:pt idx="4">
                  <c:v>393.07</c:v>
                </c:pt>
              </c:numCache>
            </c:numRef>
          </c:val>
        </c:ser>
        <c:dLbls>
          <c:showLegendKey val="0"/>
          <c:showVal val="0"/>
          <c:showCatName val="0"/>
          <c:showSerName val="0"/>
          <c:showPercent val="0"/>
          <c:showBubbleSize val="0"/>
        </c:dLbls>
        <c:gapWidth val="150"/>
        <c:axId val="102490880"/>
        <c:axId val="102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02490880"/>
        <c:axId val="102513280"/>
      </c:lineChart>
      <c:dateAx>
        <c:axId val="102490880"/>
        <c:scaling>
          <c:orientation val="minMax"/>
        </c:scaling>
        <c:delete val="1"/>
        <c:axPos val="b"/>
        <c:numFmt formatCode="ge" sourceLinked="1"/>
        <c:majorTickMark val="none"/>
        <c:minorTickMark val="none"/>
        <c:tickLblPos val="none"/>
        <c:crossAx val="102513280"/>
        <c:crosses val="autoZero"/>
        <c:auto val="1"/>
        <c:lblOffset val="100"/>
        <c:baseTimeUnit val="years"/>
      </c:dateAx>
      <c:valAx>
        <c:axId val="102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114.38</c:v>
                </c:pt>
                <c:pt idx="1">
                  <c:v>119.28</c:v>
                </c:pt>
                <c:pt idx="2">
                  <c:v>112.06</c:v>
                </c:pt>
                <c:pt idx="3">
                  <c:v>78.33</c:v>
                </c:pt>
                <c:pt idx="4">
                  <c:v>72.150000000000006</c:v>
                </c:pt>
              </c:numCache>
            </c:numRef>
          </c:val>
        </c:ser>
        <c:dLbls>
          <c:showLegendKey val="0"/>
          <c:showVal val="0"/>
          <c:showCatName val="0"/>
          <c:showSerName val="0"/>
          <c:showPercent val="0"/>
          <c:showBubbleSize val="0"/>
        </c:dLbls>
        <c:gapWidth val="150"/>
        <c:axId val="104092416"/>
        <c:axId val="1040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4092416"/>
        <c:axId val="104094336"/>
      </c:lineChart>
      <c:dateAx>
        <c:axId val="104092416"/>
        <c:scaling>
          <c:orientation val="minMax"/>
        </c:scaling>
        <c:delete val="1"/>
        <c:axPos val="b"/>
        <c:numFmt formatCode="ge" sourceLinked="1"/>
        <c:majorTickMark val="none"/>
        <c:minorTickMark val="none"/>
        <c:tickLblPos val="none"/>
        <c:crossAx val="104094336"/>
        <c:crosses val="autoZero"/>
        <c:auto val="1"/>
        <c:lblOffset val="100"/>
        <c:baseTimeUnit val="years"/>
      </c:dateAx>
      <c:valAx>
        <c:axId val="1040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208.23</c:v>
                </c:pt>
                <c:pt idx="1">
                  <c:v>200.63</c:v>
                </c:pt>
                <c:pt idx="2">
                  <c:v>213.31</c:v>
                </c:pt>
                <c:pt idx="3">
                  <c:v>305.33</c:v>
                </c:pt>
                <c:pt idx="4">
                  <c:v>334.48</c:v>
                </c:pt>
              </c:numCache>
            </c:numRef>
          </c:val>
        </c:ser>
        <c:dLbls>
          <c:showLegendKey val="0"/>
          <c:showVal val="0"/>
          <c:showCatName val="0"/>
          <c:showSerName val="0"/>
          <c:showPercent val="0"/>
          <c:showBubbleSize val="0"/>
        </c:dLbls>
        <c:gapWidth val="150"/>
        <c:axId val="105355520"/>
        <c:axId val="1057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5355520"/>
        <c:axId val="105775872"/>
      </c:lineChart>
      <c:dateAx>
        <c:axId val="105355520"/>
        <c:scaling>
          <c:orientation val="minMax"/>
        </c:scaling>
        <c:delete val="1"/>
        <c:axPos val="b"/>
        <c:numFmt formatCode="ge" sourceLinked="1"/>
        <c:majorTickMark val="none"/>
        <c:minorTickMark val="none"/>
        <c:tickLblPos val="none"/>
        <c:crossAx val="105775872"/>
        <c:crosses val="autoZero"/>
        <c:auto val="1"/>
        <c:lblOffset val="100"/>
        <c:baseTimeUnit val="years"/>
      </c:dateAx>
      <c:valAx>
        <c:axId val="1057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J74" sqref="BJ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三春町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18017</v>
      </c>
      <c r="AM8" s="47"/>
      <c r="AN8" s="47"/>
      <c r="AO8" s="47"/>
      <c r="AP8" s="47"/>
      <c r="AQ8" s="47"/>
      <c r="AR8" s="47"/>
      <c r="AS8" s="47"/>
      <c r="AT8" s="43">
        <f>データ!S6</f>
        <v>72.760000000000005</v>
      </c>
      <c r="AU8" s="43"/>
      <c r="AV8" s="43"/>
      <c r="AW8" s="43"/>
      <c r="AX8" s="43"/>
      <c r="AY8" s="43"/>
      <c r="AZ8" s="43"/>
      <c r="BA8" s="43"/>
      <c r="BB8" s="43">
        <f>データ!T6</f>
        <v>247.62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62.59</v>
      </c>
      <c r="J10" s="43"/>
      <c r="K10" s="43"/>
      <c r="L10" s="43"/>
      <c r="M10" s="43"/>
      <c r="N10" s="43"/>
      <c r="O10" s="43"/>
      <c r="P10" s="43">
        <f>データ!O6</f>
        <v>19.45</v>
      </c>
      <c r="Q10" s="43"/>
      <c r="R10" s="43"/>
      <c r="S10" s="43"/>
      <c r="T10" s="43"/>
      <c r="U10" s="43"/>
      <c r="V10" s="43"/>
      <c r="W10" s="43">
        <f>データ!P6</f>
        <v>94.27</v>
      </c>
      <c r="X10" s="43"/>
      <c r="Y10" s="43"/>
      <c r="Z10" s="43"/>
      <c r="AA10" s="43"/>
      <c r="AB10" s="43"/>
      <c r="AC10" s="43"/>
      <c r="AD10" s="47">
        <f>データ!Q6</f>
        <v>4806</v>
      </c>
      <c r="AE10" s="47"/>
      <c r="AF10" s="47"/>
      <c r="AG10" s="47"/>
      <c r="AH10" s="47"/>
      <c r="AI10" s="47"/>
      <c r="AJ10" s="47"/>
      <c r="AK10" s="2"/>
      <c r="AL10" s="47">
        <f>データ!U6</f>
        <v>3480</v>
      </c>
      <c r="AM10" s="47"/>
      <c r="AN10" s="47"/>
      <c r="AO10" s="47"/>
      <c r="AP10" s="47"/>
      <c r="AQ10" s="47"/>
      <c r="AR10" s="47"/>
      <c r="AS10" s="47"/>
      <c r="AT10" s="43">
        <f>データ!V6</f>
        <v>1.1599999999999999</v>
      </c>
      <c r="AU10" s="43"/>
      <c r="AV10" s="43"/>
      <c r="AW10" s="43"/>
      <c r="AX10" s="43"/>
      <c r="AY10" s="43"/>
      <c r="AZ10" s="43"/>
      <c r="BA10" s="43"/>
      <c r="BB10" s="43">
        <f>データ!W6</f>
        <v>3000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75213</v>
      </c>
      <c r="D6" s="31">
        <f t="shared" si="3"/>
        <v>46</v>
      </c>
      <c r="E6" s="31">
        <f t="shared" si="3"/>
        <v>17</v>
      </c>
      <c r="F6" s="31">
        <f t="shared" si="3"/>
        <v>1</v>
      </c>
      <c r="G6" s="31">
        <f t="shared" si="3"/>
        <v>0</v>
      </c>
      <c r="H6" s="31" t="str">
        <f t="shared" si="3"/>
        <v>福島県　三春町</v>
      </c>
      <c r="I6" s="31" t="str">
        <f t="shared" si="3"/>
        <v>法適用</v>
      </c>
      <c r="J6" s="31" t="str">
        <f t="shared" si="3"/>
        <v>下水道事業</v>
      </c>
      <c r="K6" s="31" t="str">
        <f t="shared" si="3"/>
        <v>公共下水道</v>
      </c>
      <c r="L6" s="31" t="str">
        <f t="shared" si="3"/>
        <v>Cc3</v>
      </c>
      <c r="M6" s="32" t="str">
        <f t="shared" si="3"/>
        <v>-</v>
      </c>
      <c r="N6" s="32">
        <f t="shared" si="3"/>
        <v>62.59</v>
      </c>
      <c r="O6" s="32">
        <f t="shared" si="3"/>
        <v>19.45</v>
      </c>
      <c r="P6" s="32">
        <f t="shared" si="3"/>
        <v>94.27</v>
      </c>
      <c r="Q6" s="32">
        <f t="shared" si="3"/>
        <v>4806</v>
      </c>
      <c r="R6" s="32">
        <f t="shared" si="3"/>
        <v>18017</v>
      </c>
      <c r="S6" s="32">
        <f t="shared" si="3"/>
        <v>72.760000000000005</v>
      </c>
      <c r="T6" s="32">
        <f t="shared" si="3"/>
        <v>247.62</v>
      </c>
      <c r="U6" s="32">
        <f t="shared" si="3"/>
        <v>3480</v>
      </c>
      <c r="V6" s="32">
        <f t="shared" si="3"/>
        <v>1.1599999999999999</v>
      </c>
      <c r="W6" s="32">
        <f t="shared" si="3"/>
        <v>3000</v>
      </c>
      <c r="X6" s="33">
        <f>IF(X7="",NA(),X7)</f>
        <v>90.57</v>
      </c>
      <c r="Y6" s="33">
        <f t="shared" ref="Y6:AG6" si="4">IF(Y7="",NA(),Y7)</f>
        <v>90.08</v>
      </c>
      <c r="Z6" s="33">
        <f t="shared" si="4"/>
        <v>87.21</v>
      </c>
      <c r="AA6" s="33">
        <f t="shared" si="4"/>
        <v>84.76</v>
      </c>
      <c r="AB6" s="33">
        <f t="shared" si="4"/>
        <v>87.85</v>
      </c>
      <c r="AC6" s="33">
        <f t="shared" si="4"/>
        <v>89.52</v>
      </c>
      <c r="AD6" s="33">
        <f t="shared" si="4"/>
        <v>89.81</v>
      </c>
      <c r="AE6" s="33">
        <f t="shared" si="4"/>
        <v>83.35</v>
      </c>
      <c r="AF6" s="33">
        <f t="shared" si="4"/>
        <v>79.8</v>
      </c>
      <c r="AG6" s="33">
        <f t="shared" si="4"/>
        <v>94.12</v>
      </c>
      <c r="AH6" s="32" t="str">
        <f>IF(AH7="","",IF(AH7="-","【-】","【"&amp;SUBSTITUTE(TEXT(AH7,"#,##0.00"),"-","△")&amp;"】"))</f>
        <v>【107.74】</v>
      </c>
      <c r="AI6" s="33">
        <f>IF(AI7="",NA(),AI7)</f>
        <v>361.54</v>
      </c>
      <c r="AJ6" s="33">
        <f t="shared" ref="AJ6:AR6" si="5">IF(AJ7="",NA(),AJ7)</f>
        <v>367.53</v>
      </c>
      <c r="AK6" s="33">
        <f t="shared" si="5"/>
        <v>373.08</v>
      </c>
      <c r="AL6" s="33">
        <f t="shared" si="5"/>
        <v>388.36</v>
      </c>
      <c r="AM6" s="33">
        <f t="shared" si="5"/>
        <v>462.9</v>
      </c>
      <c r="AN6" s="33">
        <f t="shared" si="5"/>
        <v>220.57</v>
      </c>
      <c r="AO6" s="33">
        <f t="shared" si="5"/>
        <v>244.92</v>
      </c>
      <c r="AP6" s="33">
        <f t="shared" si="5"/>
        <v>343.12</v>
      </c>
      <c r="AQ6" s="33">
        <f t="shared" si="5"/>
        <v>637.74</v>
      </c>
      <c r="AR6" s="33">
        <f t="shared" si="5"/>
        <v>393.94</v>
      </c>
      <c r="AS6" s="32" t="str">
        <f>IF(AS7="","",IF(AS7="-","【-】","【"&amp;SUBSTITUTE(TEXT(AS7,"#,##0.00"),"-","△")&amp;"】"))</f>
        <v>【4.71】</v>
      </c>
      <c r="AT6" s="33">
        <f>IF(AT7="",NA(),AT7)</f>
        <v>1049.79</v>
      </c>
      <c r="AU6" s="33">
        <f t="shared" ref="AU6:BC6" si="6">IF(AU7="",NA(),AU7)</f>
        <v>971.58</v>
      </c>
      <c r="AV6" s="33">
        <f t="shared" si="6"/>
        <v>810.85</v>
      </c>
      <c r="AW6" s="33">
        <f t="shared" si="6"/>
        <v>11370.95</v>
      </c>
      <c r="AX6" s="33">
        <f t="shared" si="6"/>
        <v>119.81</v>
      </c>
      <c r="AY6" s="33">
        <f t="shared" si="6"/>
        <v>637.20000000000005</v>
      </c>
      <c r="AZ6" s="33">
        <f t="shared" si="6"/>
        <v>483.94</v>
      </c>
      <c r="BA6" s="33">
        <f t="shared" si="6"/>
        <v>400.5</v>
      </c>
      <c r="BB6" s="33">
        <f t="shared" si="6"/>
        <v>298.42</v>
      </c>
      <c r="BC6" s="33">
        <f t="shared" si="6"/>
        <v>63.93</v>
      </c>
      <c r="BD6" s="32" t="str">
        <f>IF(BD7="","",IF(BD7="-","【-】","【"&amp;SUBSTITUTE(TEXT(BD7,"#,##0.00"),"-","△")&amp;"】"))</f>
        <v>【56.46】</v>
      </c>
      <c r="BE6" s="33">
        <f>IF(BE7="",NA(),BE7)</f>
        <v>620.22</v>
      </c>
      <c r="BF6" s="33">
        <f t="shared" ref="BF6:BN6" si="7">IF(BF7="",NA(),BF7)</f>
        <v>553.63</v>
      </c>
      <c r="BG6" s="33">
        <f t="shared" si="7"/>
        <v>485.26</v>
      </c>
      <c r="BH6" s="33">
        <f t="shared" si="7"/>
        <v>428.05</v>
      </c>
      <c r="BI6" s="33">
        <f t="shared" si="7"/>
        <v>393.07</v>
      </c>
      <c r="BJ6" s="33">
        <f t="shared" si="7"/>
        <v>1882.66</v>
      </c>
      <c r="BK6" s="33">
        <f t="shared" si="7"/>
        <v>1749.66</v>
      </c>
      <c r="BL6" s="33">
        <f t="shared" si="7"/>
        <v>1574.53</v>
      </c>
      <c r="BM6" s="33">
        <f t="shared" si="7"/>
        <v>1506.51</v>
      </c>
      <c r="BN6" s="33">
        <f t="shared" si="7"/>
        <v>1315.67</v>
      </c>
      <c r="BO6" s="32" t="str">
        <f>IF(BO7="","",IF(BO7="-","【-】","【"&amp;SUBSTITUTE(TEXT(BO7,"#,##0.00"),"-","△")&amp;"】"))</f>
        <v>【776.35】</v>
      </c>
      <c r="BP6" s="33">
        <f>IF(BP7="",NA(),BP7)</f>
        <v>114.38</v>
      </c>
      <c r="BQ6" s="33">
        <f t="shared" ref="BQ6:BY6" si="8">IF(BQ7="",NA(),BQ7)</f>
        <v>119.28</v>
      </c>
      <c r="BR6" s="33">
        <f t="shared" si="8"/>
        <v>112.06</v>
      </c>
      <c r="BS6" s="33">
        <f t="shared" si="8"/>
        <v>78.33</v>
      </c>
      <c r="BT6" s="33">
        <f t="shared" si="8"/>
        <v>72.150000000000006</v>
      </c>
      <c r="BU6" s="33">
        <f t="shared" si="8"/>
        <v>54.67</v>
      </c>
      <c r="BV6" s="33">
        <f t="shared" si="8"/>
        <v>54.46</v>
      </c>
      <c r="BW6" s="33">
        <f t="shared" si="8"/>
        <v>57.36</v>
      </c>
      <c r="BX6" s="33">
        <f t="shared" si="8"/>
        <v>57.33</v>
      </c>
      <c r="BY6" s="33">
        <f t="shared" si="8"/>
        <v>60.78</v>
      </c>
      <c r="BZ6" s="32" t="str">
        <f>IF(BZ7="","",IF(BZ7="-","【-】","【"&amp;SUBSTITUTE(TEXT(BZ7,"#,##0.00"),"-","△")&amp;"】"))</f>
        <v>【96.57】</v>
      </c>
      <c r="CA6" s="33">
        <f>IF(CA7="",NA(),CA7)</f>
        <v>208.23</v>
      </c>
      <c r="CB6" s="33">
        <f t="shared" ref="CB6:CJ6" si="9">IF(CB7="",NA(),CB7)</f>
        <v>200.63</v>
      </c>
      <c r="CC6" s="33">
        <f t="shared" si="9"/>
        <v>213.31</v>
      </c>
      <c r="CD6" s="33">
        <f t="shared" si="9"/>
        <v>305.33</v>
      </c>
      <c r="CE6" s="33">
        <f t="shared" si="9"/>
        <v>334.48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43.29</v>
      </c>
      <c r="CM6" s="33">
        <f t="shared" ref="CM6:CU6" si="10">IF(CM7="",NA(),CM7)</f>
        <v>22.41</v>
      </c>
      <c r="CN6" s="33">
        <f t="shared" si="10"/>
        <v>21.38</v>
      </c>
      <c r="CO6" s="33">
        <f t="shared" si="10"/>
        <v>21.38</v>
      </c>
      <c r="CP6" s="33">
        <f t="shared" si="10"/>
        <v>23.44</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59.09</v>
      </c>
      <c r="CX6" s="33">
        <f t="shared" ref="CX6:DF6" si="11">IF(CX7="",NA(),CX7)</f>
        <v>60.46</v>
      </c>
      <c r="CY6" s="33">
        <f t="shared" si="11"/>
        <v>61.25</v>
      </c>
      <c r="CZ6" s="33">
        <f t="shared" si="11"/>
        <v>62.56</v>
      </c>
      <c r="DA6" s="33">
        <f t="shared" si="11"/>
        <v>63.36</v>
      </c>
      <c r="DB6" s="33">
        <f t="shared" si="11"/>
        <v>65.66</v>
      </c>
      <c r="DC6" s="33">
        <f t="shared" si="11"/>
        <v>65.599999999999994</v>
      </c>
      <c r="DD6" s="33">
        <f t="shared" si="11"/>
        <v>66</v>
      </c>
      <c r="DE6" s="33">
        <f t="shared" si="11"/>
        <v>65.86</v>
      </c>
      <c r="DF6" s="33">
        <f t="shared" si="11"/>
        <v>66.33</v>
      </c>
      <c r="DG6" s="32" t="str">
        <f>IF(DG7="","",IF(DG7="-","【-】","【"&amp;SUBSTITUTE(TEXT(DG7,"#,##0.00"),"-","△")&amp;"】"))</f>
        <v>【94.57】</v>
      </c>
      <c r="DH6" s="33">
        <f>IF(DH7="",NA(),DH7)</f>
        <v>8.68</v>
      </c>
      <c r="DI6" s="33">
        <f t="shared" ref="DI6:DQ6" si="12">IF(DI7="",NA(),DI7)</f>
        <v>9.14</v>
      </c>
      <c r="DJ6" s="33">
        <f t="shared" si="12"/>
        <v>10</v>
      </c>
      <c r="DK6" s="33">
        <f t="shared" si="12"/>
        <v>10.84</v>
      </c>
      <c r="DL6" s="33">
        <f t="shared" si="12"/>
        <v>31.14</v>
      </c>
      <c r="DM6" s="33">
        <f t="shared" si="12"/>
        <v>8.84</v>
      </c>
      <c r="DN6" s="33">
        <f t="shared" si="12"/>
        <v>10.039999999999999</v>
      </c>
      <c r="DO6" s="33">
        <f t="shared" si="12"/>
        <v>12.14</v>
      </c>
      <c r="DP6" s="33">
        <f t="shared" si="12"/>
        <v>9.42</v>
      </c>
      <c r="DQ6" s="33">
        <f t="shared" si="12"/>
        <v>28.43</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7" s="34" customFormat="1">
      <c r="A7" s="26"/>
      <c r="B7" s="35">
        <v>2014</v>
      </c>
      <c r="C7" s="35">
        <v>75213</v>
      </c>
      <c r="D7" s="35">
        <v>46</v>
      </c>
      <c r="E7" s="35">
        <v>17</v>
      </c>
      <c r="F7" s="35">
        <v>1</v>
      </c>
      <c r="G7" s="35">
        <v>0</v>
      </c>
      <c r="H7" s="35" t="s">
        <v>96</v>
      </c>
      <c r="I7" s="35" t="s">
        <v>97</v>
      </c>
      <c r="J7" s="35" t="s">
        <v>98</v>
      </c>
      <c r="K7" s="35" t="s">
        <v>99</v>
      </c>
      <c r="L7" s="35" t="s">
        <v>100</v>
      </c>
      <c r="M7" s="36" t="s">
        <v>101</v>
      </c>
      <c r="N7" s="36">
        <v>62.59</v>
      </c>
      <c r="O7" s="36">
        <v>19.45</v>
      </c>
      <c r="P7" s="36">
        <v>94.27</v>
      </c>
      <c r="Q7" s="36">
        <v>4806</v>
      </c>
      <c r="R7" s="36">
        <v>18017</v>
      </c>
      <c r="S7" s="36">
        <v>72.760000000000005</v>
      </c>
      <c r="T7" s="36">
        <v>247.62</v>
      </c>
      <c r="U7" s="36">
        <v>3480</v>
      </c>
      <c r="V7" s="36">
        <v>1.1599999999999999</v>
      </c>
      <c r="W7" s="36">
        <v>3000</v>
      </c>
      <c r="X7" s="36">
        <v>90.57</v>
      </c>
      <c r="Y7" s="36">
        <v>90.08</v>
      </c>
      <c r="Z7" s="36">
        <v>87.21</v>
      </c>
      <c r="AA7" s="36">
        <v>84.76</v>
      </c>
      <c r="AB7" s="36">
        <v>87.85</v>
      </c>
      <c r="AC7" s="36">
        <v>89.52</v>
      </c>
      <c r="AD7" s="36">
        <v>89.81</v>
      </c>
      <c r="AE7" s="36">
        <v>83.35</v>
      </c>
      <c r="AF7" s="36">
        <v>79.8</v>
      </c>
      <c r="AG7" s="36">
        <v>94.12</v>
      </c>
      <c r="AH7" s="36">
        <v>107.74</v>
      </c>
      <c r="AI7" s="36">
        <v>361.54</v>
      </c>
      <c r="AJ7" s="36">
        <v>367.53</v>
      </c>
      <c r="AK7" s="36">
        <v>373.08</v>
      </c>
      <c r="AL7" s="36">
        <v>388.36</v>
      </c>
      <c r="AM7" s="36">
        <v>462.9</v>
      </c>
      <c r="AN7" s="36">
        <v>220.57</v>
      </c>
      <c r="AO7" s="36">
        <v>244.92</v>
      </c>
      <c r="AP7" s="36">
        <v>343.12</v>
      </c>
      <c r="AQ7" s="36">
        <v>637.74</v>
      </c>
      <c r="AR7" s="36">
        <v>393.94</v>
      </c>
      <c r="AS7" s="36">
        <v>4.71</v>
      </c>
      <c r="AT7" s="36">
        <v>1049.79</v>
      </c>
      <c r="AU7" s="36">
        <v>971.58</v>
      </c>
      <c r="AV7" s="36">
        <v>810.85</v>
      </c>
      <c r="AW7" s="36">
        <v>11370.95</v>
      </c>
      <c r="AX7" s="36">
        <v>119.81</v>
      </c>
      <c r="AY7" s="36">
        <v>637.20000000000005</v>
      </c>
      <c r="AZ7" s="36">
        <v>483.94</v>
      </c>
      <c r="BA7" s="36">
        <v>400.5</v>
      </c>
      <c r="BB7" s="36">
        <v>298.42</v>
      </c>
      <c r="BC7" s="36">
        <v>63.93</v>
      </c>
      <c r="BD7" s="36">
        <v>56.46</v>
      </c>
      <c r="BE7" s="36">
        <v>620.22</v>
      </c>
      <c r="BF7" s="36">
        <v>553.63</v>
      </c>
      <c r="BG7" s="36">
        <v>485.26</v>
      </c>
      <c r="BH7" s="36">
        <v>428.05</v>
      </c>
      <c r="BI7" s="36">
        <v>393.07</v>
      </c>
      <c r="BJ7" s="36">
        <v>1882.66</v>
      </c>
      <c r="BK7" s="36">
        <v>1749.66</v>
      </c>
      <c r="BL7" s="36">
        <v>1574.53</v>
      </c>
      <c r="BM7" s="36">
        <v>1506.51</v>
      </c>
      <c r="BN7" s="36">
        <v>1315.67</v>
      </c>
      <c r="BO7" s="36">
        <v>776.35</v>
      </c>
      <c r="BP7" s="36">
        <v>114.38</v>
      </c>
      <c r="BQ7" s="36">
        <v>119.28</v>
      </c>
      <c r="BR7" s="36">
        <v>112.06</v>
      </c>
      <c r="BS7" s="36">
        <v>78.33</v>
      </c>
      <c r="BT7" s="36">
        <v>72.150000000000006</v>
      </c>
      <c r="BU7" s="36">
        <v>54.67</v>
      </c>
      <c r="BV7" s="36">
        <v>54.46</v>
      </c>
      <c r="BW7" s="36">
        <v>57.36</v>
      </c>
      <c r="BX7" s="36">
        <v>57.33</v>
      </c>
      <c r="BY7" s="36">
        <v>60.78</v>
      </c>
      <c r="BZ7" s="36">
        <v>96.57</v>
      </c>
      <c r="CA7" s="36">
        <v>208.23</v>
      </c>
      <c r="CB7" s="36">
        <v>200.63</v>
      </c>
      <c r="CC7" s="36">
        <v>213.31</v>
      </c>
      <c r="CD7" s="36">
        <v>305.33</v>
      </c>
      <c r="CE7" s="36">
        <v>334.48</v>
      </c>
      <c r="CF7" s="36">
        <v>290.26</v>
      </c>
      <c r="CG7" s="36">
        <v>293.08999999999997</v>
      </c>
      <c r="CH7" s="36">
        <v>279.91000000000003</v>
      </c>
      <c r="CI7" s="36">
        <v>284.52999999999997</v>
      </c>
      <c r="CJ7" s="36">
        <v>276.26</v>
      </c>
      <c r="CK7" s="36">
        <v>142.28</v>
      </c>
      <c r="CL7" s="36">
        <v>43.29</v>
      </c>
      <c r="CM7" s="36">
        <v>22.41</v>
      </c>
      <c r="CN7" s="36">
        <v>21.38</v>
      </c>
      <c r="CO7" s="36">
        <v>21.38</v>
      </c>
      <c r="CP7" s="36">
        <v>23.44</v>
      </c>
      <c r="CQ7" s="36">
        <v>39.770000000000003</v>
      </c>
      <c r="CR7" s="36">
        <v>38.950000000000003</v>
      </c>
      <c r="CS7" s="36">
        <v>40.07</v>
      </c>
      <c r="CT7" s="36">
        <v>39.92</v>
      </c>
      <c r="CU7" s="36">
        <v>41.63</v>
      </c>
      <c r="CV7" s="36">
        <v>60.35</v>
      </c>
      <c r="CW7" s="36">
        <v>59.09</v>
      </c>
      <c r="CX7" s="36">
        <v>60.46</v>
      </c>
      <c r="CY7" s="36">
        <v>61.25</v>
      </c>
      <c r="CZ7" s="36">
        <v>62.56</v>
      </c>
      <c r="DA7" s="36">
        <v>63.36</v>
      </c>
      <c r="DB7" s="36">
        <v>65.66</v>
      </c>
      <c r="DC7" s="36">
        <v>65.599999999999994</v>
      </c>
      <c r="DD7" s="36">
        <v>66</v>
      </c>
      <c r="DE7" s="36">
        <v>65.86</v>
      </c>
      <c r="DF7" s="36">
        <v>66.33</v>
      </c>
      <c r="DG7" s="36">
        <v>94.57</v>
      </c>
      <c r="DH7" s="36">
        <v>8.68</v>
      </c>
      <c r="DI7" s="36">
        <v>9.14</v>
      </c>
      <c r="DJ7" s="36">
        <v>10</v>
      </c>
      <c r="DK7" s="36">
        <v>10.84</v>
      </c>
      <c r="DL7" s="36">
        <v>31.14</v>
      </c>
      <c r="DM7" s="36">
        <v>8.84</v>
      </c>
      <c r="DN7" s="36">
        <v>10.039999999999999</v>
      </c>
      <c r="DO7" s="36">
        <v>12.14</v>
      </c>
      <c r="DP7" s="36">
        <v>9.42</v>
      </c>
      <c r="DQ7" s="36">
        <v>28.43</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0.14000000000000001</v>
      </c>
      <c r="EJ7" s="36">
        <v>0.18</v>
      </c>
      <c r="EK7" s="36">
        <v>0.18</v>
      </c>
      <c r="EL7" s="36">
        <v>0.19</v>
      </c>
      <c r="EM7" s="36">
        <v>0.16</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2016-02-15T02:55:32Z</cp:lastPrinted>
  <dcterms:created xsi:type="dcterms:W3CDTF">2016-02-03T07:42:59Z</dcterms:created>
  <dcterms:modified xsi:type="dcterms:W3CDTF">2016-02-15T04:13:30Z</dcterms:modified>
  <cp:category/>
</cp:coreProperties>
</file>