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<sst xmlns="http://schemas.openxmlformats.org/spreadsheetml/2006/main" count="242" uniqueCount="110">
  <si>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</si>
  <si>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</si>
  <si>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</si>
  <si>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</si>
  <si>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</si>
  <si>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</si>
  <si>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</si>
  <si>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</si>
  <si>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</si>
  <si>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</si>
  <si>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</si>
  <si>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</si>
  <si>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</si>
  <si>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</si>
  <si>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</si>
  <si>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</si>
  <si>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</si>
  <si>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</si>
  <si>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</si>
  <si>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</si>
  <si>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</si>
  <si>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</si>
  <si>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</si>
  <si>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</si>
  <si>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</si>
  <si>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</si>
  <si>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</si>
  <si>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</si>
  <si>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</si>
  <si>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</si>
  <si>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</si>
  <si>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</si>
  <si>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</si>
  <si>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</si>
  <si>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</si>
  <si>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</si>
  <si>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</si>
  <si>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</si>
  <si>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</si>
  <si>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</si>
  <si>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</si>
  <si>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</si>
  <si>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</si>
  <si>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</si>
  <si>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</si>
  <si>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</si>
  <si>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</si>
  <si>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</si>
  <si>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</si>
  <si>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</si>
  <si>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</si>
  <si>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</si>
  <si>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</si>
  <si>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</si>
  <si>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</si>
  <si>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</si>
  <si>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</si>
  <si>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</si>
  <si>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</si>
  <si>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</si>
  <si>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</si>
  <si>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</si>
  <si>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</si>
  <si>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</si>
  <si>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</si>
  <si>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</si>
  <si>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</si>
  <si>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</si>
  <si>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</si>
  <si>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</si>
  <si>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</si>
  <si>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</si>
  <si>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</si>
  <si>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</si>
  <si>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</si>
  <si>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</si>
  <si>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</si>
  <si>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</si>
  <si>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</si>
  <si>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</si>
  <si>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</si>
  <si>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</si>
  <si>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</si>
  <si>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</si>
  <si>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</si>
  <si>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</si>
  <si>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</si>
  <si>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</si>
  <si>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</si>
  <si>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</si>
  <si>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</si>
  <si>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</si>
  <si>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</si>
  <si>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</si>
  <si>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</si>
  <si>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</si>
  <si>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</si>
  <si>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</si>
  <si>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</si>
  <si>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個別排水処理</t>
  </si>
  <si>
    <t>L2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</si>
  <si>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</si>
  <si>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</si>
  <si>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</si>
  <si>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</si>
  <si>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</si>
  <si>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</si>
  <si>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①計上損益について、減価償却費は1部しか回収されないものの安定しているので良好である。
②累積欠損金比率について、累積欠損金を縮小させるのは困難であるが、悪化しないよう料金収入確保に努めなければならない。
③流動比率は１００％以上となっているので、支払能力は問題ない。
⑤経費回収率について、経費の中の維持管理費は確実に回収で来ているので、料金水準は妥当である。
⑥汚水処理原価については全国平均と比べて低いことから良好である。
⑦施設の利用率について、汚水処理量からの算出のため７０％台であるが、設置した浄化槽はほぼ１００％稼動している。
⑧統計上は１００％であるが、事業対象区域にはみなし浄化槽が多数あるので、今後も更なる浄化槽の設置が必要である。</t>
    <phoneticPr fontId="4"/>
  </si>
  <si>
    <t>浄化槽の法定耐用年数は28年であるが、必要修繕箇所はブロワーに集中され、安価で修繕可能なことから減価償却率が進んでも機能に問題はない。</t>
    <phoneticPr fontId="4"/>
  </si>
  <si>
    <t>当町では、浄化槽など個別排水処理が下水道事業の整備の位置選択しとして認められているので、地区の特性に合わせ集合処理と個別排水処理を組み合わせて下水道事業を行っている。
個別排水処理である当該事業は、経営状態も安定しており良好である。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</si>
</sst>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44864"/>
        <c:axId val="96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644864"/>
        <c:axId val="96052736"/>
      </c:lineChart>
      <c:dateAx>
        <c:axId val="94644864"/>
        <c:scaling>
          <c:orientation val="minMax"/>
        </c:scaling>
        <c:delete val="1"/>
        <c:axPos val="b"/>
        <c:numFmt formatCode="ge" sourceLinked="1"/>
        <c:majorTickMark val="none"/>
        <c:minorTickMark val="none"/>
        <c:tickLblPos val="none"/>
        <c:crossAx val="96052736"/>
        <c:crosses val="autoZero"/>
        <c:auto val="1"/>
        <c:lblOffset val="100"/>
        <c:baseTimeUnit val="years"/>
      </c:dateAx>
      <c:valAx>
        <c:axId val="96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54.76</c:v>
                </c:pt>
                <c:pt idx="1">
                  <c:v>58.67</c:v>
                </c:pt>
                <c:pt idx="2">
                  <c:v>58.67</c:v>
                </c:pt>
                <c:pt idx="3">
                  <c:v>76.5</c:v>
                </c:pt>
                <c:pt idx="4">
                  <c:v>74.75</c:v>
                </c:pt>
              </c:numCache>
            </c:numRef>
          </c:val>
        </c:ser>
        <c:dLbls>
          <c:showLegendKey val="0"/>
          <c:showVal val="0"/>
          <c:showCatName val="0"/>
          <c:showSerName val="0"/>
          <c:showPercent val="0"/>
          <c:showBubbleSize val="0"/>
        </c:dLbls>
        <c:gapWidth val="150"/>
        <c:axId val="94443008"/>
        <c:axId val="944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52.52</c:v>
                </c:pt>
              </c:numCache>
            </c:numRef>
          </c:val>
          <c:smooth val="0"/>
        </c:ser>
        <c:dLbls>
          <c:showLegendKey val="0"/>
          <c:showVal val="0"/>
          <c:showCatName val="0"/>
          <c:showSerName val="0"/>
          <c:showPercent val="0"/>
          <c:showBubbleSize val="0"/>
        </c:dLbls>
        <c:marker val="1"/>
        <c:smooth val="0"/>
        <c:axId val="94443008"/>
        <c:axId val="94444928"/>
      </c:lineChart>
      <c:dateAx>
        <c:axId val="94443008"/>
        <c:scaling>
          <c:orientation val="minMax"/>
        </c:scaling>
        <c:delete val="1"/>
        <c:axPos val="b"/>
        <c:numFmt formatCode="ge" sourceLinked="1"/>
        <c:majorTickMark val="none"/>
        <c:minorTickMark val="none"/>
        <c:tickLblPos val="none"/>
        <c:crossAx val="94444928"/>
        <c:crosses val="autoZero"/>
        <c:auto val="1"/>
        <c:lblOffset val="100"/>
        <c:baseTimeUnit val="years"/>
      </c:dateAx>
      <c:valAx>
        <c:axId val="944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479488"/>
        <c:axId val="944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84.94</c:v>
                </c:pt>
              </c:numCache>
            </c:numRef>
          </c:val>
          <c:smooth val="0"/>
        </c:ser>
        <c:dLbls>
          <c:showLegendKey val="0"/>
          <c:showVal val="0"/>
          <c:showCatName val="0"/>
          <c:showSerName val="0"/>
          <c:showPercent val="0"/>
          <c:showBubbleSize val="0"/>
        </c:dLbls>
        <c:marker val="1"/>
        <c:smooth val="0"/>
        <c:axId val="94479488"/>
        <c:axId val="94481408"/>
      </c:lineChart>
      <c:dateAx>
        <c:axId val="94479488"/>
        <c:scaling>
          <c:orientation val="minMax"/>
        </c:scaling>
        <c:delete val="1"/>
        <c:axPos val="b"/>
        <c:numFmt formatCode="ge" sourceLinked="1"/>
        <c:majorTickMark val="none"/>
        <c:minorTickMark val="none"/>
        <c:tickLblPos val="none"/>
        <c:crossAx val="94481408"/>
        <c:crosses val="autoZero"/>
        <c:auto val="1"/>
        <c:lblOffset val="100"/>
        <c:baseTimeUnit val="years"/>
      </c:dateAx>
      <c:valAx>
        <c:axId val="94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93.75</c:v>
                </c:pt>
                <c:pt idx="1">
                  <c:v>83.95</c:v>
                </c:pt>
                <c:pt idx="2">
                  <c:v>86.92</c:v>
                </c:pt>
                <c:pt idx="3">
                  <c:v>82.03</c:v>
                </c:pt>
                <c:pt idx="4">
                  <c:v>79.45</c:v>
                </c:pt>
              </c:numCache>
            </c:numRef>
          </c:val>
        </c:ser>
        <c:dLbls>
          <c:showLegendKey val="0"/>
          <c:showVal val="0"/>
          <c:showCatName val="0"/>
          <c:showSerName val="0"/>
          <c:showPercent val="0"/>
          <c:showBubbleSize val="0"/>
        </c:dLbls>
        <c:gapWidth val="150"/>
        <c:axId val="98706944"/>
        <c:axId val="98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89.03</c:v>
                </c:pt>
                <c:pt idx="1">
                  <c:v>100.53</c:v>
                </c:pt>
                <c:pt idx="2">
                  <c:v>96.73</c:v>
                </c:pt>
                <c:pt idx="3">
                  <c:v>95.22</c:v>
                </c:pt>
                <c:pt idx="4">
                  <c:v>93.93</c:v>
                </c:pt>
              </c:numCache>
            </c:numRef>
          </c:val>
          <c:smooth val="0"/>
        </c:ser>
        <c:dLbls>
          <c:showLegendKey val="0"/>
          <c:showVal val="0"/>
          <c:showCatName val="0"/>
          <c:showSerName val="0"/>
          <c:showPercent val="0"/>
          <c:showBubbleSize val="0"/>
        </c:dLbls>
        <c:marker val="1"/>
        <c:smooth val="0"/>
        <c:axId val="98706944"/>
        <c:axId val="98708864"/>
      </c:lineChart>
      <c:dateAx>
        <c:axId val="98706944"/>
        <c:scaling>
          <c:orientation val="minMax"/>
        </c:scaling>
        <c:delete val="1"/>
        <c:axPos val="b"/>
        <c:numFmt formatCode="ge" sourceLinked="1"/>
        <c:majorTickMark val="none"/>
        <c:minorTickMark val="none"/>
        <c:tickLblPos val="none"/>
        <c:crossAx val="98708864"/>
        <c:crosses val="autoZero"/>
        <c:auto val="1"/>
        <c:lblOffset val="100"/>
        <c:baseTimeUnit val="years"/>
      </c:dateAx>
      <c:valAx>
        <c:axId val="98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28.22</c:v>
                </c:pt>
                <c:pt idx="1">
                  <c:v>30.09</c:v>
                </c:pt>
                <c:pt idx="2">
                  <c:v>32</c:v>
                </c:pt>
                <c:pt idx="3">
                  <c:v>33.869999999999997</c:v>
                </c:pt>
                <c:pt idx="4">
                  <c:v>43.83</c:v>
                </c:pt>
              </c:numCache>
            </c:numRef>
          </c:val>
        </c:ser>
        <c:dLbls>
          <c:showLegendKey val="0"/>
          <c:showVal val="0"/>
          <c:showCatName val="0"/>
          <c:showSerName val="0"/>
          <c:showPercent val="0"/>
          <c:showBubbleSize val="0"/>
        </c:dLbls>
        <c:gapWidth val="150"/>
        <c:axId val="105853312"/>
        <c:axId val="1107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29.09</c:v>
                </c:pt>
                <c:pt idx="1">
                  <c:v>19.98</c:v>
                </c:pt>
                <c:pt idx="2">
                  <c:v>20.309999999999999</c:v>
                </c:pt>
                <c:pt idx="3">
                  <c:v>18.399999999999999</c:v>
                </c:pt>
                <c:pt idx="4">
                  <c:v>40.35</c:v>
                </c:pt>
              </c:numCache>
            </c:numRef>
          </c:val>
          <c:smooth val="0"/>
        </c:ser>
        <c:dLbls>
          <c:showLegendKey val="0"/>
          <c:showVal val="0"/>
          <c:showCatName val="0"/>
          <c:showSerName val="0"/>
          <c:showPercent val="0"/>
          <c:showBubbleSize val="0"/>
        </c:dLbls>
        <c:marker val="1"/>
        <c:smooth val="0"/>
        <c:axId val="105853312"/>
        <c:axId val="110799104"/>
      </c:lineChart>
      <c:dateAx>
        <c:axId val="105853312"/>
        <c:scaling>
          <c:orientation val="minMax"/>
        </c:scaling>
        <c:delete val="1"/>
        <c:axPos val="b"/>
        <c:numFmt formatCode="ge" sourceLinked="1"/>
        <c:majorTickMark val="none"/>
        <c:minorTickMark val="none"/>
        <c:tickLblPos val="none"/>
        <c:crossAx val="110799104"/>
        <c:crosses val="autoZero"/>
        <c:auto val="1"/>
        <c:lblOffset val="100"/>
        <c:baseTimeUnit val="years"/>
      </c:dateAx>
      <c:valAx>
        <c:axId val="1107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58784"/>
        <c:axId val="87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158784"/>
        <c:axId val="87160704"/>
      </c:lineChart>
      <c:dateAx>
        <c:axId val="87158784"/>
        <c:scaling>
          <c:orientation val="minMax"/>
        </c:scaling>
        <c:delete val="1"/>
        <c:axPos val="b"/>
        <c:numFmt formatCode="ge" sourceLinked="1"/>
        <c:majorTickMark val="none"/>
        <c:minorTickMark val="none"/>
        <c:tickLblPos val="none"/>
        <c:crossAx val="87160704"/>
        <c:crosses val="autoZero"/>
        <c:auto val="1"/>
        <c:lblOffset val="100"/>
        <c:baseTimeUnit val="years"/>
      </c:dateAx>
      <c:valAx>
        <c:axId val="87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387.36</c:v>
                </c:pt>
                <c:pt idx="1">
                  <c:v>429.69</c:v>
                </c:pt>
                <c:pt idx="2">
                  <c:v>438.27</c:v>
                </c:pt>
                <c:pt idx="3">
                  <c:v>429.03</c:v>
                </c:pt>
                <c:pt idx="4">
                  <c:v>371.87</c:v>
                </c:pt>
              </c:numCache>
            </c:numRef>
          </c:val>
        </c:ser>
        <c:dLbls>
          <c:showLegendKey val="0"/>
          <c:showVal val="0"/>
          <c:showCatName val="0"/>
          <c:showSerName val="0"/>
          <c:showPercent val="0"/>
          <c:showBubbleSize val="0"/>
        </c:dLbls>
        <c:gapWidth val="150"/>
        <c:axId val="87174528"/>
        <c:axId val="87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143.47999999999999</c:v>
                </c:pt>
                <c:pt idx="1">
                  <c:v>195.58</c:v>
                </c:pt>
                <c:pt idx="2">
                  <c:v>274.44</c:v>
                </c:pt>
                <c:pt idx="3">
                  <c:v>189</c:v>
                </c:pt>
                <c:pt idx="4">
                  <c:v>244.76</c:v>
                </c:pt>
              </c:numCache>
            </c:numRef>
          </c:val>
          <c:smooth val="0"/>
        </c:ser>
        <c:dLbls>
          <c:showLegendKey val="0"/>
          <c:showVal val="0"/>
          <c:showCatName val="0"/>
          <c:showSerName val="0"/>
          <c:showPercent val="0"/>
          <c:showBubbleSize val="0"/>
        </c:dLbls>
        <c:marker val="1"/>
        <c:smooth val="0"/>
        <c:axId val="87174528"/>
        <c:axId val="87188992"/>
      </c:lineChart>
      <c:dateAx>
        <c:axId val="87174528"/>
        <c:scaling>
          <c:orientation val="minMax"/>
        </c:scaling>
        <c:delete val="1"/>
        <c:axPos val="b"/>
        <c:numFmt formatCode="ge" sourceLinked="1"/>
        <c:majorTickMark val="none"/>
        <c:minorTickMark val="none"/>
        <c:tickLblPos val="none"/>
        <c:crossAx val="87188992"/>
        <c:crosses val="autoZero"/>
        <c:auto val="1"/>
        <c:lblOffset val="100"/>
        <c:baseTimeUnit val="years"/>
      </c:dateAx>
      <c:valAx>
        <c:axId val="871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11922.42</c:v>
                </c:pt>
                <c:pt idx="1">
                  <c:v>9996.6299999999992</c:v>
                </c:pt>
                <c:pt idx="2">
                  <c:v>2758.47</c:v>
                </c:pt>
                <c:pt idx="3">
                  <c:v>1215.55</c:v>
                </c:pt>
                <c:pt idx="4">
                  <c:v>298.41000000000003</c:v>
                </c:pt>
              </c:numCache>
            </c:numRef>
          </c:val>
        </c:ser>
        <c:dLbls>
          <c:showLegendKey val="0"/>
          <c:showVal val="0"/>
          <c:showCatName val="0"/>
          <c:showSerName val="0"/>
          <c:showPercent val="0"/>
          <c:showBubbleSize val="0"/>
        </c:dLbls>
        <c:gapWidth val="150"/>
        <c:axId val="87206912"/>
        <c:axId val="87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501.91</c:v>
                </c:pt>
                <c:pt idx="1">
                  <c:v>242.94</c:v>
                </c:pt>
                <c:pt idx="2">
                  <c:v>327.42</c:v>
                </c:pt>
                <c:pt idx="3">
                  <c:v>295.92</c:v>
                </c:pt>
                <c:pt idx="4">
                  <c:v>418.55</c:v>
                </c:pt>
              </c:numCache>
            </c:numRef>
          </c:val>
          <c:smooth val="0"/>
        </c:ser>
        <c:dLbls>
          <c:showLegendKey val="0"/>
          <c:showVal val="0"/>
          <c:showCatName val="0"/>
          <c:showSerName val="0"/>
          <c:showPercent val="0"/>
          <c:showBubbleSize val="0"/>
        </c:dLbls>
        <c:marker val="1"/>
        <c:smooth val="0"/>
        <c:axId val="87206912"/>
        <c:axId val="87209088"/>
      </c:lineChart>
      <c:dateAx>
        <c:axId val="87206912"/>
        <c:scaling>
          <c:orientation val="minMax"/>
        </c:scaling>
        <c:delete val="1"/>
        <c:axPos val="b"/>
        <c:numFmt formatCode="ge" sourceLinked="1"/>
        <c:majorTickMark val="none"/>
        <c:minorTickMark val="none"/>
        <c:tickLblPos val="none"/>
        <c:crossAx val="87209088"/>
        <c:crosses val="autoZero"/>
        <c:auto val="1"/>
        <c:lblOffset val="100"/>
        <c:baseTimeUnit val="years"/>
      </c:dateAx>
      <c:valAx>
        <c:axId val="87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220.53</c:v>
                </c:pt>
                <c:pt idx="1">
                  <c:v>221.46</c:v>
                </c:pt>
                <c:pt idx="2">
                  <c:v>207.82</c:v>
                </c:pt>
                <c:pt idx="3">
                  <c:v>181.97</c:v>
                </c:pt>
                <c:pt idx="4">
                  <c:v>176.95</c:v>
                </c:pt>
              </c:numCache>
            </c:numRef>
          </c:val>
        </c:ser>
        <c:dLbls>
          <c:showLegendKey val="0"/>
          <c:showVal val="0"/>
          <c:showCatName val="0"/>
          <c:showSerName val="0"/>
          <c:showPercent val="0"/>
          <c:showBubbleSize val="0"/>
        </c:dLbls>
        <c:gapWidth val="150"/>
        <c:axId val="89987712"/>
        <c:axId val="899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701.33</c:v>
                </c:pt>
              </c:numCache>
            </c:numRef>
          </c:val>
          <c:smooth val="0"/>
        </c:ser>
        <c:dLbls>
          <c:showLegendKey val="0"/>
          <c:showVal val="0"/>
          <c:showCatName val="0"/>
          <c:showSerName val="0"/>
          <c:showPercent val="0"/>
          <c:showBubbleSize val="0"/>
        </c:dLbls>
        <c:marker val="1"/>
        <c:smooth val="0"/>
        <c:axId val="89987712"/>
        <c:axId val="89989888"/>
      </c:lineChart>
      <c:dateAx>
        <c:axId val="89987712"/>
        <c:scaling>
          <c:orientation val="minMax"/>
        </c:scaling>
        <c:delete val="1"/>
        <c:axPos val="b"/>
        <c:numFmt formatCode="ge" sourceLinked="1"/>
        <c:majorTickMark val="none"/>
        <c:minorTickMark val="none"/>
        <c:tickLblPos val="none"/>
        <c:crossAx val="89989888"/>
        <c:crosses val="autoZero"/>
        <c:auto val="1"/>
        <c:lblOffset val="100"/>
        <c:baseTimeUnit val="years"/>
      </c:dateAx>
      <c:valAx>
        <c:axId val="899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92.67</c:v>
                </c:pt>
                <c:pt idx="1">
                  <c:v>81.489999999999995</c:v>
                </c:pt>
                <c:pt idx="2">
                  <c:v>85.16</c:v>
                </c:pt>
                <c:pt idx="3">
                  <c:v>84.61</c:v>
                </c:pt>
                <c:pt idx="4">
                  <c:v>74.42</c:v>
                </c:pt>
              </c:numCache>
            </c:numRef>
          </c:val>
        </c:ser>
        <c:dLbls>
          <c:showLegendKey val="0"/>
          <c:showVal val="0"/>
          <c:showCatName val="0"/>
          <c:showSerName val="0"/>
          <c:showPercent val="0"/>
          <c:showBubbleSize val="0"/>
        </c:dLbls>
        <c:gapWidth val="150"/>
        <c:axId val="89999616"/>
        <c:axId val="900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53.48</c:v>
                </c:pt>
              </c:numCache>
            </c:numRef>
          </c:val>
          <c:smooth val="0"/>
        </c:ser>
        <c:dLbls>
          <c:showLegendKey val="0"/>
          <c:showVal val="0"/>
          <c:showCatName val="0"/>
          <c:showSerName val="0"/>
          <c:showPercent val="0"/>
          <c:showBubbleSize val="0"/>
        </c:dLbls>
        <c:marker val="1"/>
        <c:smooth val="0"/>
        <c:axId val="89999616"/>
        <c:axId val="90005888"/>
      </c:lineChart>
      <c:dateAx>
        <c:axId val="89999616"/>
        <c:scaling>
          <c:orientation val="minMax"/>
        </c:scaling>
        <c:delete val="1"/>
        <c:axPos val="b"/>
        <c:numFmt formatCode="ge" sourceLinked="1"/>
        <c:majorTickMark val="none"/>
        <c:minorTickMark val="none"/>
        <c:tickLblPos val="none"/>
        <c:crossAx val="90005888"/>
        <c:crosses val="autoZero"/>
        <c:auto val="1"/>
        <c:lblOffset val="100"/>
        <c:baseTimeUnit val="years"/>
      </c:dateAx>
      <c:valAx>
        <c:axId val="900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c:v>
                </c:pt>
                <c:pt idx="1">
                  <c:v>180.06</c:v>
                </c:pt>
                <c:pt idx="2">
                  <c:v>130.52000000000001</c:v>
                </c:pt>
                <c:pt idx="3">
                  <c:v>143.63999999999999</c:v>
                </c:pt>
                <c:pt idx="4">
                  <c:v>163.69</c:v>
                </c:pt>
              </c:numCache>
            </c:numRef>
          </c:val>
        </c:ser>
        <c:dLbls>
          <c:showLegendKey val="0"/>
          <c:showVal val="0"/>
          <c:showCatName val="0"/>
          <c:showSerName val="0"/>
          <c:showPercent val="0"/>
          <c:showBubbleSize val="0"/>
        </c:dLbls>
        <c:gapWidth val="150"/>
        <c:axId val="90027904"/>
        <c:axId val="90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277.29000000000002</c:v>
                </c:pt>
              </c:numCache>
            </c:numRef>
          </c:val>
          <c:smooth val="0"/>
        </c:ser>
        <c:dLbls>
          <c:showLegendKey val="0"/>
          <c:showVal val="0"/>
          <c:showCatName val="0"/>
          <c:showSerName val="0"/>
          <c:showPercent val="0"/>
          <c:showBubbleSize val="0"/>
        </c:dLbls>
        <c:marker val="1"/>
        <c:smooth val="0"/>
        <c:axId val="90027904"/>
        <c:axId val="90038272"/>
      </c:lineChart>
      <c:dateAx>
        <c:axId val="90027904"/>
        <c:scaling>
          <c:orientation val="minMax"/>
        </c:scaling>
        <c:delete val="1"/>
        <c:axPos val="b"/>
        <c:numFmt formatCode="ge" sourceLinked="1"/>
        <c:majorTickMark val="none"/>
        <c:minorTickMark val="none"/>
        <c:tickLblPos val="none"/>
        <c:crossAx val="90038272"/>
        <c:crosses val="autoZero"/>
        <c:auto val="1"/>
        <c:lblOffset val="100"/>
        <c:baseTimeUnit val="years"/>
      </c:dateAx>
      <c:valAx>
        <c:axId val="900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【181.70】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【392.29】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1" zoomScaleNormal="100" workbookViewId="0">
      <selection activeCell="BI80" sqref="BI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三春町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18017</v>
      </c>
      <c r="AM8" s="64"/>
      <c r="AN8" s="64"/>
      <c r="AO8" s="64"/>
      <c r="AP8" s="64"/>
      <c r="AQ8" s="64"/>
      <c r="AR8" s="64"/>
      <c r="AS8" s="64"/>
      <c r="AT8" s="63">
        <f>データ!S6</f>
        <v>72.760000000000005</v>
      </c>
      <c r="AU8" s="63"/>
      <c r="AV8" s="63"/>
      <c r="AW8" s="63"/>
      <c r="AX8" s="63"/>
      <c r="AY8" s="63"/>
      <c r="AZ8" s="63"/>
      <c r="BA8" s="63"/>
      <c r="BB8" s="63">
        <f>データ!T6</f>
        <v>247.62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9.07</v>
      </c>
      <c r="J10" s="63"/>
      <c r="K10" s="63"/>
      <c r="L10" s="63"/>
      <c r="M10" s="63"/>
      <c r="N10" s="63"/>
      <c r="O10" s="63"/>
      <c r="P10" s="63">
        <f>データ!O6</f>
        <v>3.21</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575</v>
      </c>
      <c r="AM10" s="64"/>
      <c r="AN10" s="64"/>
      <c r="AO10" s="64"/>
      <c r="AP10" s="64"/>
      <c r="AQ10" s="64"/>
      <c r="AR10" s="64"/>
      <c r="AS10" s="64"/>
      <c r="AT10" s="63">
        <f>データ!V6</f>
        <v>59.91</v>
      </c>
      <c r="AU10" s="63"/>
      <c r="AV10" s="63"/>
      <c r="AW10" s="63"/>
      <c r="AX10" s="63"/>
      <c r="AY10" s="63"/>
      <c r="AZ10" s="63"/>
      <c r="BA10" s="63"/>
      <c r="BB10" s="63">
        <f>データ!W6</f>
        <v>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75213</v>
      </c>
      <c r="D6" s="31">
        <f t="shared" si="3"/>
        <v>46</v>
      </c>
      <c r="E6" s="31">
        <f t="shared" si="3"/>
        <v>18</v>
      </c>
      <c r="F6" s="31">
        <f t="shared" si="3"/>
        <v>1</v>
      </c>
      <c r="G6" s="31">
        <f t="shared" si="3"/>
        <v>0</v>
      </c>
      <c r="H6" s="31" t="str">
        <f t="shared" si="3"/>
        <v>福島県　三春町</v>
      </c>
      <c r="I6" s="31" t="str">
        <f t="shared" si="3"/>
        <v>法適用</v>
      </c>
      <c r="J6" s="31" t="str">
        <f t="shared" si="3"/>
        <v>下水道事業</v>
      </c>
      <c r="K6" s="31" t="str">
        <f t="shared" si="3"/>
        <v>個別排水処理</v>
      </c>
      <c r="L6" s="31" t="str">
        <f t="shared" si="3"/>
        <v>L2</v>
      </c>
      <c r="M6" s="32" t="str">
        <f t="shared" si="3"/>
        <v>-</v>
      </c>
      <c r="N6" s="32">
        <f t="shared" si="3"/>
        <v>9.07</v>
      </c>
      <c r="O6" s="32">
        <f t="shared" si="3"/>
        <v>3.21</v>
      </c>
      <c r="P6" s="32">
        <f t="shared" si="3"/>
        <v>100</v>
      </c>
      <c r="Q6" s="32">
        <f t="shared" si="3"/>
        <v>2916</v>
      </c>
      <c r="R6" s="32">
        <f t="shared" si="3"/>
        <v>18017</v>
      </c>
      <c r="S6" s="32">
        <f t="shared" si="3"/>
        <v>72.760000000000005</v>
      </c>
      <c r="T6" s="32">
        <f t="shared" si="3"/>
        <v>247.62</v>
      </c>
      <c r="U6" s="32">
        <f t="shared" si="3"/>
        <v>575</v>
      </c>
      <c r="V6" s="32">
        <f t="shared" si="3"/>
        <v>59.91</v>
      </c>
      <c r="W6" s="32">
        <f t="shared" si="3"/>
        <v>9.6</v>
      </c>
      <c r="X6" s="33">
        <f>IF(X7="",NA(),X7)</f>
        <v>93.75</v>
      </c>
      <c r="Y6" s="33">
        <f t="shared" ref="Y6:AG6" si="4">IF(Y7="",NA(),Y7)</f>
        <v>83.95</v>
      </c>
      <c r="Z6" s="33">
        <f t="shared" si="4"/>
        <v>86.92</v>
      </c>
      <c r="AA6" s="33">
        <f t="shared" si="4"/>
        <v>82.03</v>
      </c>
      <c r="AB6" s="33">
        <f t="shared" si="4"/>
        <v>79.45</v>
      </c>
      <c r="AC6" s="33">
        <f t="shared" si="4"/>
        <v>89.03</v>
      </c>
      <c r="AD6" s="33">
        <f t="shared" si="4"/>
        <v>100.53</v>
      </c>
      <c r="AE6" s="33">
        <f t="shared" si="4"/>
        <v>96.73</v>
      </c>
      <c r="AF6" s="33">
        <f t="shared" si="4"/>
        <v>95.22</v>
      </c>
      <c r="AG6" s="33">
        <f t="shared" si="4"/>
        <v>93.93</v>
      </c>
      <c r="AH6" s="32" t="str">
        <f>IF(AH7="","",IF(AH7="-","【-】","【"&amp;SUBSTITUTE(TEXT(AH7,"#,##0.00"),"-","△")&amp;"】"))</f>
        <v>【95.44】</v>
      </c>
      <c r="AI6" s="33">
        <f>IF(AI7="",NA(),AI7)</f>
        <v>387.36</v>
      </c>
      <c r="AJ6" s="33">
        <f t="shared" ref="AJ6:AR6" si="5">IF(AJ7="",NA(),AJ7)</f>
        <v>429.69</v>
      </c>
      <c r="AK6" s="33">
        <f t="shared" si="5"/>
        <v>438.27</v>
      </c>
      <c r="AL6" s="33">
        <f t="shared" si="5"/>
        <v>429.03</v>
      </c>
      <c r="AM6" s="33">
        <f t="shared" si="5"/>
        <v>371.87</v>
      </c>
      <c r="AN6" s="33">
        <f t="shared" si="5"/>
        <v>143.47999999999999</v>
      </c>
      <c r="AO6" s="33">
        <f t="shared" si="5"/>
        <v>195.58</v>
      </c>
      <c r="AP6" s="33">
        <f t="shared" si="5"/>
        <v>274.44</v>
      </c>
      <c r="AQ6" s="33">
        <f t="shared" si="5"/>
        <v>189</v>
      </c>
      <c r="AR6" s="33">
        <f t="shared" si="5"/>
        <v>244.76</v>
      </c>
      <c r="AS6" s="32" t="str">
        <f>IF(AS7="","",IF(AS7="-","【-】","【"&amp;SUBSTITUTE(TEXT(AS7,"#,##0.00"),"-","△")&amp;"】"))</f>
        <v>【181.70】</v>
      </c>
      <c r="AT6" s="33">
        <f>IF(AT7="",NA(),AT7)</f>
        <v>11922.42</v>
      </c>
      <c r="AU6" s="33">
        <f t="shared" ref="AU6:BC6" si="6">IF(AU7="",NA(),AU7)</f>
        <v>9996.6299999999992</v>
      </c>
      <c r="AV6" s="33">
        <f t="shared" si="6"/>
        <v>2758.47</v>
      </c>
      <c r="AW6" s="33">
        <f t="shared" si="6"/>
        <v>1215.55</v>
      </c>
      <c r="AX6" s="33">
        <f t="shared" si="6"/>
        <v>298.41000000000003</v>
      </c>
      <c r="AY6" s="33">
        <f t="shared" si="6"/>
        <v>501.91</v>
      </c>
      <c r="AZ6" s="33">
        <f t="shared" si="6"/>
        <v>242.94</v>
      </c>
      <c r="BA6" s="33">
        <f t="shared" si="6"/>
        <v>327.42</v>
      </c>
      <c r="BB6" s="33">
        <f t="shared" si="6"/>
        <v>295.92</v>
      </c>
      <c r="BC6" s="33">
        <f t="shared" si="6"/>
        <v>418.55</v>
      </c>
      <c r="BD6" s="32" t="str">
        <f>IF(BD7="","",IF(BD7="-","【-】","【"&amp;SUBSTITUTE(TEXT(BD7,"#,##0.00"),"-","△")&amp;"】"))</f>
        <v>【392.29】</v>
      </c>
      <c r="BE6" s="33">
        <f>IF(BE7="",NA(),BE7)</f>
        <v>220.53</v>
      </c>
      <c r="BF6" s="33">
        <f t="shared" ref="BF6:BN6" si="7">IF(BF7="",NA(),BF7)</f>
        <v>221.46</v>
      </c>
      <c r="BG6" s="33">
        <f t="shared" si="7"/>
        <v>207.82</v>
      </c>
      <c r="BH6" s="33">
        <f t="shared" si="7"/>
        <v>181.97</v>
      </c>
      <c r="BI6" s="33">
        <f t="shared" si="7"/>
        <v>176.95</v>
      </c>
      <c r="BJ6" s="33">
        <f t="shared" si="7"/>
        <v>946.72</v>
      </c>
      <c r="BK6" s="33">
        <f t="shared" si="7"/>
        <v>844.96</v>
      </c>
      <c r="BL6" s="33">
        <f t="shared" si="7"/>
        <v>862.78</v>
      </c>
      <c r="BM6" s="33">
        <f t="shared" si="7"/>
        <v>803.29</v>
      </c>
      <c r="BN6" s="33">
        <f t="shared" si="7"/>
        <v>701.33</v>
      </c>
      <c r="BO6" s="32" t="str">
        <f>IF(BO7="","",IF(BO7="-","【-】","【"&amp;SUBSTITUTE(TEXT(BO7,"#,##0.00"),"-","△")&amp;"】"))</f>
        <v>【721.24】</v>
      </c>
      <c r="BP6" s="33">
        <f>IF(BP7="",NA(),BP7)</f>
        <v>92.67</v>
      </c>
      <c r="BQ6" s="33">
        <f t="shared" ref="BQ6:BY6" si="8">IF(BQ7="",NA(),BQ7)</f>
        <v>81.489999999999995</v>
      </c>
      <c r="BR6" s="33">
        <f t="shared" si="8"/>
        <v>85.16</v>
      </c>
      <c r="BS6" s="33">
        <f t="shared" si="8"/>
        <v>84.61</v>
      </c>
      <c r="BT6" s="33">
        <f t="shared" si="8"/>
        <v>74.42</v>
      </c>
      <c r="BU6" s="33">
        <f t="shared" si="8"/>
        <v>54.34</v>
      </c>
      <c r="BV6" s="33">
        <f t="shared" si="8"/>
        <v>51.86</v>
      </c>
      <c r="BW6" s="33">
        <f t="shared" si="8"/>
        <v>54.55</v>
      </c>
      <c r="BX6" s="33">
        <f t="shared" si="8"/>
        <v>56.63</v>
      </c>
      <c r="BY6" s="33">
        <f t="shared" si="8"/>
        <v>53.48</v>
      </c>
      <c r="BZ6" s="32" t="str">
        <f>IF(BZ7="","",IF(BZ7="-","【-】","【"&amp;SUBSTITUTE(TEXT(BZ7,"#,##0.00"),"-","△")&amp;"】"))</f>
        <v>【52.31】</v>
      </c>
      <c r="CA6" s="33">
        <f>IF(CA7="",NA(),CA7)</f>
        <v>167</v>
      </c>
      <c r="CB6" s="33">
        <f t="shared" ref="CB6:CJ6" si="9">IF(CB7="",NA(),CB7)</f>
        <v>180.06</v>
      </c>
      <c r="CC6" s="33">
        <f t="shared" si="9"/>
        <v>130.52000000000001</v>
      </c>
      <c r="CD6" s="33">
        <f t="shared" si="9"/>
        <v>143.63999999999999</v>
      </c>
      <c r="CE6" s="33">
        <f t="shared" si="9"/>
        <v>163.69</v>
      </c>
      <c r="CF6" s="33">
        <f t="shared" si="9"/>
        <v>273.08999999999997</v>
      </c>
      <c r="CG6" s="33">
        <f t="shared" si="9"/>
        <v>297.51</v>
      </c>
      <c r="CH6" s="33">
        <f t="shared" si="9"/>
        <v>275.64999999999998</v>
      </c>
      <c r="CI6" s="33">
        <f t="shared" si="9"/>
        <v>272.66000000000003</v>
      </c>
      <c r="CJ6" s="33">
        <f t="shared" si="9"/>
        <v>277.29000000000002</v>
      </c>
      <c r="CK6" s="32" t="str">
        <f>IF(CK7="","",IF(CK7="-","【-】","【"&amp;SUBSTITUTE(TEXT(CK7,"#,##0.00"),"-","△")&amp;"】"))</f>
        <v>【293.69】</v>
      </c>
      <c r="CL6" s="33">
        <f>IF(CL7="",NA(),CL7)</f>
        <v>54.76</v>
      </c>
      <c r="CM6" s="33">
        <f t="shared" ref="CM6:CU6" si="10">IF(CM7="",NA(),CM7)</f>
        <v>58.67</v>
      </c>
      <c r="CN6" s="33">
        <f t="shared" si="10"/>
        <v>58.67</v>
      </c>
      <c r="CO6" s="33">
        <f t="shared" si="10"/>
        <v>76.5</v>
      </c>
      <c r="CP6" s="33">
        <f t="shared" si="10"/>
        <v>74.75</v>
      </c>
      <c r="CQ6" s="33">
        <f t="shared" si="10"/>
        <v>50</v>
      </c>
      <c r="CR6" s="33">
        <f t="shared" si="10"/>
        <v>55.42</v>
      </c>
      <c r="CS6" s="33">
        <f t="shared" si="10"/>
        <v>58.58</v>
      </c>
      <c r="CT6" s="33">
        <f t="shared" si="10"/>
        <v>58.82</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84.94</v>
      </c>
      <c r="DG6" s="32" t="str">
        <f>IF(DG7="","",IF(DG7="-","【-】","【"&amp;SUBSTITUTE(TEXT(DG7,"#,##0.00"),"-","△")&amp;"】"))</f>
        <v>【80.29】</v>
      </c>
      <c r="DH6" s="33">
        <f>IF(DH7="",NA(),DH7)</f>
        <v>28.22</v>
      </c>
      <c r="DI6" s="33">
        <f t="shared" ref="DI6:DQ6" si="12">IF(DI7="",NA(),DI7)</f>
        <v>30.09</v>
      </c>
      <c r="DJ6" s="33">
        <f t="shared" si="12"/>
        <v>32</v>
      </c>
      <c r="DK6" s="33">
        <f t="shared" si="12"/>
        <v>33.869999999999997</v>
      </c>
      <c r="DL6" s="33">
        <f t="shared" si="12"/>
        <v>43.83</v>
      </c>
      <c r="DM6" s="33">
        <f t="shared" si="12"/>
        <v>29.09</v>
      </c>
      <c r="DN6" s="33">
        <f t="shared" si="12"/>
        <v>19.98</v>
      </c>
      <c r="DO6" s="33">
        <f t="shared" si="12"/>
        <v>20.309999999999999</v>
      </c>
      <c r="DP6" s="33">
        <f t="shared" si="12"/>
        <v>18.399999999999999</v>
      </c>
      <c r="DQ6" s="33">
        <f t="shared" si="12"/>
        <v>40.35</v>
      </c>
      <c r="DR6" s="32" t="str">
        <f>IF(DR7="","",IF(DR7="-","【-】","【"&amp;SUBSTITUTE(TEXT(DR7,"#,##0.00"),"-","△")&amp;"】"))</f>
        <v>【35.41】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75213</v>
      </c>
      <c r="D7" s="35">
        <v>46</v>
      </c>
      <c r="E7" s="35">
        <v>18</v>
      </c>
      <c r="F7" s="35">
        <v>1</v>
      </c>
      <c r="G7" s="35">
        <v>0</v>
      </c>
      <c r="H7" s="35" t="s">
        <v>96</v>
      </c>
      <c r="I7" s="35" t="s">
        <v>97</v>
      </c>
      <c r="J7" s="35" t="s">
        <v>98</v>
      </c>
      <c r="K7" s="35" t="s">
        <v>99</v>
      </c>
      <c r="L7" s="35" t="s">
        <v>100</v>
      </c>
      <c r="M7" s="36" t="s">
        <v>101</v>
      </c>
      <c r="N7" s="36">
        <v>9.07</v>
      </c>
      <c r="O7" s="36">
        <v>3.21</v>
      </c>
      <c r="P7" s="36">
        <v>100</v>
      </c>
      <c r="Q7" s="36">
        <v>2916</v>
      </c>
      <c r="R7" s="36">
        <v>18017</v>
      </c>
      <c r="S7" s="36">
        <v>72.760000000000005</v>
      </c>
      <c r="T7" s="36">
        <v>247.62</v>
      </c>
      <c r="U7" s="36">
        <v>575</v>
      </c>
      <c r="V7" s="36">
        <v>59.91</v>
      </c>
      <c r="W7" s="36">
        <v>9.6</v>
      </c>
      <c r="X7" s="36">
        <v>93.75</v>
      </c>
      <c r="Y7" s="36">
        <v>83.95</v>
      </c>
      <c r="Z7" s="36">
        <v>86.92</v>
      </c>
      <c r="AA7" s="36">
        <v>82.03</v>
      </c>
      <c r="AB7" s="36">
        <v>79.45</v>
      </c>
      <c r="AC7" s="36">
        <v>89.03</v>
      </c>
      <c r="AD7" s="36">
        <v>100.53</v>
      </c>
      <c r="AE7" s="36">
        <v>96.73</v>
      </c>
      <c r="AF7" s="36">
        <v>95.22</v>
      </c>
      <c r="AG7" s="36">
        <v>93.93</v>
      </c>
      <c r="AH7" s="36">
        <v>95.44</v>
      </c>
      <c r="AI7" s="36">
        <v>387.36</v>
      </c>
      <c r="AJ7" s="36">
        <v>429.69</v>
      </c>
      <c r="AK7" s="36">
        <v>438.27</v>
      </c>
      <c r="AL7" s="36">
        <v>429.03</v>
      </c>
      <c r="AM7" s="36">
        <v>371.87</v>
      </c>
      <c r="AN7" s="36">
        <v>143.47999999999999</v>
      </c>
      <c r="AO7" s="36">
        <v>195.58</v>
      </c>
      <c r="AP7" s="36">
        <v>274.44</v>
      </c>
      <c r="AQ7" s="36">
        <v>189</v>
      </c>
      <c r="AR7" s="36">
        <v>244.76</v>
      </c>
      <c r="AS7" s="36">
        <v>181.7</v>
      </c>
      <c r="AT7" s="36">
        <v>11922.42</v>
      </c>
      <c r="AU7" s="36">
        <v>9996.6299999999992</v>
      </c>
      <c r="AV7" s="36">
        <v>2758.47</v>
      </c>
      <c r="AW7" s="36">
        <v>1215.55</v>
      </c>
      <c r="AX7" s="36">
        <v>298.41000000000003</v>
      </c>
      <c r="AY7" s="36">
        <v>501.91</v>
      </c>
      <c r="AZ7" s="36">
        <v>242.94</v>
      </c>
      <c r="BA7" s="36">
        <v>327.42</v>
      </c>
      <c r="BB7" s="36">
        <v>295.92</v>
      </c>
      <c r="BC7" s="36">
        <v>418.55</v>
      </c>
      <c r="BD7" s="36">
        <v>392.29</v>
      </c>
      <c r="BE7" s="36">
        <v>220.53</v>
      </c>
      <c r="BF7" s="36">
        <v>221.46</v>
      </c>
      <c r="BG7" s="36">
        <v>207.82</v>
      </c>
      <c r="BH7" s="36">
        <v>181.97</v>
      </c>
      <c r="BI7" s="36">
        <v>176.95</v>
      </c>
      <c r="BJ7" s="36">
        <v>946.72</v>
      </c>
      <c r="BK7" s="36">
        <v>844.96</v>
      </c>
      <c r="BL7" s="36">
        <v>862.78</v>
      </c>
      <c r="BM7" s="36">
        <v>803.29</v>
      </c>
      <c r="BN7" s="36">
        <v>701.33</v>
      </c>
      <c r="BO7" s="36">
        <v>721.24</v>
      </c>
      <c r="BP7" s="36">
        <v>92.67</v>
      </c>
      <c r="BQ7" s="36">
        <v>81.489999999999995</v>
      </c>
      <c r="BR7" s="36">
        <v>85.16</v>
      </c>
      <c r="BS7" s="36">
        <v>84.61</v>
      </c>
      <c r="BT7" s="36">
        <v>74.42</v>
      </c>
      <c r="BU7" s="36">
        <v>54.34</v>
      </c>
      <c r="BV7" s="36">
        <v>51.86</v>
      </c>
      <c r="BW7" s="36">
        <v>54.55</v>
      </c>
      <c r="BX7" s="36">
        <v>56.63</v>
      </c>
      <c r="BY7" s="36">
        <v>53.48</v>
      </c>
      <c r="BZ7" s="36">
        <v>52.31</v>
      </c>
      <c r="CA7" s="36">
        <v>167</v>
      </c>
      <c r="CB7" s="36">
        <v>180.06</v>
      </c>
      <c r="CC7" s="36">
        <v>130.52000000000001</v>
      </c>
      <c r="CD7" s="36">
        <v>143.63999999999999</v>
      </c>
      <c r="CE7" s="36">
        <v>163.69</v>
      </c>
      <c r="CF7" s="36">
        <v>273.08999999999997</v>
      </c>
      <c r="CG7" s="36">
        <v>297.51</v>
      </c>
      <c r="CH7" s="36">
        <v>275.64999999999998</v>
      </c>
      <c r="CI7" s="36">
        <v>272.66000000000003</v>
      </c>
      <c r="CJ7" s="36">
        <v>277.29000000000002</v>
      </c>
      <c r="CK7" s="36">
        <v>293.69</v>
      </c>
      <c r="CL7" s="36">
        <v>54.76</v>
      </c>
      <c r="CM7" s="36">
        <v>58.67</v>
      </c>
      <c r="CN7" s="36">
        <v>58.67</v>
      </c>
      <c r="CO7" s="36">
        <v>76.5</v>
      </c>
      <c r="CP7" s="36">
        <v>74.75</v>
      </c>
      <c r="CQ7" s="36">
        <v>50</v>
      </c>
      <c r="CR7" s="36">
        <v>55.42</v>
      </c>
      <c r="CS7" s="36">
        <v>58.58</v>
      </c>
      <c r="CT7" s="36">
        <v>58.82</v>
      </c>
      <c r="CU7" s="36">
        <v>52.52</v>
      </c>
      <c r="CV7" s="36">
        <v>52.19</v>
      </c>
      <c r="CW7" s="36">
        <v>100</v>
      </c>
      <c r="CX7" s="36">
        <v>100</v>
      </c>
      <c r="CY7" s="36">
        <v>100</v>
      </c>
      <c r="CZ7" s="36">
        <v>100</v>
      </c>
      <c r="DA7" s="36">
        <v>100</v>
      </c>
      <c r="DB7" s="36">
        <v>76.58</v>
      </c>
      <c r="DC7" s="36">
        <v>74.290000000000006</v>
      </c>
      <c r="DD7" s="36">
        <v>72.31</v>
      </c>
      <c r="DE7" s="36">
        <v>71.760000000000005</v>
      </c>
      <c r="DF7" s="36">
        <v>84.94</v>
      </c>
      <c r="DG7" s="36">
        <v>80.290000000000006</v>
      </c>
      <c r="DH7" s="36">
        <v>28.22</v>
      </c>
      <c r="DI7" s="36">
        <v>30.09</v>
      </c>
      <c r="DJ7" s="36">
        <v>32</v>
      </c>
      <c r="DK7" s="36">
        <v>33.869999999999997</v>
      </c>
      <c r="DL7" s="36">
        <v>43.83</v>
      </c>
      <c r="DM7" s="36">
        <v>29.09</v>
      </c>
      <c r="DN7" s="36">
        <v>19.98</v>
      </c>
      <c r="DO7" s="36">
        <v>20.309999999999999</v>
      </c>
      <c r="DP7" s="36">
        <v>18.399999999999999</v>
      </c>
      <c r="DQ7" s="36">
        <v>40.35</v>
      </c>
      <c r="DR7" s="36">
        <v>35.409999999999997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2016-02-15T04:14:53Z</cp:lastPrinted>
  <dcterms:created xsi:type="dcterms:W3CDTF">2016-02-03T07:50:32Z</dcterms:created>
  <dcterms:modified xsi:type="dcterms:W3CDTF">2016-02-15T04:16:56Z</dcterms:modified>
  <cp:category/>
</cp:coreProperties>
</file>