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customWorkbookViews>
    <customWorkbookView name="佐藤 貴博 - 個人用ビュー" guid="{C0AF7B64-0B0A-4CC2-A48E-EE9BBC3DC251}" mergeInterval="0" personalView="1" maximized="1" windowWidth="1276" windowHeight="790" activeSheetId="4"/>
  </customWorkbookViews>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<sst xmlns="http://schemas.openxmlformats.org/spreadsheetml/2006/main" count="218" uniqueCount="108">
  <si>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</si>
  <si>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</si>
  <si>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</si>
  <si>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</si>
  <si>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</si>
  <si>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</si>
  <si>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</si>
  <si>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</si>
  <si>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</si>
  <si>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</si>
  <si>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</si>
  <si>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</si>
  <si>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</si>
  <si>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</si>
  <si>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</si>
  <si>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</si>
  <si>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</si>
  <si>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</si>
  <si>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</si>
  <si>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</si>
  <si>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</si>
  <si>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</si>
  <si>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</si>
  <si>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</si>
  <si>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</si>
  <si>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</si>
  <si>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</si>
  <si>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</si>
  <si>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</si>
  <si>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</si>
  <si>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</si>
  <si>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</si>
  <si>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</si>
  <si>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</si>
  <si>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</si>
  <si>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</si>
  <si>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</si>
  <si>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</si>
  <si>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</si>
  <si>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</si>
  <si>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</si>
  <si>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</si>
  <si>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</si>
  <si>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</si>
  <si>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</si>
  <si>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</si>
  <si>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</si>
  <si>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</si>
  <si>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</si>
  <si>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</si>
  <si>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</si>
  <si>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</si>
  <si>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</si>
  <si>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</si>
  <si>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</si>
  <si>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</si>
  <si>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</si>
  <si>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</si>
  <si>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</si>
  <si>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</si>
  <si>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</si>
  <si>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</si>
  <si>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</si>
  <si>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</si>
  <si>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</si>
  <si>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</si>
  <si>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</si>
  <si>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</si>
  <si>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</si>
  <si>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</si>
  <si>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</si>
  <si>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</si>
  <si>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</si>
  <si>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</si>
  <si>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</si>
  <si>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</si>
  <si>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</si>
  <si>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</si>
  <si>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</si>
  <si>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</si>
  <si>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</si>
  <si>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</si>
  <si>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</si>
  <si>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</si>
  <si>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</si>
  <si>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</si>
  <si>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</si>
  <si>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</si>
  <si>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</si>
  <si>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</si>
  <si>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</si>
  <si>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</si>
  <si>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</si>
  <si>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下郷町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</si>
  <si>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</si>
  <si>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</si>
  <si>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</si>
  <si>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</si>
  <si>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</si>
  <si>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</si>
  <si>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</si>
  <si>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</si>
  <si>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</si>
  <si>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</si>
  <si>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</si>
  <si>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収率の低い数値に対して管路更新率が無いため、財政の状況と経常費用を勘案しながら老朽化した水道管の更新を検討してもよいのではないかと思われる。しかし、水道管の更新を行うにしても、人口・給水人口ともに減少しているなか、優先順位を含めてどのように更新していくかが課題の一つである。　　　　　　　　　　　　　　　　　　　　　また、現在の収益的収支比率を見ると平均より大きく下回っており、現在の収益的収支比率を伸ばし、さらに漏水等の施設修繕をしながら管路の更新を行うには水道事業の運営上難しい状況である。　</t>
    <rPh sb="1" eb="3">
      <t>ユウシュウ</t>
    </rPh>
    <rPh sb="3" eb="4">
      <t>リツ</t>
    </rPh>
    <rPh sb="5" eb="6">
      <t>ヒク</t>
    </rPh>
    <rPh sb="7" eb="9">
      <t>スウチ</t>
    </rPh>
    <rPh sb="10" eb="11">
      <t>タイ</t>
    </rPh>
    <rPh sb="13" eb="15">
      <t>カンロ</t>
    </rPh>
    <rPh sb="15" eb="17">
      <t>コウシン</t>
    </rPh>
    <rPh sb="17" eb="18">
      <t>リツ</t>
    </rPh>
    <rPh sb="19" eb="20">
      <t>ナ</t>
    </rPh>
    <rPh sb="24" eb="26">
      <t>ザイセイ</t>
    </rPh>
    <rPh sb="27" eb="29">
      <t>ジョウキョウ</t>
    </rPh>
    <rPh sb="30" eb="32">
      <t>ケイジョウ</t>
    </rPh>
    <rPh sb="32" eb="34">
      <t>ヒヨウ</t>
    </rPh>
    <rPh sb="35" eb="37">
      <t>カンアン</t>
    </rPh>
    <rPh sb="41" eb="44">
      <t>ロウキュウカ</t>
    </rPh>
    <rPh sb="46" eb="49">
      <t>スイドウカン</t>
    </rPh>
    <rPh sb="50" eb="52">
      <t>コウシン</t>
    </rPh>
    <rPh sb="53" eb="55">
      <t>ケントウ</t>
    </rPh>
    <rPh sb="67" eb="68">
      <t>オモ</t>
    </rPh>
    <rPh sb="76" eb="79">
      <t>スイドウカン</t>
    </rPh>
    <rPh sb="80" eb="82">
      <t>コウシン</t>
    </rPh>
    <rPh sb="83" eb="84">
      <t>オコナ</t>
    </rPh>
    <rPh sb="90" eb="92">
      <t>ジンコウ</t>
    </rPh>
    <rPh sb="93" eb="95">
      <t>キュウスイ</t>
    </rPh>
    <rPh sb="95" eb="97">
      <t>ジンコウ</t>
    </rPh>
    <rPh sb="100" eb="102">
      <t>ゲンショウ</t>
    </rPh>
    <rPh sb="109" eb="111">
      <t>ユウセン</t>
    </rPh>
    <rPh sb="111" eb="113">
      <t>ジュンイ</t>
    </rPh>
    <rPh sb="114" eb="115">
      <t>フク</t>
    </rPh>
    <rPh sb="122" eb="124">
      <t>コウシン</t>
    </rPh>
    <rPh sb="130" eb="132">
      <t>カダイ</t>
    </rPh>
    <rPh sb="133" eb="134">
      <t>ヒト</t>
    </rPh>
    <rPh sb="163" eb="165">
      <t>ゲンザイ</t>
    </rPh>
    <rPh sb="166" eb="169">
      <t>シュウエキテキ</t>
    </rPh>
    <rPh sb="169" eb="171">
      <t>シュウシ</t>
    </rPh>
    <rPh sb="171" eb="173">
      <t>ヒリツ</t>
    </rPh>
    <rPh sb="174" eb="175">
      <t>ミ</t>
    </rPh>
    <rPh sb="177" eb="179">
      <t>ヘイキン</t>
    </rPh>
    <rPh sb="181" eb="182">
      <t>オオ</t>
    </rPh>
    <rPh sb="184" eb="186">
      <t>シタマワ</t>
    </rPh>
    <rPh sb="191" eb="193">
      <t>ゲンザイ</t>
    </rPh>
    <rPh sb="194" eb="196">
      <t>シュウエキ</t>
    </rPh>
    <rPh sb="196" eb="197">
      <t>テキ</t>
    </rPh>
    <rPh sb="197" eb="199">
      <t>シュウシ</t>
    </rPh>
    <rPh sb="199" eb="201">
      <t>ヒリツ</t>
    </rPh>
    <rPh sb="202" eb="203">
      <t>ノ</t>
    </rPh>
    <rPh sb="209" eb="211">
      <t>ロウスイ</t>
    </rPh>
    <rPh sb="211" eb="212">
      <t>トウ</t>
    </rPh>
    <rPh sb="213" eb="215">
      <t>シセツ</t>
    </rPh>
    <rPh sb="215" eb="217">
      <t>シュウゼン</t>
    </rPh>
    <rPh sb="222" eb="224">
      <t>カンロ</t>
    </rPh>
    <rPh sb="225" eb="227">
      <t>コウシン</t>
    </rPh>
    <rPh sb="228" eb="229">
      <t>オコナ</t>
    </rPh>
    <rPh sb="232" eb="234">
      <t>スイドウ</t>
    </rPh>
    <rPh sb="234" eb="236">
      <t>ジギョウ</t>
    </rPh>
    <rPh sb="237" eb="239">
      <t>ウンエイ</t>
    </rPh>
    <rPh sb="239" eb="240">
      <t>ジョウ</t>
    </rPh>
    <rPh sb="240" eb="241">
      <t>ムズカ</t>
    </rPh>
    <rPh sb="243" eb="245">
      <t>ジョウキョウ</t>
    </rPh>
    <phoneticPr fontId="4"/>
  </si>
  <si>
    <t>　当町の水道事業の運営については、最低限の予算で水道施設を維持管理しながら水道水の供給を行っている。　　　　　　　　　　　　　　　　　　　　　　　　　　　　　　　　そのなかで、地方債を償還しながら経常収支を上げていくには、水道使用料の回収率を上げていくことが効果的であると考える。水道使用料の収納率については毎年少しずつ上がってきているように見えるが、滞納繰越分については特定の滞納者に対しての対策が必要とされている。そして、これ以上の新規滞納者を増やさないよう努力していかなければならない。　　　　　　　　　　　　　　　　　　　　また、施設利用率が平均より大きく上回っているのに対し、有収率が平均より下回っている。有収率の高低は、直接水道事業の経営に影響することから、平均値より高い数値を目指して、水道管の漏水等を疑って確認していかなければならない。　　　　　　　　　　　　　　　　　　　　　　　　　　　　　　　　　　　　　　　　　　　　　　　　　　　　　　　　　　　　　　　　　　　　　　　　　　　　　　　　　　　　</t>
    <rPh sb="1" eb="2">
      <t>トウ</t>
    </rPh>
    <rPh sb="2" eb="3">
      <t>マチ</t>
    </rPh>
    <rPh sb="4" eb="6">
      <t>スイドウ</t>
    </rPh>
    <rPh sb="6" eb="8">
      <t>ジギョウ</t>
    </rPh>
    <rPh sb="9" eb="11">
      <t>ウンエイ</t>
    </rPh>
    <rPh sb="17" eb="20">
      <t>サイテイゲン</t>
    </rPh>
    <rPh sb="21" eb="23">
      <t>ヨサン</t>
    </rPh>
    <rPh sb="24" eb="26">
      <t>スイドウ</t>
    </rPh>
    <rPh sb="26" eb="28">
      <t>シセツ</t>
    </rPh>
    <rPh sb="29" eb="31">
      <t>イジ</t>
    </rPh>
    <rPh sb="31" eb="33">
      <t>カンリ</t>
    </rPh>
    <rPh sb="37" eb="39">
      <t>スイドウ</t>
    </rPh>
    <rPh sb="39" eb="40">
      <t>スイ</t>
    </rPh>
    <rPh sb="41" eb="43">
      <t>キョウキュウ</t>
    </rPh>
    <rPh sb="44" eb="45">
      <t>オコナ</t>
    </rPh>
    <rPh sb="88" eb="90">
      <t>チホウ</t>
    </rPh>
    <rPh sb="90" eb="91">
      <t>サイ</t>
    </rPh>
    <rPh sb="92" eb="94">
      <t>ショウカン</t>
    </rPh>
    <rPh sb="98" eb="100">
      <t>ケイジョウ</t>
    </rPh>
    <rPh sb="100" eb="102">
      <t>シュウシ</t>
    </rPh>
    <rPh sb="103" eb="104">
      <t>ア</t>
    </rPh>
    <rPh sb="111" eb="113">
      <t>スイドウ</t>
    </rPh>
    <rPh sb="113" eb="115">
      <t>シヨウ</t>
    </rPh>
    <rPh sb="117" eb="119">
      <t>カイシュウ</t>
    </rPh>
    <rPh sb="119" eb="120">
      <t>リツ</t>
    </rPh>
    <rPh sb="121" eb="122">
      <t>ア</t>
    </rPh>
    <rPh sb="129" eb="131">
      <t>コウカ</t>
    </rPh>
    <rPh sb="131" eb="132">
      <t>テキ</t>
    </rPh>
    <rPh sb="136" eb="137">
      <t>カンガ</t>
    </rPh>
    <rPh sb="140" eb="142">
      <t>スイドウ</t>
    </rPh>
    <rPh sb="142" eb="144">
      <t>シヨウ</t>
    </rPh>
    <rPh sb="144" eb="145">
      <t>リョウ</t>
    </rPh>
    <rPh sb="146" eb="148">
      <t>シュウノウ</t>
    </rPh>
    <rPh sb="148" eb="149">
      <t>リツ</t>
    </rPh>
    <rPh sb="154" eb="156">
      <t>マイトシ</t>
    </rPh>
    <rPh sb="156" eb="157">
      <t>スコ</t>
    </rPh>
    <rPh sb="160" eb="161">
      <t>ア</t>
    </rPh>
    <rPh sb="171" eb="172">
      <t>ミ</t>
    </rPh>
    <rPh sb="176" eb="178">
      <t>タイノウ</t>
    </rPh>
    <rPh sb="178" eb="180">
      <t>クリコシ</t>
    </rPh>
    <rPh sb="180" eb="181">
      <t>ブン</t>
    </rPh>
    <rPh sb="186" eb="188">
      <t>トクテイ</t>
    </rPh>
    <rPh sb="189" eb="192">
      <t>タイノウシャ</t>
    </rPh>
    <rPh sb="193" eb="194">
      <t>タイ</t>
    </rPh>
    <rPh sb="197" eb="199">
      <t>タイサク</t>
    </rPh>
    <rPh sb="200" eb="202">
      <t>ヒツヨウ</t>
    </rPh>
    <rPh sb="215" eb="217">
      <t>イジョウ</t>
    </rPh>
    <rPh sb="218" eb="220">
      <t>シンキ</t>
    </rPh>
    <rPh sb="220" eb="223">
      <t>タイノウシャ</t>
    </rPh>
    <rPh sb="224" eb="225">
      <t>フ</t>
    </rPh>
    <rPh sb="231" eb="233">
      <t>ドリョク</t>
    </rPh>
    <rPh sb="269" eb="271">
      <t>シセツ</t>
    </rPh>
    <rPh sb="271" eb="273">
      <t>リヨウ</t>
    </rPh>
    <rPh sb="273" eb="274">
      <t>リツ</t>
    </rPh>
    <rPh sb="275" eb="277">
      <t>ヘイキン</t>
    </rPh>
    <rPh sb="279" eb="280">
      <t>オオ</t>
    </rPh>
    <rPh sb="282" eb="284">
      <t>ウワマワ</t>
    </rPh>
    <rPh sb="290" eb="291">
      <t>タイ</t>
    </rPh>
    <rPh sb="293" eb="295">
      <t>ユウシュウ</t>
    </rPh>
    <rPh sb="295" eb="296">
      <t>リツ</t>
    </rPh>
    <rPh sb="297" eb="299">
      <t>ヘイキン</t>
    </rPh>
    <rPh sb="301" eb="303">
      <t>シタマワ</t>
    </rPh>
    <rPh sb="308" eb="309">
      <t>ユウ</t>
    </rPh>
    <rPh sb="309" eb="310">
      <t>シュウ</t>
    </rPh>
    <rPh sb="310" eb="311">
      <t>リツ</t>
    </rPh>
    <rPh sb="312" eb="313">
      <t>タカ</t>
    </rPh>
    <rPh sb="313" eb="314">
      <t>ヒク</t>
    </rPh>
    <rPh sb="316" eb="318">
      <t>チョクセツ</t>
    </rPh>
    <rPh sb="318" eb="320">
      <t>スイドウ</t>
    </rPh>
    <rPh sb="320" eb="322">
      <t>ジギョウ</t>
    </rPh>
    <rPh sb="323" eb="325">
      <t>ケイエイ</t>
    </rPh>
    <rPh sb="326" eb="328">
      <t>エイキョウ</t>
    </rPh>
    <rPh sb="335" eb="338">
      <t>ヘイキンチ</t>
    </rPh>
    <rPh sb="340" eb="341">
      <t>タカ</t>
    </rPh>
    <rPh sb="342" eb="344">
      <t>スウチ</t>
    </rPh>
    <rPh sb="345" eb="347">
      <t>メザ</t>
    </rPh>
    <rPh sb="350" eb="353">
      <t>スイドウカン</t>
    </rPh>
    <rPh sb="354" eb="356">
      <t>ロウスイ</t>
    </rPh>
    <rPh sb="356" eb="357">
      <t>トウ</t>
    </rPh>
    <rPh sb="358" eb="359">
      <t>ウタガ</t>
    </rPh>
    <rPh sb="361" eb="363">
      <t>カクニン</t>
    </rPh>
    <phoneticPr fontId="4"/>
  </si>
  <si>
    <t>　現在の水道施設を維持管理していきながら、全体的な水道事業の運営内容を改善していくには、水道使用料の滞納分を含めて収納率を上げていくことが必要である。今後、消費税率が上がることから、同時に料金体系を見直していくのもひとつの手段ではないかと思われる。                                       また、施設の老朽化等の修繕を行いながら、簡易水道特別会計の独立採算を目指し、有収率を上げるよう努力していかなければならない。　</t>
    <rPh sb="1" eb="3">
      <t>ゲンザイ</t>
    </rPh>
    <rPh sb="4" eb="6">
      <t>スイドウ</t>
    </rPh>
    <rPh sb="6" eb="8">
      <t>シセツ</t>
    </rPh>
    <rPh sb="9" eb="11">
      <t>イジ</t>
    </rPh>
    <rPh sb="11" eb="13">
      <t>カンリ</t>
    </rPh>
    <rPh sb="21" eb="24">
      <t>ゼンタイテキ</t>
    </rPh>
    <rPh sb="25" eb="27">
      <t>スイドウ</t>
    </rPh>
    <rPh sb="27" eb="29">
      <t>ジギョウ</t>
    </rPh>
    <rPh sb="30" eb="32">
      <t>ウンエイ</t>
    </rPh>
    <rPh sb="32" eb="34">
      <t>ナイヨウ</t>
    </rPh>
    <rPh sb="35" eb="37">
      <t>カイゼン</t>
    </rPh>
    <rPh sb="44" eb="46">
      <t>スイドウ</t>
    </rPh>
    <rPh sb="46" eb="48">
      <t>シヨウ</t>
    </rPh>
    <rPh sb="48" eb="49">
      <t>リョウ</t>
    </rPh>
    <rPh sb="50" eb="52">
      <t>タイノウ</t>
    </rPh>
    <rPh sb="52" eb="53">
      <t>ブン</t>
    </rPh>
    <rPh sb="54" eb="55">
      <t>フク</t>
    </rPh>
    <rPh sb="57" eb="59">
      <t>シュウノウ</t>
    </rPh>
    <rPh sb="59" eb="60">
      <t>リツ</t>
    </rPh>
    <rPh sb="61" eb="62">
      <t>ア</t>
    </rPh>
    <rPh sb="69" eb="71">
      <t>ヒツヨウ</t>
    </rPh>
    <rPh sb="75" eb="77">
      <t>コンゴ</t>
    </rPh>
    <rPh sb="78" eb="81">
      <t>ショウヒゼイ</t>
    </rPh>
    <rPh sb="81" eb="82">
      <t>リツ</t>
    </rPh>
    <rPh sb="83" eb="84">
      <t>ア</t>
    </rPh>
    <rPh sb="91" eb="93">
      <t>ドウジ</t>
    </rPh>
    <rPh sb="94" eb="96">
      <t>リョウキン</t>
    </rPh>
    <rPh sb="96" eb="98">
      <t>タイケイ</t>
    </rPh>
    <rPh sb="99" eb="101">
      <t>ミナオ</t>
    </rPh>
    <rPh sb="111" eb="113">
      <t>シュダン</t>
    </rPh>
    <rPh sb="119" eb="120">
      <t>オモ</t>
    </rPh>
    <rPh sb="166" eb="168">
      <t>シセツ</t>
    </rPh>
    <rPh sb="169" eb="172">
      <t>ロウキュウカ</t>
    </rPh>
    <rPh sb="172" eb="173">
      <t>トウ</t>
    </rPh>
    <rPh sb="174" eb="176">
      <t>シュウゼン</t>
    </rPh>
    <rPh sb="177" eb="178">
      <t>オコナ</t>
    </rPh>
    <rPh sb="183" eb="185">
      <t>カンイ</t>
    </rPh>
    <rPh sb="185" eb="187">
      <t>スイドウ</t>
    </rPh>
    <rPh sb="187" eb="189">
      <t>トクベツ</t>
    </rPh>
    <rPh sb="189" eb="191">
      <t>カイケイ</t>
    </rPh>
    <rPh sb="192" eb="194">
      <t>ドクリツ</t>
    </rPh>
    <rPh sb="194" eb="196">
      <t>サイサン</t>
    </rPh>
    <rPh sb="197" eb="199">
      <t>メザ</t>
    </rPh>
    <rPh sb="201" eb="203">
      <t>ユウシュウ</t>
    </rPh>
    <rPh sb="203" eb="204">
      <t>リツ</t>
    </rPh>
    <rPh sb="205" eb="206">
      <t>ア</t>
    </rPh>
    <rPh sb="210" eb="212">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</si>
</sst>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002624"/>
        <c:axId val="1190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0.69</c:v>
                </c:pt>
              </c:numCache>
            </c:numRef>
          </c:val>
          <c:smooth val="0"/>
        </c:ser>
        <c:dLbls>
          <c:showLegendKey val="0"/>
          <c:showVal val="0"/>
          <c:showCatName val="0"/>
          <c:showSerName val="0"/>
          <c:showPercent val="0"/>
          <c:showBubbleSize val="0"/>
        </c:dLbls>
        <c:marker val="1"/>
        <c:smooth val="0"/>
        <c:axId val="119002624"/>
        <c:axId val="119004544"/>
      </c:lineChart>
      <c:dateAx>
        <c:axId val="119002624"/>
        <c:scaling>
          <c:orientation val="minMax"/>
        </c:scaling>
        <c:delete val="1"/>
        <c:axPos val="b"/>
        <c:numFmt formatCode="ge" sourceLinked="1"/>
        <c:majorTickMark val="none"/>
        <c:minorTickMark val="none"/>
        <c:tickLblPos val="none"/>
        <c:crossAx val="119004544"/>
        <c:crosses val="autoZero"/>
        <c:auto val="1"/>
        <c:lblOffset val="100"/>
        <c:baseTimeUnit val="years"/>
      </c:dateAx>
      <c:valAx>
        <c:axId val="1190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98.48</c:v>
                </c:pt>
                <c:pt idx="1">
                  <c:v>101.58</c:v>
                </c:pt>
                <c:pt idx="2">
                  <c:v>100.45</c:v>
                </c:pt>
                <c:pt idx="3">
                  <c:v>101.67</c:v>
                </c:pt>
                <c:pt idx="4">
                  <c:v>98.56</c:v>
                </c:pt>
              </c:numCache>
            </c:numRef>
          </c:val>
        </c:ser>
        <c:dLbls>
          <c:showLegendKey val="0"/>
          <c:showVal val="0"/>
          <c:showCatName val="0"/>
          <c:showSerName val="0"/>
          <c:showPercent val="0"/>
          <c:showBubbleSize val="0"/>
        </c:dLbls>
        <c:gapWidth val="150"/>
        <c:axId val="128784256"/>
        <c:axId val="1287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57.43</c:v>
                </c:pt>
              </c:numCache>
            </c:numRef>
          </c:val>
          <c:smooth val="0"/>
        </c:ser>
        <c:dLbls>
          <c:showLegendKey val="0"/>
          <c:showVal val="0"/>
          <c:showCatName val="0"/>
          <c:showSerName val="0"/>
          <c:showPercent val="0"/>
          <c:showBubbleSize val="0"/>
        </c:dLbls>
        <c:marker val="1"/>
        <c:smooth val="0"/>
        <c:axId val="128784256"/>
        <c:axId val="128786432"/>
      </c:lineChart>
      <c:dateAx>
        <c:axId val="128784256"/>
        <c:scaling>
          <c:orientation val="minMax"/>
        </c:scaling>
        <c:delete val="1"/>
        <c:axPos val="b"/>
        <c:numFmt formatCode="ge" sourceLinked="1"/>
        <c:majorTickMark val="none"/>
        <c:minorTickMark val="none"/>
        <c:tickLblPos val="none"/>
        <c:crossAx val="128786432"/>
        <c:crosses val="autoZero"/>
        <c:auto val="1"/>
        <c:lblOffset val="100"/>
        <c:baseTimeUnit val="years"/>
      </c:dateAx>
      <c:valAx>
        <c:axId val="1287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38.9</c:v>
                </c:pt>
                <c:pt idx="1">
                  <c:v>36.56</c:v>
                </c:pt>
                <c:pt idx="2">
                  <c:v>38</c:v>
                </c:pt>
                <c:pt idx="3">
                  <c:v>37.93</c:v>
                </c:pt>
                <c:pt idx="4">
                  <c:v>37.57</c:v>
                </c:pt>
              </c:numCache>
            </c:numRef>
          </c:val>
        </c:ser>
        <c:dLbls>
          <c:showLegendKey val="0"/>
          <c:showVal val="0"/>
          <c:showCatName val="0"/>
          <c:showSerName val="0"/>
          <c:showPercent val="0"/>
          <c:showBubbleSize val="0"/>
        </c:dLbls>
        <c:gapWidth val="150"/>
        <c:axId val="128820736"/>
        <c:axId val="1288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73.83</c:v>
                </c:pt>
              </c:numCache>
            </c:numRef>
          </c:val>
          <c:smooth val="0"/>
        </c:ser>
        <c:dLbls>
          <c:showLegendKey val="0"/>
          <c:showVal val="0"/>
          <c:showCatName val="0"/>
          <c:showSerName val="0"/>
          <c:showPercent val="0"/>
          <c:showBubbleSize val="0"/>
        </c:dLbls>
        <c:marker val="1"/>
        <c:smooth val="0"/>
        <c:axId val="128820736"/>
        <c:axId val="128822656"/>
      </c:lineChart>
      <c:dateAx>
        <c:axId val="128820736"/>
        <c:scaling>
          <c:orientation val="minMax"/>
        </c:scaling>
        <c:delete val="1"/>
        <c:axPos val="b"/>
        <c:numFmt formatCode="ge" sourceLinked="1"/>
        <c:majorTickMark val="none"/>
        <c:minorTickMark val="none"/>
        <c:tickLblPos val="none"/>
        <c:crossAx val="128822656"/>
        <c:crosses val="autoZero"/>
        <c:auto val="1"/>
        <c:lblOffset val="100"/>
        <c:baseTimeUnit val="years"/>
      </c:dateAx>
      <c:valAx>
        <c:axId val="1288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73.52</c:v>
                </c:pt>
                <c:pt idx="1">
                  <c:v>72.59</c:v>
                </c:pt>
                <c:pt idx="2">
                  <c:v>70.8</c:v>
                </c:pt>
                <c:pt idx="3">
                  <c:v>72.17</c:v>
                </c:pt>
                <c:pt idx="4">
                  <c:v>72.09</c:v>
                </c:pt>
              </c:numCache>
            </c:numRef>
          </c:val>
        </c:ser>
        <c:dLbls>
          <c:showLegendKey val="0"/>
          <c:showVal val="0"/>
          <c:showCatName val="0"/>
          <c:showSerName val="0"/>
          <c:showPercent val="0"/>
          <c:showBubbleSize val="0"/>
        </c:dLbls>
        <c:gapWidth val="150"/>
        <c:axId val="121996416"/>
        <c:axId val="121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75.87</c:v>
                </c:pt>
              </c:numCache>
            </c:numRef>
          </c:val>
          <c:smooth val="0"/>
        </c:ser>
        <c:dLbls>
          <c:showLegendKey val="0"/>
          <c:showVal val="0"/>
          <c:showCatName val="0"/>
          <c:showSerName val="0"/>
          <c:showPercent val="0"/>
          <c:showBubbleSize val="0"/>
        </c:dLbls>
        <c:marker val="1"/>
        <c:smooth val="0"/>
        <c:axId val="121996416"/>
        <c:axId val="121998336"/>
      </c:lineChart>
      <c:dateAx>
        <c:axId val="121996416"/>
        <c:scaling>
          <c:orientation val="minMax"/>
        </c:scaling>
        <c:delete val="1"/>
        <c:axPos val="b"/>
        <c:numFmt formatCode="ge" sourceLinked="1"/>
        <c:majorTickMark val="none"/>
        <c:minorTickMark val="none"/>
        <c:tickLblPos val="none"/>
        <c:crossAx val="121998336"/>
        <c:crosses val="autoZero"/>
        <c:auto val="1"/>
        <c:lblOffset val="100"/>
        <c:baseTimeUnit val="years"/>
      </c:dateAx>
      <c:valAx>
        <c:axId val="121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020608"/>
        <c:axId val="1220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20608"/>
        <c:axId val="122022528"/>
      </c:lineChart>
      <c:dateAx>
        <c:axId val="122020608"/>
        <c:scaling>
          <c:orientation val="minMax"/>
        </c:scaling>
        <c:delete val="1"/>
        <c:axPos val="b"/>
        <c:numFmt formatCode="ge" sourceLinked="1"/>
        <c:majorTickMark val="none"/>
        <c:minorTickMark val="none"/>
        <c:tickLblPos val="none"/>
        <c:crossAx val="122022528"/>
        <c:crosses val="autoZero"/>
        <c:auto val="1"/>
        <c:lblOffset val="100"/>
        <c:baseTimeUnit val="years"/>
      </c:dateAx>
      <c:valAx>
        <c:axId val="1220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881024"/>
        <c:axId val="1288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81024"/>
        <c:axId val="128882944"/>
      </c:lineChart>
      <c:dateAx>
        <c:axId val="128881024"/>
        <c:scaling>
          <c:orientation val="minMax"/>
        </c:scaling>
        <c:delete val="1"/>
        <c:axPos val="b"/>
        <c:numFmt formatCode="ge" sourceLinked="1"/>
        <c:majorTickMark val="none"/>
        <c:minorTickMark val="none"/>
        <c:tickLblPos val="none"/>
        <c:crossAx val="128882944"/>
        <c:crosses val="autoZero"/>
        <c:auto val="1"/>
        <c:lblOffset val="100"/>
        <c:baseTimeUnit val="years"/>
      </c:dateAx>
      <c:valAx>
        <c:axId val="1288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915328"/>
        <c:axId val="128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915328"/>
        <c:axId val="128929792"/>
      </c:lineChart>
      <c:dateAx>
        <c:axId val="128915328"/>
        <c:scaling>
          <c:orientation val="minMax"/>
        </c:scaling>
        <c:delete val="1"/>
        <c:axPos val="b"/>
        <c:numFmt formatCode="ge" sourceLinked="1"/>
        <c:majorTickMark val="none"/>
        <c:minorTickMark val="none"/>
        <c:tickLblPos val="none"/>
        <c:crossAx val="128929792"/>
        <c:crosses val="autoZero"/>
        <c:auto val="1"/>
        <c:lblOffset val="100"/>
        <c:baseTimeUnit val="years"/>
      </c:dateAx>
      <c:valAx>
        <c:axId val="128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960384"/>
        <c:axId val="1289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960384"/>
        <c:axId val="128966656"/>
      </c:lineChart>
      <c:dateAx>
        <c:axId val="128960384"/>
        <c:scaling>
          <c:orientation val="minMax"/>
        </c:scaling>
        <c:delete val="1"/>
        <c:axPos val="b"/>
        <c:numFmt formatCode="ge" sourceLinked="1"/>
        <c:majorTickMark val="none"/>
        <c:minorTickMark val="none"/>
        <c:tickLblPos val="none"/>
        <c:crossAx val="128966656"/>
        <c:crosses val="autoZero"/>
        <c:auto val="1"/>
        <c:lblOffset val="100"/>
        <c:baseTimeUnit val="years"/>
      </c:dateAx>
      <c:valAx>
        <c:axId val="1289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1839.74</c:v>
                </c:pt>
                <c:pt idx="1">
                  <c:v>1769.55</c:v>
                </c:pt>
                <c:pt idx="2">
                  <c:v>1579.19</c:v>
                </c:pt>
                <c:pt idx="3">
                  <c:v>1445.8</c:v>
                </c:pt>
                <c:pt idx="4">
                  <c:v>1410.85</c:v>
                </c:pt>
              </c:numCache>
            </c:numRef>
          </c:val>
        </c:ser>
        <c:dLbls>
          <c:showLegendKey val="0"/>
          <c:showVal val="0"/>
          <c:showCatName val="0"/>
          <c:showSerName val="0"/>
          <c:showPercent val="0"/>
          <c:showBubbleSize val="0"/>
        </c:dLbls>
        <c:gapWidth val="150"/>
        <c:axId val="128986496"/>
        <c:axId val="1290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1125.69</c:v>
                </c:pt>
              </c:numCache>
            </c:numRef>
          </c:val>
          <c:smooth val="0"/>
        </c:ser>
        <c:dLbls>
          <c:showLegendKey val="0"/>
          <c:showVal val="0"/>
          <c:showCatName val="0"/>
          <c:showSerName val="0"/>
          <c:showPercent val="0"/>
          <c:showBubbleSize val="0"/>
        </c:dLbls>
        <c:marker val="1"/>
        <c:smooth val="0"/>
        <c:axId val="128986496"/>
        <c:axId val="129009152"/>
      </c:lineChart>
      <c:dateAx>
        <c:axId val="128986496"/>
        <c:scaling>
          <c:orientation val="minMax"/>
        </c:scaling>
        <c:delete val="1"/>
        <c:axPos val="b"/>
        <c:numFmt formatCode="ge" sourceLinked="1"/>
        <c:majorTickMark val="none"/>
        <c:minorTickMark val="none"/>
        <c:tickLblPos val="none"/>
        <c:crossAx val="129009152"/>
        <c:crosses val="autoZero"/>
        <c:auto val="1"/>
        <c:lblOffset val="100"/>
        <c:baseTimeUnit val="years"/>
      </c:dateAx>
      <c:valAx>
        <c:axId val="1290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44.74</c:v>
                </c:pt>
                <c:pt idx="1">
                  <c:v>47.21</c:v>
                </c:pt>
                <c:pt idx="2">
                  <c:v>51.26</c:v>
                </c:pt>
                <c:pt idx="3">
                  <c:v>56.95</c:v>
                </c:pt>
                <c:pt idx="4">
                  <c:v>55.1</c:v>
                </c:pt>
              </c:numCache>
            </c:numRef>
          </c:val>
        </c:ser>
        <c:dLbls>
          <c:showLegendKey val="0"/>
          <c:showVal val="0"/>
          <c:showCatName val="0"/>
          <c:showSerName val="0"/>
          <c:showPercent val="0"/>
          <c:showBubbleSize val="0"/>
        </c:dLbls>
        <c:gapWidth val="150"/>
        <c:axId val="129018880"/>
        <c:axId val="1290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46.48</c:v>
                </c:pt>
              </c:numCache>
            </c:numRef>
          </c:val>
          <c:smooth val="0"/>
        </c:ser>
        <c:dLbls>
          <c:showLegendKey val="0"/>
          <c:showVal val="0"/>
          <c:showCatName val="0"/>
          <c:showSerName val="0"/>
          <c:showPercent val="0"/>
          <c:showBubbleSize val="0"/>
        </c:dLbls>
        <c:marker val="1"/>
        <c:smooth val="0"/>
        <c:axId val="129018880"/>
        <c:axId val="129037440"/>
      </c:lineChart>
      <c:dateAx>
        <c:axId val="129018880"/>
        <c:scaling>
          <c:orientation val="minMax"/>
        </c:scaling>
        <c:delete val="1"/>
        <c:axPos val="b"/>
        <c:numFmt formatCode="ge" sourceLinked="1"/>
        <c:majorTickMark val="none"/>
        <c:minorTickMark val="none"/>
        <c:tickLblPos val="none"/>
        <c:crossAx val="129037440"/>
        <c:crosses val="autoZero"/>
        <c:auto val="1"/>
        <c:lblOffset val="100"/>
        <c:baseTimeUnit val="years"/>
      </c:dateAx>
      <c:valAx>
        <c:axId val="1290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497.53</c:v>
                </c:pt>
                <c:pt idx="1">
                  <c:v>471.24</c:v>
                </c:pt>
                <c:pt idx="2">
                  <c:v>442.21</c:v>
                </c:pt>
                <c:pt idx="3">
                  <c:v>402.13</c:v>
                </c:pt>
                <c:pt idx="4">
                  <c:v>412.79</c:v>
                </c:pt>
              </c:numCache>
            </c:numRef>
          </c:val>
        </c:ser>
        <c:dLbls>
          <c:showLegendKey val="0"/>
          <c:showVal val="0"/>
          <c:showCatName val="0"/>
          <c:showSerName val="0"/>
          <c:showPercent val="0"/>
          <c:showBubbleSize val="0"/>
        </c:dLbls>
        <c:gapWidth val="150"/>
        <c:axId val="128739584"/>
        <c:axId val="1287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376.61</c:v>
                </c:pt>
              </c:numCache>
            </c:numRef>
          </c:val>
          <c:smooth val="0"/>
        </c:ser>
        <c:dLbls>
          <c:showLegendKey val="0"/>
          <c:showVal val="0"/>
          <c:showCatName val="0"/>
          <c:showSerName val="0"/>
          <c:showPercent val="0"/>
          <c:showBubbleSize val="0"/>
        </c:dLbls>
        <c:marker val="1"/>
        <c:smooth val="0"/>
        <c:axId val="128739584"/>
        <c:axId val="128749952"/>
      </c:lineChart>
      <c:dateAx>
        <c:axId val="128739584"/>
        <c:scaling>
          <c:orientation val="minMax"/>
        </c:scaling>
        <c:delete val="1"/>
        <c:axPos val="b"/>
        <c:numFmt formatCode="ge" sourceLinked="1"/>
        <c:majorTickMark val="none"/>
        <c:minorTickMark val="none"/>
        <c:tickLblPos val="none"/>
        <c:crossAx val="128749952"/>
        <c:crosses val="autoZero"/>
        <c:auto val="1"/>
        <c:lblOffset val="100"/>
        <c:baseTimeUnit val="years"/>
      </c:dateAx>
      <c:valAx>
        <c:axId val="1287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下郷町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6234</v>
      </c>
      <c r="AJ8" s="74"/>
      <c r="AK8" s="74"/>
      <c r="AL8" s="74"/>
      <c r="AM8" s="74"/>
      <c r="AN8" s="74"/>
      <c r="AO8" s="74"/>
      <c r="AP8" s="75"/>
      <c r="AQ8" s="56">
        <f>データ!R6</f>
        <v>317.04000000000002</v>
      </c>
      <c r="AR8" s="56"/>
      <c r="AS8" s="56"/>
      <c r="AT8" s="56"/>
      <c r="AU8" s="56"/>
      <c r="AV8" s="56"/>
      <c r="AW8" s="56"/>
      <c r="AX8" s="56"/>
      <c r="AY8" s="56">
        <f>データ!S6</f>
        <v>19.66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80.47</v>
      </c>
      <c r="S10" s="56"/>
      <c r="T10" s="56"/>
      <c r="U10" s="56"/>
      <c r="V10" s="56"/>
      <c r="W10" s="56"/>
      <c r="X10" s="56"/>
      <c r="Y10" s="56"/>
      <c r="Z10" s="64">
        <f>データ!P6</f>
        <v>3890</v>
      </c>
      <c r="AA10" s="64"/>
      <c r="AB10" s="64"/>
      <c r="AC10" s="64"/>
      <c r="AD10" s="64"/>
      <c r="AE10" s="64"/>
      <c r="AF10" s="64"/>
      <c r="AG10" s="64"/>
      <c r="AH10" s="2"/>
      <c r="AI10" s="64">
        <f>データ!T6</f>
        <v>4976</v>
      </c>
      <c r="AJ10" s="64"/>
      <c r="AK10" s="64"/>
      <c r="AL10" s="64"/>
      <c r="AM10" s="64"/>
      <c r="AN10" s="64"/>
      <c r="AO10" s="64"/>
      <c r="AP10" s="64"/>
      <c r="AQ10" s="56">
        <f>データ!U6</f>
        <v>317</v>
      </c>
      <c r="AR10" s="56"/>
      <c r="AS10" s="56"/>
      <c r="AT10" s="56"/>
      <c r="AU10" s="56"/>
      <c r="AV10" s="56"/>
      <c r="AW10" s="56"/>
      <c r="AX10" s="56"/>
      <c r="AY10" s="56">
        <f>データ!V6</f>
        <v>15.7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customSheetViews>
    <customSheetView guid="{C0AF7B64-0B0A-4CC2-A48E-EE9BBC3DC251}" showGridLines="0" fitToPage="1" topLeftCell="AJ7">
      <selection activeCell="BL16" sqref="BL16:BZ44"/>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1"/>
    </customSheetView>
  </customSheetViews>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73628</v>
      </c>
      <c r="D6" s="31">
        <f t="shared" si="3"/>
        <v>47</v>
      </c>
      <c r="E6" s="31">
        <f t="shared" si="3"/>
        <v>1</v>
      </c>
      <c r="F6" s="31">
        <f t="shared" si="3"/>
        <v>0</v>
      </c>
      <c r="G6" s="31">
        <f t="shared" si="3"/>
        <v>0</v>
      </c>
      <c r="H6" s="31" t="str">
        <f t="shared" si="3"/>
        <v>福島県　下郷町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80.47</v>
      </c>
      <c r="P6" s="32">
        <f t="shared" si="3"/>
        <v>3890</v>
      </c>
      <c r="Q6" s="32">
        <f t="shared" si="3"/>
        <v>6234</v>
      </c>
      <c r="R6" s="32">
        <f t="shared" si="3"/>
        <v>317.04000000000002</v>
      </c>
      <c r="S6" s="32">
        <f t="shared" si="3"/>
        <v>19.66</v>
      </c>
      <c r="T6" s="32">
        <f t="shared" si="3"/>
        <v>4976</v>
      </c>
      <c r="U6" s="32">
        <f t="shared" si="3"/>
        <v>317</v>
      </c>
      <c r="V6" s="32">
        <f t="shared" si="3"/>
        <v>15.7</v>
      </c>
      <c r="W6" s="33">
        <f>IF(W7="",NA(),W7)</f>
        <v>73.52</v>
      </c>
      <c r="X6" s="33">
        <f t="shared" ref="X6:AF6" si="4">IF(X7="",NA(),X7)</f>
        <v>72.59</v>
      </c>
      <c r="Y6" s="33">
        <f t="shared" si="4"/>
        <v>70.8</v>
      </c>
      <c r="Z6" s="33">
        <f t="shared" si="4"/>
        <v>72.17</v>
      </c>
      <c r="AA6" s="33">
        <f t="shared" si="4"/>
        <v>72.09</v>
      </c>
      <c r="AB6" s="33">
        <f t="shared" si="4"/>
        <v>77.22</v>
      </c>
      <c r="AC6" s="33">
        <f t="shared" si="4"/>
        <v>75.239999999999995</v>
      </c>
      <c r="AD6" s="33">
        <f t="shared" si="4"/>
        <v>73.63</v>
      </c>
      <c r="AE6" s="33">
        <f t="shared" si="4"/>
        <v>75.709999999999994</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1839.74</v>
      </c>
      <c r="BE6" s="33">
        <f t="shared" ref="BE6:BM6" si="7">IF(BE7="",NA(),BE7)</f>
        <v>1769.55</v>
      </c>
      <c r="BF6" s="33">
        <f t="shared" si="7"/>
        <v>1579.19</v>
      </c>
      <c r="BG6" s="33">
        <f t="shared" si="7"/>
        <v>1445.8</v>
      </c>
      <c r="BH6" s="33">
        <f t="shared" si="7"/>
        <v>1410.85</v>
      </c>
      <c r="BI6" s="33">
        <f t="shared" si="7"/>
        <v>1187.81</v>
      </c>
      <c r="BJ6" s="33">
        <f t="shared" si="7"/>
        <v>1168.8</v>
      </c>
      <c r="BK6" s="33">
        <f t="shared" si="7"/>
        <v>1158.82</v>
      </c>
      <c r="BL6" s="33">
        <f t="shared" si="7"/>
        <v>1167.7</v>
      </c>
      <c r="BM6" s="33">
        <f t="shared" si="7"/>
        <v>1125.69</v>
      </c>
      <c r="BN6" s="32" t="str">
        <f>IF(BN7="","",IF(BN7="-","【-】","【"&amp;SUBSTITUTE(TEXT(BN7,"#,##0.00"),"-","△")&amp;"】"))</f>
        <v>【1,239.32】</v>
      </c>
      <c r="BO6" s="33">
        <f>IF(BO7="",NA(),BO7)</f>
        <v>44.74</v>
      </c>
      <c r="BP6" s="33">
        <f t="shared" ref="BP6:BX6" si="8">IF(BP7="",NA(),BP7)</f>
        <v>47.21</v>
      </c>
      <c r="BQ6" s="33">
        <f t="shared" si="8"/>
        <v>51.26</v>
      </c>
      <c r="BR6" s="33">
        <f t="shared" si="8"/>
        <v>56.95</v>
      </c>
      <c r="BS6" s="33">
        <f t="shared" si="8"/>
        <v>55.1</v>
      </c>
      <c r="BT6" s="33">
        <f t="shared" si="8"/>
        <v>57.96</v>
      </c>
      <c r="BU6" s="33">
        <f t="shared" si="8"/>
        <v>56.44</v>
      </c>
      <c r="BV6" s="33">
        <f t="shared" si="8"/>
        <v>55.6</v>
      </c>
      <c r="BW6" s="33">
        <f t="shared" si="8"/>
        <v>54.43</v>
      </c>
      <c r="BX6" s="33">
        <f t="shared" si="8"/>
        <v>46.48</v>
      </c>
      <c r="BY6" s="32" t="str">
        <f>IF(BY7="","",IF(BY7="-","【-】","【"&amp;SUBSTITUTE(TEXT(BY7,"#,##0.00"),"-","△")&amp;"】"))</f>
        <v>【36.33】</v>
      </c>
      <c r="BZ6" s="33">
        <f>IF(BZ7="",NA(),BZ7)</f>
        <v>497.53</v>
      </c>
      <c r="CA6" s="33">
        <f t="shared" ref="CA6:CI6" si="9">IF(CA7="",NA(),CA7)</f>
        <v>471.24</v>
      </c>
      <c r="CB6" s="33">
        <f t="shared" si="9"/>
        <v>442.21</v>
      </c>
      <c r="CC6" s="33">
        <f t="shared" si="9"/>
        <v>402.13</v>
      </c>
      <c r="CD6" s="33">
        <f t="shared" si="9"/>
        <v>412.79</v>
      </c>
      <c r="CE6" s="33">
        <f t="shared" si="9"/>
        <v>263.20999999999998</v>
      </c>
      <c r="CF6" s="33">
        <f t="shared" si="9"/>
        <v>270.7</v>
      </c>
      <c r="CG6" s="33">
        <f t="shared" si="9"/>
        <v>275.86</v>
      </c>
      <c r="CH6" s="33">
        <f t="shared" si="9"/>
        <v>279.8</v>
      </c>
      <c r="CI6" s="33">
        <f t="shared" si="9"/>
        <v>376.61</v>
      </c>
      <c r="CJ6" s="32" t="str">
        <f>IF(CJ7="","",IF(CJ7="-","【-】","【"&amp;SUBSTITUTE(TEXT(CJ7,"#,##0.00"),"-","△")&amp;"】"))</f>
        <v>【476.46】</v>
      </c>
      <c r="CK6" s="33">
        <f>IF(CK7="",NA(),CK7)</f>
        <v>98.48</v>
      </c>
      <c r="CL6" s="33">
        <f t="shared" ref="CL6:CT6" si="10">IF(CL7="",NA(),CL7)</f>
        <v>101.58</v>
      </c>
      <c r="CM6" s="33">
        <f t="shared" si="10"/>
        <v>100.45</v>
      </c>
      <c r="CN6" s="33">
        <f t="shared" si="10"/>
        <v>101.67</v>
      </c>
      <c r="CO6" s="33">
        <f t="shared" si="10"/>
        <v>98.56</v>
      </c>
      <c r="CP6" s="33">
        <f t="shared" si="10"/>
        <v>60.92</v>
      </c>
      <c r="CQ6" s="33">
        <f t="shared" si="10"/>
        <v>59.84</v>
      </c>
      <c r="CR6" s="33">
        <f t="shared" si="10"/>
        <v>60.66</v>
      </c>
      <c r="CS6" s="33">
        <f t="shared" si="10"/>
        <v>60.17</v>
      </c>
      <c r="CT6" s="33">
        <f t="shared" si="10"/>
        <v>57.43</v>
      </c>
      <c r="CU6" s="32" t="str">
        <f>IF(CU7="","",IF(CU7="-","【-】","【"&amp;SUBSTITUTE(TEXT(CU7,"#,##0.00"),"-","△")&amp;"】"))</f>
        <v>【58.19】</v>
      </c>
      <c r="CV6" s="33">
        <f>IF(CV7="",NA(),CV7)</f>
        <v>38.9</v>
      </c>
      <c r="CW6" s="33">
        <f t="shared" ref="CW6:DE6" si="11">IF(CW7="",NA(),CW7)</f>
        <v>36.56</v>
      </c>
      <c r="CX6" s="33">
        <f t="shared" si="11"/>
        <v>38</v>
      </c>
      <c r="CY6" s="33">
        <f t="shared" si="11"/>
        <v>37.93</v>
      </c>
      <c r="CZ6" s="33">
        <f t="shared" si="11"/>
        <v>37.57</v>
      </c>
      <c r="DA6" s="33">
        <f t="shared" si="11"/>
        <v>78.58</v>
      </c>
      <c r="DB6" s="33">
        <f t="shared" si="11"/>
        <v>77.989999999999995</v>
      </c>
      <c r="DC6" s="33">
        <f t="shared" si="11"/>
        <v>77.319999999999993</v>
      </c>
      <c r="DD6" s="33">
        <f t="shared" si="11"/>
        <v>76.680000000000007</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1.08</v>
      </c>
      <c r="EJ6" s="33">
        <f t="shared" si="14"/>
        <v>0.69</v>
      </c>
      <c r="EK6" s="33">
        <f t="shared" si="14"/>
        <v>0.89</v>
      </c>
      <c r="EL6" s="33">
        <f t="shared" si="14"/>
        <v>0.69</v>
      </c>
      <c r="EM6" s="32" t="str">
        <f>IF(EM7="","",IF(EM7="-","【-】","【"&amp;SUBSTITUTE(TEXT(EM7,"#,##0.00"),"-","△")&amp;"】"))</f>
        <v>【0.74】</v>
      </c>
    </row>
    <row r="7" spans="1:143" s="34" customFormat="1">
      <c r="A7" s="26"/>
      <c r="B7" s="35">
        <v>2014</v>
      </c>
      <c r="C7" s="35">
        <v>73628</v>
      </c>
      <c r="D7" s="35">
        <v>47</v>
      </c>
      <c r="E7" s="35">
        <v>1</v>
      </c>
      <c r="F7" s="35">
        <v>0</v>
      </c>
      <c r="G7" s="35">
        <v>0</v>
      </c>
      <c r="H7" s="35" t="s">
        <v>93</v>
      </c>
      <c r="I7" s="35" t="s">
        <v>94</v>
      </c>
      <c r="J7" s="35" t="s">
        <v>95</v>
      </c>
      <c r="K7" s="35" t="s">
        <v>96</v>
      </c>
      <c r="L7" s="35" t="s">
        <v>97</v>
      </c>
      <c r="M7" s="36" t="s">
        <v>98</v>
      </c>
      <c r="N7" s="36" t="s">
        <v>99</v>
      </c>
      <c r="O7" s="36">
        <v>80.47</v>
      </c>
      <c r="P7" s="36">
        <v>3890</v>
      </c>
      <c r="Q7" s="36">
        <v>6234</v>
      </c>
      <c r="R7" s="36">
        <v>317.04000000000002</v>
      </c>
      <c r="S7" s="36">
        <v>19.66</v>
      </c>
      <c r="T7" s="36">
        <v>4976</v>
      </c>
      <c r="U7" s="36">
        <v>317</v>
      </c>
      <c r="V7" s="36">
        <v>15.7</v>
      </c>
      <c r="W7" s="36">
        <v>73.52</v>
      </c>
      <c r="X7" s="36">
        <v>72.59</v>
      </c>
      <c r="Y7" s="36">
        <v>70.8</v>
      </c>
      <c r="Z7" s="36">
        <v>72.17</v>
      </c>
      <c r="AA7" s="36">
        <v>72.09</v>
      </c>
      <c r="AB7" s="36">
        <v>77.22</v>
      </c>
      <c r="AC7" s="36">
        <v>75.239999999999995</v>
      </c>
      <c r="AD7" s="36">
        <v>73.63</v>
      </c>
      <c r="AE7" s="36">
        <v>75.709999999999994</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1839.74</v>
      </c>
      <c r="BE7" s="36">
        <v>1769.55</v>
      </c>
      <c r="BF7" s="36">
        <v>1579.19</v>
      </c>
      <c r="BG7" s="36">
        <v>1445.8</v>
      </c>
      <c r="BH7" s="36">
        <v>1410.85</v>
      </c>
      <c r="BI7" s="36">
        <v>1187.81</v>
      </c>
      <c r="BJ7" s="36">
        <v>1168.8</v>
      </c>
      <c r="BK7" s="36">
        <v>1158.82</v>
      </c>
      <c r="BL7" s="36">
        <v>1167.7</v>
      </c>
      <c r="BM7" s="36">
        <v>1125.69</v>
      </c>
      <c r="BN7" s="36">
        <v>1239.32</v>
      </c>
      <c r="BO7" s="36">
        <v>44.74</v>
      </c>
      <c r="BP7" s="36">
        <v>47.21</v>
      </c>
      <c r="BQ7" s="36">
        <v>51.26</v>
      </c>
      <c r="BR7" s="36">
        <v>56.95</v>
      </c>
      <c r="BS7" s="36">
        <v>55.1</v>
      </c>
      <c r="BT7" s="36">
        <v>57.96</v>
      </c>
      <c r="BU7" s="36">
        <v>56.44</v>
      </c>
      <c r="BV7" s="36">
        <v>55.6</v>
      </c>
      <c r="BW7" s="36">
        <v>54.43</v>
      </c>
      <c r="BX7" s="36">
        <v>46.48</v>
      </c>
      <c r="BY7" s="36">
        <v>36.33</v>
      </c>
      <c r="BZ7" s="36">
        <v>497.53</v>
      </c>
      <c r="CA7" s="36">
        <v>471.24</v>
      </c>
      <c r="CB7" s="36">
        <v>442.21</v>
      </c>
      <c r="CC7" s="36">
        <v>402.13</v>
      </c>
      <c r="CD7" s="36">
        <v>412.79</v>
      </c>
      <c r="CE7" s="36">
        <v>263.20999999999998</v>
      </c>
      <c r="CF7" s="36">
        <v>270.7</v>
      </c>
      <c r="CG7" s="36">
        <v>275.86</v>
      </c>
      <c r="CH7" s="36">
        <v>279.8</v>
      </c>
      <c r="CI7" s="36">
        <v>376.61</v>
      </c>
      <c r="CJ7" s="36">
        <v>476.46</v>
      </c>
      <c r="CK7" s="36">
        <v>98.48</v>
      </c>
      <c r="CL7" s="36">
        <v>101.58</v>
      </c>
      <c r="CM7" s="36">
        <v>100.45</v>
      </c>
      <c r="CN7" s="36">
        <v>101.67</v>
      </c>
      <c r="CO7" s="36">
        <v>98.56</v>
      </c>
      <c r="CP7" s="36">
        <v>60.92</v>
      </c>
      <c r="CQ7" s="36">
        <v>59.84</v>
      </c>
      <c r="CR7" s="36">
        <v>60.66</v>
      </c>
      <c r="CS7" s="36">
        <v>60.17</v>
      </c>
      <c r="CT7" s="36">
        <v>57.43</v>
      </c>
      <c r="CU7" s="36">
        <v>58.19</v>
      </c>
      <c r="CV7" s="36">
        <v>38.9</v>
      </c>
      <c r="CW7" s="36">
        <v>36.56</v>
      </c>
      <c r="CX7" s="36">
        <v>38</v>
      </c>
      <c r="CY7" s="36">
        <v>37.93</v>
      </c>
      <c r="CZ7" s="36">
        <v>37.57</v>
      </c>
      <c r="DA7" s="36">
        <v>78.58</v>
      </c>
      <c r="DB7" s="36">
        <v>77.989999999999995</v>
      </c>
      <c r="DC7" s="36">
        <v>77.319999999999993</v>
      </c>
      <c r="DD7" s="36">
        <v>76.680000000000007</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1.08</v>
      </c>
      <c r="EJ7" s="36">
        <v>0.69</v>
      </c>
      <c r="EK7" s="36">
        <v>0.89</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customSheetViews>
    <customSheetView guid="{C0AF7B64-0B0A-4CC2-A48E-EE9BBC3DC251}" showGridLines="0" state="hidden">
      <pageMargins left="0.7" right="0.7" top="0.75" bottom="0.75" header="0.3" footer="0.3"/>
      <pageSetup paperSize="9" orientation="portrait" r:id="rId1"/>
    </customSheetView>
  </customSheetViews>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貴博</cp:lastModifiedBy>
  <cp:lastPrinted>2016-02-08T07:04:27Z</cp:lastPrinted>
  <dcterms:created xsi:type="dcterms:W3CDTF">2016-01-18T05:00:30Z</dcterms:created>
  <dcterms:modified xsi:type="dcterms:W3CDTF">2016-02-08T07:04:32Z</dcterms:modified>
  <cp:category/>
</cp:coreProperties>
</file>