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調査もの（その他）\290123経営分析表の公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definedNames>
    <definedName name="_xlnm.Print_Area" localSheetId="0">法適用_水道事業!$A$1:$BZ$83</definedName>
  </definedName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<sst xmlns="http://schemas.openxmlformats.org/spreadsheetml/2006/main" count="217" uniqueCount="107">
  <si>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</si>
  <si>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</si>
  <si>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</si>
  <si>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</si>
  <si>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</si>
  <si>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</si>
  <si>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</si>
  <si>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</si>
  <si>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</si>
  <si>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</si>
  <si>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</si>
  <si>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</si>
  <si>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</si>
  <si>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</si>
  <si>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</si>
  <si>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</si>
  <si>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</si>
  <si>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</si>
  <si>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</si>
  <si>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</si>
  <si>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</si>
  <si>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</si>
  <si>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</si>
  <si>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</si>
  <si>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</si>
  <si>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</si>
  <si>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</si>
  <si>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</si>
  <si>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</si>
  <si>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</si>
  <si>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</si>
  <si>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</si>
  <si>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</si>
  <si>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</si>
  <si>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</si>
  <si>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</si>
  <si>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</si>
  <si>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</si>
  <si>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</si>
  <si>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</si>
  <si>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</si>
  <si>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</si>
  <si>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</si>
  <si>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</si>
  <si>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</si>
  <si>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</si>
  <si>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</si>
  <si>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</si>
  <si>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</si>
  <si>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</si>
  <si>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</si>
  <si>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</si>
  <si>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</si>
  <si>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</si>
  <si>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</si>
  <si>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</si>
  <si>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</si>
  <si>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</si>
  <si>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</si>
  <si>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</si>
  <si>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</si>
  <si>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</si>
  <si>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</si>
  <si>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</si>
  <si>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</si>
  <si>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</si>
  <si>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</si>
  <si>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</si>
  <si>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</si>
  <si>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</si>
  <si>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</si>
  <si>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</si>
  <si>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</si>
  <si>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</si>
  <si>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</si>
  <si>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</si>
  <si>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</si>
  <si>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</si>
  <si>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</si>
  <si>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</si>
  <si>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</si>
  <si>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</si>
  <si>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</si>
  <si>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</si>
  <si>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</si>
  <si>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</si>
  <si>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</si>
  <si>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</si>
  <si>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</si>
  <si>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</si>
  <si>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</si>
  <si>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</si>
  <si>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</si>
  <si>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</si>
  <si>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</si>
  <si>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</si>
  <si>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</si>
  <si>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</si>
  <si>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</si>
  <si>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</si>
  <si>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</si>
  <si>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</si>
  <si>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</si>
  <si>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</si>
  <si>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の減価償却率は、類似団体とほぼ同程度です。②管路経年化率は類似団体と比較して低い状況にあります。今後も継続して法定耐用年数を経過した管路の更新を行い、また必要に応じて管路の長寿命化に取り組んでいくことが必要です。③管路更新率は、平成50年度頃から法定耐用年数が経過する管路の更新が大幅に増加することが見込まれるため、年度間のばらつきはあるもののそれまでは比較的低く推移すると考えられます。</t>
    <rPh sb="2" eb="4">
      <t>ユウケイ</t>
    </rPh>
    <rPh sb="4" eb="6">
      <t>コテイ</t>
    </rPh>
    <rPh sb="6" eb="8">
      <t>シサン</t>
    </rPh>
    <rPh sb="9" eb="11">
      <t>ゲンカ</t>
    </rPh>
    <rPh sb="11" eb="13">
      <t>ショウキャク</t>
    </rPh>
    <rPh sb="13" eb="14">
      <t>リツ</t>
    </rPh>
    <rPh sb="16" eb="18">
      <t>ルイジ</t>
    </rPh>
    <rPh sb="18" eb="20">
      <t>ダンタイ</t>
    </rPh>
    <rPh sb="23" eb="26">
      <t>ドウテイド</t>
    </rPh>
    <rPh sb="30" eb="32">
      <t>カンロ</t>
    </rPh>
    <rPh sb="32" eb="35">
      <t>ケイネンカ</t>
    </rPh>
    <rPh sb="35" eb="36">
      <t>リツ</t>
    </rPh>
    <rPh sb="37" eb="39">
      <t>ルイジ</t>
    </rPh>
    <rPh sb="39" eb="41">
      <t>ダンタイ</t>
    </rPh>
    <rPh sb="42" eb="44">
      <t>ヒカク</t>
    </rPh>
    <rPh sb="46" eb="47">
      <t>ヒク</t>
    </rPh>
    <rPh sb="48" eb="50">
      <t>ジョウキョウ</t>
    </rPh>
    <rPh sb="56" eb="58">
      <t>コンゴ</t>
    </rPh>
    <rPh sb="59" eb="61">
      <t>ケイゾク</t>
    </rPh>
    <rPh sb="63" eb="65">
      <t>ホウテイ</t>
    </rPh>
    <rPh sb="65" eb="67">
      <t>タイヨウ</t>
    </rPh>
    <rPh sb="67" eb="69">
      <t>ネンスウ</t>
    </rPh>
    <rPh sb="70" eb="72">
      <t>ケイカ</t>
    </rPh>
    <rPh sb="74" eb="76">
      <t>カンロ</t>
    </rPh>
    <rPh sb="77" eb="79">
      <t>コウシン</t>
    </rPh>
    <rPh sb="80" eb="81">
      <t>オコナ</t>
    </rPh>
    <rPh sb="85" eb="87">
      <t>ヒツヨウ</t>
    </rPh>
    <rPh sb="88" eb="89">
      <t>オウ</t>
    </rPh>
    <rPh sb="91" eb="93">
      <t>カンロ</t>
    </rPh>
    <rPh sb="94" eb="95">
      <t>チョウ</t>
    </rPh>
    <rPh sb="95" eb="98">
      <t>ジュミョウカ</t>
    </rPh>
    <rPh sb="99" eb="100">
      <t>ト</t>
    </rPh>
    <rPh sb="101" eb="102">
      <t>ク</t>
    </rPh>
    <rPh sb="109" eb="111">
      <t>ヒツヨウ</t>
    </rPh>
    <rPh sb="115" eb="117">
      <t>カンロ</t>
    </rPh>
    <rPh sb="117" eb="119">
      <t>コウシン</t>
    </rPh>
    <rPh sb="119" eb="120">
      <t>リツ</t>
    </rPh>
    <rPh sb="122" eb="124">
      <t>ヘイセイ</t>
    </rPh>
    <rPh sb="126" eb="127">
      <t>ネン</t>
    </rPh>
    <rPh sb="127" eb="128">
      <t>ド</t>
    </rPh>
    <rPh sb="128" eb="129">
      <t>コロ</t>
    </rPh>
    <rPh sb="131" eb="133">
      <t>ホウテイ</t>
    </rPh>
    <rPh sb="133" eb="135">
      <t>タイヨウ</t>
    </rPh>
    <rPh sb="135" eb="137">
      <t>ネンスウ</t>
    </rPh>
    <rPh sb="138" eb="140">
      <t>ケイカ</t>
    </rPh>
    <rPh sb="142" eb="144">
      <t>カンロ</t>
    </rPh>
    <rPh sb="145" eb="147">
      <t>コウシン</t>
    </rPh>
    <rPh sb="148" eb="150">
      <t>オオハバ</t>
    </rPh>
    <rPh sb="151" eb="153">
      <t>ゾウカ</t>
    </rPh>
    <rPh sb="158" eb="160">
      <t>ミコ</t>
    </rPh>
    <rPh sb="166" eb="168">
      <t>ネンド</t>
    </rPh>
    <rPh sb="168" eb="169">
      <t>カン</t>
    </rPh>
    <rPh sb="185" eb="188">
      <t>ヒカクテキ</t>
    </rPh>
    <rPh sb="188" eb="189">
      <t>ヒク</t>
    </rPh>
    <rPh sb="190" eb="192">
      <t>スイイ</t>
    </rPh>
    <rPh sb="195" eb="196">
      <t>カンガ</t>
    </rPh>
    <phoneticPr fontId="4"/>
  </si>
  <si>
    <t>　給水原価が供給単価を上回っており、また、その差が年々大きくなっております。そのため、平成29年6月から水道料金を改定し経営の健全化を図ります。有収率は年々下がっているため、継続して老朽管の更新を行いながら、漏水調査により漏水の早期発見と修理に努めていきます。また、老朽化の状況については、管路の経年化が進み水道施設が本格的に更新を迎える一方で、厳しい財政状況のなか投資効率を重視した資産管理が求められるため、単なる施設の更新・取替えではなく、水道システム全般の再構築の視点が必要です。今後についてはアセットマネジメントを導入することにより更新需要を平準化させ、計画的な更新を検討します。</t>
    <rPh sb="1" eb="3">
      <t>キュウスイ</t>
    </rPh>
    <rPh sb="3" eb="5">
      <t>ゲンカ</t>
    </rPh>
    <rPh sb="6" eb="8">
      <t>キョウキュウ</t>
    </rPh>
    <rPh sb="8" eb="10">
      <t>タンカ</t>
    </rPh>
    <rPh sb="11" eb="13">
      <t>ウワマワ</t>
    </rPh>
    <rPh sb="23" eb="24">
      <t>サ</t>
    </rPh>
    <rPh sb="25" eb="27">
      <t>ネンネン</t>
    </rPh>
    <rPh sb="27" eb="28">
      <t>オオ</t>
    </rPh>
    <rPh sb="43" eb="45">
      <t>ヘイセイ</t>
    </rPh>
    <rPh sb="47" eb="48">
      <t>ネン</t>
    </rPh>
    <rPh sb="49" eb="50">
      <t>ツキ</t>
    </rPh>
    <rPh sb="52" eb="54">
      <t>スイドウ</t>
    </rPh>
    <rPh sb="54" eb="56">
      <t>リョウキン</t>
    </rPh>
    <rPh sb="57" eb="59">
      <t>カイテイ</t>
    </rPh>
    <rPh sb="60" eb="62">
      <t>ケイエイ</t>
    </rPh>
    <rPh sb="63" eb="66">
      <t>ケンゼンカ</t>
    </rPh>
    <rPh sb="67" eb="68">
      <t>ハカ</t>
    </rPh>
    <rPh sb="72" eb="74">
      <t>ユウシュウ</t>
    </rPh>
    <rPh sb="74" eb="75">
      <t>リツ</t>
    </rPh>
    <rPh sb="76" eb="78">
      <t>ネンネン</t>
    </rPh>
    <rPh sb="78" eb="79">
      <t>サ</t>
    </rPh>
    <rPh sb="87" eb="89">
      <t>ケイゾク</t>
    </rPh>
    <rPh sb="91" eb="93">
      <t>ロウキュウ</t>
    </rPh>
    <rPh sb="93" eb="94">
      <t>カン</t>
    </rPh>
    <rPh sb="95" eb="97">
      <t>コウシン</t>
    </rPh>
    <rPh sb="98" eb="99">
      <t>オコナ</t>
    </rPh>
    <rPh sb="104" eb="106">
      <t>ロウスイ</t>
    </rPh>
    <rPh sb="106" eb="108">
      <t>チョウサ</t>
    </rPh>
    <rPh sb="111" eb="113">
      <t>ロウスイ</t>
    </rPh>
    <rPh sb="114" eb="116">
      <t>ソウキ</t>
    </rPh>
    <rPh sb="116" eb="118">
      <t>ハッケン</t>
    </rPh>
    <rPh sb="119" eb="121">
      <t>シュウリ</t>
    </rPh>
    <rPh sb="122" eb="123">
      <t>ツト</t>
    </rPh>
    <rPh sb="133" eb="136">
      <t>ロウキュウカ</t>
    </rPh>
    <rPh sb="137" eb="139">
      <t>ジョウキョウ</t>
    </rPh>
    <rPh sb="145" eb="147">
      <t>カンロ</t>
    </rPh>
    <rPh sb="148" eb="151">
      <t>ケイネンカ</t>
    </rPh>
    <rPh sb="152" eb="153">
      <t>スス</t>
    </rPh>
    <rPh sb="154" eb="156">
      <t>スイドウ</t>
    </rPh>
    <rPh sb="156" eb="158">
      <t>シセツ</t>
    </rPh>
    <rPh sb="159" eb="162">
      <t>ホンカクテキ</t>
    </rPh>
    <rPh sb="163" eb="165">
      <t>コウシン</t>
    </rPh>
    <rPh sb="166" eb="167">
      <t>ムカ</t>
    </rPh>
    <rPh sb="169" eb="171">
      <t>イッポウ</t>
    </rPh>
    <rPh sb="173" eb="174">
      <t>キビ</t>
    </rPh>
    <rPh sb="176" eb="178">
      <t>ザイセイ</t>
    </rPh>
    <rPh sb="178" eb="180">
      <t>ジョウキョウ</t>
    </rPh>
    <rPh sb="183" eb="185">
      <t>トウシ</t>
    </rPh>
    <rPh sb="185" eb="187">
      <t>コウリツ</t>
    </rPh>
    <rPh sb="188" eb="190">
      <t>ジュウシ</t>
    </rPh>
    <rPh sb="192" eb="194">
      <t>シサン</t>
    </rPh>
    <rPh sb="194" eb="196">
      <t>カンリ</t>
    </rPh>
    <rPh sb="197" eb="198">
      <t>モト</t>
    </rPh>
    <rPh sb="205" eb="206">
      <t>タン</t>
    </rPh>
    <rPh sb="208" eb="210">
      <t>シセツ</t>
    </rPh>
    <rPh sb="211" eb="213">
      <t>コウシン</t>
    </rPh>
    <rPh sb="214" eb="216">
      <t>トリカ</t>
    </rPh>
    <rPh sb="222" eb="224">
      <t>スイドウ</t>
    </rPh>
    <rPh sb="228" eb="230">
      <t>ゼンパン</t>
    </rPh>
    <rPh sb="231" eb="234">
      <t>サイコウチク</t>
    </rPh>
    <rPh sb="235" eb="237">
      <t>シテン</t>
    </rPh>
    <rPh sb="238" eb="240">
      <t>ヒツヨウ</t>
    </rPh>
    <rPh sb="243" eb="245">
      <t>コンゴ</t>
    </rPh>
    <rPh sb="261" eb="263">
      <t>ドウニュウ</t>
    </rPh>
    <rPh sb="270" eb="272">
      <t>コウシン</t>
    </rPh>
    <rPh sb="272" eb="274">
      <t>ジュヨウ</t>
    </rPh>
    <rPh sb="275" eb="278">
      <t>ヘイジュンカ</t>
    </rPh>
    <rPh sb="281" eb="284">
      <t>ケイカクテキ</t>
    </rPh>
    <rPh sb="285" eb="287">
      <t>コウシン</t>
    </rPh>
    <rPh sb="288" eb="290">
      <t>ケントウ</t>
    </rPh>
    <phoneticPr fontId="4"/>
  </si>
  <si>
    <t xml:space="preserve"> ①経常収支比率については、平成27年度は100％を下回りました。平成29年6月から水道料金の改定を行うことで数値は改善される見込みです。②累積欠損金比率については、現在は発生していません。③流動比率については、平成26年度に制度改正があったため急激に少なくなっていますが、100％を上回っています。④企業債残高対給水収益比率は類似団体と比較して高い状況にあります。⑤料金回収率は平成23年度より100％を下回っていますが、平成29年6月から料金改定を行うことで数値は改善される見込みです。⑥給水原価は類似団体と比較して年々上がっております。給水に係る費用に対し、有収水量が大きく減少していることが原因です。⑦施設利用率は年々下がっておりますが、有収水量が減少していることにより配水量も下がっているのが原因です。そのため、現在建設中の基幹浄水場である滝沢浄水場をダウンサイジングし、平成30年4月から供用開始する予定です。⑧有収率は平成23年度の東日本大震災での影響で大きく下がりました。平成24年度は少し回復しましたが有収水量の減少により少しずつ低下しています。</t>
    <rPh sb="2" eb="4">
      <t>ケイジョウ</t>
    </rPh>
    <rPh sb="4" eb="6">
      <t>シュウシ</t>
    </rPh>
    <rPh sb="6" eb="8">
      <t>ヒリツ</t>
    </rPh>
    <rPh sb="14" eb="16">
      <t>ヘイセイ</t>
    </rPh>
    <rPh sb="18" eb="19">
      <t>ネン</t>
    </rPh>
    <rPh sb="19" eb="20">
      <t>ド</t>
    </rPh>
    <rPh sb="26" eb="28">
      <t>シタマワ</t>
    </rPh>
    <rPh sb="33" eb="35">
      <t>ヘイセイ</t>
    </rPh>
    <rPh sb="37" eb="38">
      <t>ネン</t>
    </rPh>
    <rPh sb="39" eb="40">
      <t>ツキ</t>
    </rPh>
    <rPh sb="42" eb="44">
      <t>スイドウ</t>
    </rPh>
    <rPh sb="44" eb="46">
      <t>リョウキン</t>
    </rPh>
    <rPh sb="47" eb="49">
      <t>カイテイ</t>
    </rPh>
    <rPh sb="50" eb="51">
      <t>オコナ</t>
    </rPh>
    <rPh sb="55" eb="57">
      <t>スウチ</t>
    </rPh>
    <rPh sb="58" eb="60">
      <t>カイゼン</t>
    </rPh>
    <rPh sb="63" eb="65">
      <t>ミコ</t>
    </rPh>
    <rPh sb="70" eb="72">
      <t>ルイセキ</t>
    </rPh>
    <rPh sb="72" eb="75">
      <t>ケッソンキン</t>
    </rPh>
    <rPh sb="75" eb="77">
      <t>ヒリツ</t>
    </rPh>
    <rPh sb="83" eb="85">
      <t>ゲンザイ</t>
    </rPh>
    <rPh sb="86" eb="88">
      <t>ハッセイ</t>
    </rPh>
    <rPh sb="96" eb="98">
      <t>リュウドウ</t>
    </rPh>
    <rPh sb="98" eb="100">
      <t>ヒリツ</t>
    </rPh>
    <rPh sb="106" eb="108">
      <t>ヘイセイ</t>
    </rPh>
    <rPh sb="110" eb="112">
      <t>ネンド</t>
    </rPh>
    <rPh sb="113" eb="115">
      <t>セイド</t>
    </rPh>
    <rPh sb="115" eb="117">
      <t>カイセイ</t>
    </rPh>
    <rPh sb="123" eb="125">
      <t>キュウゲキ</t>
    </rPh>
    <rPh sb="126" eb="127">
      <t>スク</t>
    </rPh>
    <rPh sb="142" eb="143">
      <t>ウエ</t>
    </rPh>
    <rPh sb="143" eb="144">
      <t>マワ</t>
    </rPh>
    <rPh sb="151" eb="153">
      <t>キギョウ</t>
    </rPh>
    <rPh sb="153" eb="154">
      <t>サイ</t>
    </rPh>
    <rPh sb="154" eb="156">
      <t>ザンダカ</t>
    </rPh>
    <rPh sb="156" eb="157">
      <t>タイ</t>
    </rPh>
    <rPh sb="157" eb="159">
      <t>キュウスイ</t>
    </rPh>
    <rPh sb="159" eb="161">
      <t>シュウエキ</t>
    </rPh>
    <rPh sb="161" eb="163">
      <t>ヒリツ</t>
    </rPh>
    <rPh sb="164" eb="166">
      <t>ルイジ</t>
    </rPh>
    <rPh sb="166" eb="168">
      <t>ダンタイ</t>
    </rPh>
    <rPh sb="169" eb="171">
      <t>ヒカク</t>
    </rPh>
    <rPh sb="173" eb="174">
      <t>タカ</t>
    </rPh>
    <rPh sb="175" eb="177">
      <t>ジョウキョウ</t>
    </rPh>
    <rPh sb="184" eb="186">
      <t>リョウキン</t>
    </rPh>
    <rPh sb="186" eb="188">
      <t>カイシュウ</t>
    </rPh>
    <rPh sb="188" eb="189">
      <t>リツ</t>
    </rPh>
    <rPh sb="190" eb="192">
      <t>ヘイセイ</t>
    </rPh>
    <rPh sb="194" eb="195">
      <t>ネン</t>
    </rPh>
    <rPh sb="195" eb="196">
      <t>ド</t>
    </rPh>
    <rPh sb="203" eb="205">
      <t>シタマワ</t>
    </rPh>
    <rPh sb="212" eb="214">
      <t>ヘイセイ</t>
    </rPh>
    <rPh sb="216" eb="217">
      <t>ネン</t>
    </rPh>
    <rPh sb="218" eb="219">
      <t>ツキ</t>
    </rPh>
    <rPh sb="221" eb="223">
      <t>リョウキン</t>
    </rPh>
    <rPh sb="223" eb="225">
      <t>カイテイ</t>
    </rPh>
    <rPh sb="226" eb="227">
      <t>オコナ</t>
    </rPh>
    <rPh sb="231" eb="233">
      <t>スウチ</t>
    </rPh>
    <rPh sb="234" eb="236">
      <t>カイゼン</t>
    </rPh>
    <rPh sb="239" eb="241">
      <t>ミコ</t>
    </rPh>
    <rPh sb="246" eb="248">
      <t>キュウスイ</t>
    </rPh>
    <rPh sb="248" eb="250">
      <t>ゲンカ</t>
    </rPh>
    <rPh sb="251" eb="253">
      <t>ルイジ</t>
    </rPh>
    <rPh sb="253" eb="255">
      <t>ダンタイ</t>
    </rPh>
    <rPh sb="256" eb="258">
      <t>ヒカク</t>
    </rPh>
    <rPh sb="260" eb="262">
      <t>ネンネン</t>
    </rPh>
    <rPh sb="262" eb="263">
      <t>ア</t>
    </rPh>
    <rPh sb="271" eb="273">
      <t>キュウスイ</t>
    </rPh>
    <rPh sb="274" eb="275">
      <t>カカ</t>
    </rPh>
    <rPh sb="276" eb="278">
      <t>ヒヨウ</t>
    </rPh>
    <rPh sb="279" eb="280">
      <t>タイ</t>
    </rPh>
    <rPh sb="282" eb="284">
      <t>ユウシュウ</t>
    </rPh>
    <rPh sb="284" eb="286">
      <t>スイリョウ</t>
    </rPh>
    <rPh sb="287" eb="288">
      <t>オオ</t>
    </rPh>
    <rPh sb="290" eb="292">
      <t>ゲンショウ</t>
    </rPh>
    <rPh sb="299" eb="301">
      <t>ゲンイン</t>
    </rPh>
    <rPh sb="305" eb="307">
      <t>シセツ</t>
    </rPh>
    <rPh sb="307" eb="309">
      <t>リヨウ</t>
    </rPh>
    <rPh sb="309" eb="310">
      <t>リツ</t>
    </rPh>
    <rPh sb="311" eb="313">
      <t>ネンネン</t>
    </rPh>
    <rPh sb="313" eb="314">
      <t>サ</t>
    </rPh>
    <rPh sb="323" eb="325">
      <t>ユウシュウ</t>
    </rPh>
    <rPh sb="325" eb="327">
      <t>スイリョウ</t>
    </rPh>
    <rPh sb="328" eb="330">
      <t>ゲンショウ</t>
    </rPh>
    <rPh sb="339" eb="341">
      <t>ハイスイ</t>
    </rPh>
    <rPh sb="341" eb="342">
      <t>リョウ</t>
    </rPh>
    <rPh sb="343" eb="344">
      <t>サ</t>
    </rPh>
    <rPh sb="351" eb="353">
      <t>ゲンイン</t>
    </rPh>
    <rPh sb="361" eb="363">
      <t>ゲンザイ</t>
    </rPh>
    <rPh sb="363" eb="366">
      <t>ケンセツチュウ</t>
    </rPh>
    <rPh sb="367" eb="369">
      <t>キカン</t>
    </rPh>
    <rPh sb="369" eb="372">
      <t>ジョウスイジョウ</t>
    </rPh>
    <rPh sb="375" eb="377">
      <t>タキザワ</t>
    </rPh>
    <rPh sb="377" eb="380">
      <t>ジョウスイジョウ</t>
    </rPh>
    <rPh sb="391" eb="393">
      <t>ヘイセイ</t>
    </rPh>
    <rPh sb="395" eb="396">
      <t>ネン</t>
    </rPh>
    <rPh sb="397" eb="398">
      <t>ツキ</t>
    </rPh>
    <rPh sb="400" eb="402">
      <t>キョウヨウ</t>
    </rPh>
    <rPh sb="402" eb="404">
      <t>カイシ</t>
    </rPh>
    <rPh sb="406" eb="408">
      <t>ヨテイ</t>
    </rPh>
    <rPh sb="412" eb="414">
      <t>ユウシュウ</t>
    </rPh>
    <rPh sb="414" eb="415">
      <t>リツ</t>
    </rPh>
    <rPh sb="416" eb="418">
      <t>ヘイセイ</t>
    </rPh>
    <rPh sb="420" eb="421">
      <t>ネン</t>
    </rPh>
    <rPh sb="421" eb="422">
      <t>ド</t>
    </rPh>
    <rPh sb="423" eb="424">
      <t>ヒガシ</t>
    </rPh>
    <rPh sb="424" eb="426">
      <t>ニホン</t>
    </rPh>
    <rPh sb="434" eb="435">
      <t>オオ</t>
    </rPh>
    <rPh sb="437" eb="438">
      <t>サ</t>
    </rPh>
    <rPh sb="444" eb="446">
      <t>ヘイセイ</t>
    </rPh>
    <rPh sb="448" eb="449">
      <t>ネン</t>
    </rPh>
    <rPh sb="449" eb="450">
      <t>ド</t>
    </rPh>
    <rPh sb="451" eb="452">
      <t>スコ</t>
    </rPh>
    <rPh sb="453" eb="455">
      <t>カイフク</t>
    </rPh>
    <rPh sb="460" eb="462">
      <t>ユウシュウ</t>
    </rPh>
    <rPh sb="462" eb="464">
      <t>スイリョウ</t>
    </rPh>
    <rPh sb="465" eb="467">
      <t>ゲンショウ</t>
    </rPh>
    <rPh sb="470" eb="471">
      <t>スコ</t>
    </rPh>
    <rPh sb="474" eb="476">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</si>
</sst>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0.46</c:v>
                </c:pt>
                <c:pt idx="1">
                  <c:v>2.44</c:v>
                </c:pt>
                <c:pt idx="2">
                  <c:v>0.35</c:v>
                </c:pt>
                <c:pt idx="3">
                  <c:v>0.3</c:v>
                </c:pt>
                <c:pt idx="4">
                  <c:v>4.54</c:v>
                </c:pt>
              </c:numCache>
            </c:numRef>
          </c:val>
        </c:ser>
        <c:dLbls>
          <c:showLegendKey val="0"/>
          <c:showVal val="0"/>
          <c:showCatName val="0"/>
          <c:showSerName val="0"/>
          <c:showPercent val="0"/>
          <c:showBubbleSize val="0"/>
        </c:dLbls>
        <c:gapWidth val="150"/>
        <c:axId val="351090040"/>
        <c:axId val="35108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351090040"/>
        <c:axId val="351089648"/>
      </c:lineChart>
      <c:dateAx>
        <c:axId val="351090040"/>
        <c:scaling>
          <c:orientation val="minMax"/>
        </c:scaling>
        <c:delete val="1"/>
        <c:axPos val="b"/>
        <c:numFmt formatCode="ge" sourceLinked="1"/>
        <c:majorTickMark val="none"/>
        <c:minorTickMark val="none"/>
        <c:tickLblPos val="none"/>
        <c:crossAx val="351089648"/>
        <c:crosses val="autoZero"/>
        <c:auto val="1"/>
        <c:lblOffset val="100"/>
        <c:baseTimeUnit val="years"/>
      </c:dateAx>
      <c:valAx>
        <c:axId val="3510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9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53.78</c:v>
                </c:pt>
                <c:pt idx="1">
                  <c:v>51.19</c:v>
                </c:pt>
                <c:pt idx="2">
                  <c:v>47.77</c:v>
                </c:pt>
                <c:pt idx="3">
                  <c:v>46.55</c:v>
                </c:pt>
                <c:pt idx="4">
                  <c:v>46.44</c:v>
                </c:pt>
              </c:numCache>
            </c:numRef>
          </c:val>
        </c:ser>
        <c:dLbls>
          <c:showLegendKey val="0"/>
          <c:showVal val="0"/>
          <c:showCatName val="0"/>
          <c:showSerName val="0"/>
          <c:showPercent val="0"/>
          <c:showBubbleSize val="0"/>
        </c:dLbls>
        <c:gapWidth val="150"/>
        <c:axId val="450720256"/>
        <c:axId val="45072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50720256"/>
        <c:axId val="450722216"/>
      </c:lineChart>
      <c:dateAx>
        <c:axId val="450720256"/>
        <c:scaling>
          <c:orientation val="minMax"/>
        </c:scaling>
        <c:delete val="1"/>
        <c:axPos val="b"/>
        <c:numFmt formatCode="ge" sourceLinked="1"/>
        <c:majorTickMark val="none"/>
        <c:minorTickMark val="none"/>
        <c:tickLblPos val="none"/>
        <c:crossAx val="450722216"/>
        <c:crosses val="autoZero"/>
        <c:auto val="1"/>
        <c:lblOffset val="100"/>
        <c:baseTimeUnit val="years"/>
      </c:dateAx>
      <c:valAx>
        <c:axId val="45072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86.54</c:v>
                </c:pt>
                <c:pt idx="1">
                  <c:v>87.4</c:v>
                </c:pt>
                <c:pt idx="2">
                  <c:v>86.96</c:v>
                </c:pt>
                <c:pt idx="3">
                  <c:v>86.27</c:v>
                </c:pt>
                <c:pt idx="4">
                  <c:v>84.85</c:v>
                </c:pt>
              </c:numCache>
            </c:numRef>
          </c:val>
        </c:ser>
        <c:dLbls>
          <c:showLegendKey val="0"/>
          <c:showVal val="0"/>
          <c:showCatName val="0"/>
          <c:showSerName val="0"/>
          <c:showPercent val="0"/>
          <c:showBubbleSize val="0"/>
        </c:dLbls>
        <c:gapWidth val="150"/>
        <c:axId val="450726920"/>
        <c:axId val="450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50726920"/>
        <c:axId val="450726528"/>
      </c:lineChart>
      <c:dateAx>
        <c:axId val="450726920"/>
        <c:scaling>
          <c:orientation val="minMax"/>
        </c:scaling>
        <c:delete val="1"/>
        <c:axPos val="b"/>
        <c:numFmt formatCode="ge" sourceLinked="1"/>
        <c:majorTickMark val="none"/>
        <c:minorTickMark val="none"/>
        <c:tickLblPos val="none"/>
        <c:crossAx val="450726528"/>
        <c:crosses val="autoZero"/>
        <c:auto val="1"/>
        <c:lblOffset val="100"/>
        <c:baseTimeUnit val="years"/>
      </c:dateAx>
      <c:valAx>
        <c:axId val="4507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2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104.66</c:v>
                </c:pt>
                <c:pt idx="1">
                  <c:v>102.67</c:v>
                </c:pt>
                <c:pt idx="2">
                  <c:v>100.35</c:v>
                </c:pt>
                <c:pt idx="3">
                  <c:v>101.97</c:v>
                </c:pt>
                <c:pt idx="4">
                  <c:v>99.52</c:v>
                </c:pt>
              </c:numCache>
            </c:numRef>
          </c:val>
        </c:ser>
        <c:dLbls>
          <c:showLegendKey val="0"/>
          <c:showVal val="0"/>
          <c:showCatName val="0"/>
          <c:showSerName val="0"/>
          <c:showPercent val="0"/>
          <c:showBubbleSize val="0"/>
        </c:dLbls>
        <c:gapWidth val="150"/>
        <c:axId val="351090432"/>
        <c:axId val="45576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351090432"/>
        <c:axId val="455760552"/>
      </c:lineChart>
      <c:dateAx>
        <c:axId val="351090432"/>
        <c:scaling>
          <c:orientation val="minMax"/>
        </c:scaling>
        <c:delete val="1"/>
        <c:axPos val="b"/>
        <c:numFmt formatCode="ge" sourceLinked="1"/>
        <c:majorTickMark val="none"/>
        <c:minorTickMark val="none"/>
        <c:tickLblPos val="none"/>
        <c:crossAx val="455760552"/>
        <c:crosses val="autoZero"/>
        <c:auto val="1"/>
        <c:lblOffset val="100"/>
        <c:baseTimeUnit val="years"/>
      </c:dateAx>
      <c:valAx>
        <c:axId val="455760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0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40.46</c:v>
                </c:pt>
                <c:pt idx="1">
                  <c:v>42.32</c:v>
                </c:pt>
                <c:pt idx="2">
                  <c:v>43.69</c:v>
                </c:pt>
                <c:pt idx="3">
                  <c:v>46.03</c:v>
                </c:pt>
                <c:pt idx="4">
                  <c:v>47.73</c:v>
                </c:pt>
              </c:numCache>
            </c:numRef>
          </c:val>
        </c:ser>
        <c:dLbls>
          <c:showLegendKey val="0"/>
          <c:showVal val="0"/>
          <c:showCatName val="0"/>
          <c:showSerName val="0"/>
          <c:showPercent val="0"/>
          <c:showBubbleSize val="0"/>
        </c:dLbls>
        <c:gapWidth val="150"/>
        <c:axId val="455758592"/>
        <c:axId val="4557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55758592"/>
        <c:axId val="455764864"/>
      </c:lineChart>
      <c:dateAx>
        <c:axId val="455758592"/>
        <c:scaling>
          <c:orientation val="minMax"/>
        </c:scaling>
        <c:delete val="1"/>
        <c:axPos val="b"/>
        <c:numFmt formatCode="ge" sourceLinked="1"/>
        <c:majorTickMark val="none"/>
        <c:minorTickMark val="none"/>
        <c:tickLblPos val="none"/>
        <c:crossAx val="455764864"/>
        <c:crosses val="autoZero"/>
        <c:auto val="1"/>
        <c:lblOffset val="100"/>
        <c:baseTimeUnit val="years"/>
      </c:dateAx>
      <c:valAx>
        <c:axId val="4557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3.77</c:v>
                </c:pt>
                <c:pt idx="1">
                  <c:v>4.0199999999999996</c:v>
                </c:pt>
                <c:pt idx="2">
                  <c:v>4.2</c:v>
                </c:pt>
                <c:pt idx="3">
                  <c:v>4.08</c:v>
                </c:pt>
                <c:pt idx="4">
                  <c:v>3.91</c:v>
                </c:pt>
              </c:numCache>
            </c:numRef>
          </c:val>
        </c:ser>
        <c:dLbls>
          <c:showLegendKey val="0"/>
          <c:showVal val="0"/>
          <c:showCatName val="0"/>
          <c:showSerName val="0"/>
          <c:showPercent val="0"/>
          <c:showBubbleSize val="0"/>
        </c:dLbls>
        <c:gapWidth val="150"/>
        <c:axId val="455762512"/>
        <c:axId val="45576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55762512"/>
        <c:axId val="455762120"/>
      </c:lineChart>
      <c:dateAx>
        <c:axId val="455762512"/>
        <c:scaling>
          <c:orientation val="minMax"/>
        </c:scaling>
        <c:delete val="1"/>
        <c:axPos val="b"/>
        <c:numFmt formatCode="ge" sourceLinked="1"/>
        <c:majorTickMark val="none"/>
        <c:minorTickMark val="none"/>
        <c:tickLblPos val="none"/>
        <c:crossAx val="455762120"/>
        <c:crosses val="autoZero"/>
        <c:auto val="1"/>
        <c:lblOffset val="100"/>
        <c:baseTimeUnit val="years"/>
      </c:dateAx>
      <c:valAx>
        <c:axId val="45576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6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759768"/>
        <c:axId val="4557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55759768"/>
        <c:axId val="455763296"/>
      </c:lineChart>
      <c:dateAx>
        <c:axId val="455759768"/>
        <c:scaling>
          <c:orientation val="minMax"/>
        </c:scaling>
        <c:delete val="1"/>
        <c:axPos val="b"/>
        <c:numFmt formatCode="ge" sourceLinked="1"/>
        <c:majorTickMark val="none"/>
        <c:minorTickMark val="none"/>
        <c:tickLblPos val="none"/>
        <c:crossAx val="455763296"/>
        <c:crosses val="autoZero"/>
        <c:auto val="1"/>
        <c:lblOffset val="100"/>
        <c:baseTimeUnit val="years"/>
      </c:dateAx>
      <c:valAx>
        <c:axId val="45576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75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725.04</c:v>
                </c:pt>
                <c:pt idx="1">
                  <c:v>703.77</c:v>
                </c:pt>
                <c:pt idx="2">
                  <c:v>1005.21</c:v>
                </c:pt>
                <c:pt idx="3">
                  <c:v>276.29000000000002</c:v>
                </c:pt>
                <c:pt idx="4">
                  <c:v>244.19</c:v>
                </c:pt>
              </c:numCache>
            </c:numRef>
          </c:val>
        </c:ser>
        <c:dLbls>
          <c:showLegendKey val="0"/>
          <c:showVal val="0"/>
          <c:showCatName val="0"/>
          <c:showSerName val="0"/>
          <c:showPercent val="0"/>
          <c:showBubbleSize val="0"/>
        </c:dLbls>
        <c:gapWidth val="150"/>
        <c:axId val="455968400"/>
        <c:axId val="4559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55968400"/>
        <c:axId val="455966048"/>
      </c:lineChart>
      <c:dateAx>
        <c:axId val="455968400"/>
        <c:scaling>
          <c:orientation val="minMax"/>
        </c:scaling>
        <c:delete val="1"/>
        <c:axPos val="b"/>
        <c:numFmt formatCode="ge" sourceLinked="1"/>
        <c:majorTickMark val="none"/>
        <c:minorTickMark val="none"/>
        <c:tickLblPos val="none"/>
        <c:crossAx val="455966048"/>
        <c:crosses val="autoZero"/>
        <c:auto val="1"/>
        <c:lblOffset val="100"/>
        <c:baseTimeUnit val="years"/>
      </c:dateAx>
      <c:valAx>
        <c:axId val="45596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9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412.96</c:v>
                </c:pt>
                <c:pt idx="1">
                  <c:v>415.82</c:v>
                </c:pt>
                <c:pt idx="2">
                  <c:v>426.26</c:v>
                </c:pt>
                <c:pt idx="3">
                  <c:v>428.56</c:v>
                </c:pt>
                <c:pt idx="4">
                  <c:v>444.65</c:v>
                </c:pt>
              </c:numCache>
            </c:numRef>
          </c:val>
        </c:ser>
        <c:dLbls>
          <c:showLegendKey val="0"/>
          <c:showVal val="0"/>
          <c:showCatName val="0"/>
          <c:showSerName val="0"/>
          <c:showPercent val="0"/>
          <c:showBubbleSize val="0"/>
        </c:dLbls>
        <c:gapWidth val="150"/>
        <c:axId val="455966440"/>
        <c:axId val="45596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55966440"/>
        <c:axId val="455966832"/>
      </c:lineChart>
      <c:dateAx>
        <c:axId val="455966440"/>
        <c:scaling>
          <c:orientation val="minMax"/>
        </c:scaling>
        <c:delete val="1"/>
        <c:axPos val="b"/>
        <c:numFmt formatCode="ge" sourceLinked="1"/>
        <c:majorTickMark val="none"/>
        <c:minorTickMark val="none"/>
        <c:tickLblPos val="none"/>
        <c:crossAx val="455966832"/>
        <c:crosses val="autoZero"/>
        <c:auto val="1"/>
        <c:lblOffset val="100"/>
        <c:baseTimeUnit val="years"/>
      </c:dateAx>
      <c:valAx>
        <c:axId val="45596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96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99.15</c:v>
                </c:pt>
                <c:pt idx="1">
                  <c:v>98.1</c:v>
                </c:pt>
                <c:pt idx="2">
                  <c:v>93.63</c:v>
                </c:pt>
                <c:pt idx="3">
                  <c:v>96.33</c:v>
                </c:pt>
                <c:pt idx="4">
                  <c:v>93.13</c:v>
                </c:pt>
              </c:numCache>
            </c:numRef>
          </c:val>
        </c:ser>
        <c:dLbls>
          <c:showLegendKey val="0"/>
          <c:showVal val="0"/>
          <c:showCatName val="0"/>
          <c:showSerName val="0"/>
          <c:showPercent val="0"/>
          <c:showBubbleSize val="0"/>
        </c:dLbls>
        <c:gapWidth val="150"/>
        <c:axId val="455764472"/>
        <c:axId val="45596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55764472"/>
        <c:axId val="455963304"/>
      </c:lineChart>
      <c:dateAx>
        <c:axId val="455764472"/>
        <c:scaling>
          <c:orientation val="minMax"/>
        </c:scaling>
        <c:delete val="1"/>
        <c:axPos val="b"/>
        <c:numFmt formatCode="ge" sourceLinked="1"/>
        <c:majorTickMark val="none"/>
        <c:minorTickMark val="none"/>
        <c:tickLblPos val="none"/>
        <c:crossAx val="455963304"/>
        <c:crosses val="autoZero"/>
        <c:auto val="1"/>
        <c:lblOffset val="100"/>
        <c:baseTimeUnit val="years"/>
      </c:dateAx>
      <c:valAx>
        <c:axId val="45596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76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174.83</c:v>
                </c:pt>
                <c:pt idx="1">
                  <c:v>177.12</c:v>
                </c:pt>
                <c:pt idx="2">
                  <c:v>186.97</c:v>
                </c:pt>
                <c:pt idx="3">
                  <c:v>182.42</c:v>
                </c:pt>
                <c:pt idx="4">
                  <c:v>190.71</c:v>
                </c:pt>
              </c:numCache>
            </c:numRef>
          </c:val>
        </c:ser>
        <c:dLbls>
          <c:showLegendKey val="0"/>
          <c:showVal val="0"/>
          <c:showCatName val="0"/>
          <c:showSerName val="0"/>
          <c:showPercent val="0"/>
          <c:showBubbleSize val="0"/>
        </c:dLbls>
        <c:gapWidth val="150"/>
        <c:axId val="455962128"/>
        <c:axId val="45596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55962128"/>
        <c:axId val="455968792"/>
      </c:lineChart>
      <c:dateAx>
        <c:axId val="455962128"/>
        <c:scaling>
          <c:orientation val="minMax"/>
        </c:scaling>
        <c:delete val="1"/>
        <c:axPos val="b"/>
        <c:numFmt formatCode="ge" sourceLinked="1"/>
        <c:majorTickMark val="none"/>
        <c:minorTickMark val="none"/>
        <c:tickLblPos val="none"/>
        <c:crossAx val="455968792"/>
        <c:crosses val="autoZero"/>
        <c:auto val="1"/>
        <c:lblOffset val="100"/>
        <c:baseTimeUnit val="years"/>
      </c:dateAx>
      <c:valAx>
        <c:axId val="4559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6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85" zoomScaleNormal="100" zoomScaleSheetLayoutView="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会津若松市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122749</v>
      </c>
      <c r="AJ8" s="56"/>
      <c r="AK8" s="56"/>
      <c r="AL8" s="56"/>
      <c r="AM8" s="56"/>
      <c r="AN8" s="56"/>
      <c r="AO8" s="56"/>
      <c r="AP8" s="57"/>
      <c r="AQ8" s="47">
        <f>データ!R6</f>
        <v>382.97</v>
      </c>
      <c r="AR8" s="47"/>
      <c r="AS8" s="47"/>
      <c r="AT8" s="47"/>
      <c r="AU8" s="47"/>
      <c r="AV8" s="47"/>
      <c r="AW8" s="47"/>
      <c r="AX8" s="47"/>
      <c r="AY8" s="47">
        <f>データ!S6</f>
        <v>320.52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62.03</v>
      </c>
      <c r="K10" s="47"/>
      <c r="L10" s="47"/>
      <c r="M10" s="47"/>
      <c r="N10" s="47"/>
      <c r="O10" s="47"/>
      <c r="P10" s="47"/>
      <c r="Q10" s="47"/>
      <c r="R10" s="47">
        <f>データ!O6</f>
        <v>94.29</v>
      </c>
      <c r="S10" s="47"/>
      <c r="T10" s="47"/>
      <c r="U10" s="47"/>
      <c r="V10" s="47"/>
      <c r="W10" s="47"/>
      <c r="X10" s="47"/>
      <c r="Y10" s="47"/>
      <c r="Z10" s="78">
        <f>データ!P6</f>
        <v>2937</v>
      </c>
      <c r="AA10" s="78"/>
      <c r="AB10" s="78"/>
      <c r="AC10" s="78"/>
      <c r="AD10" s="78"/>
      <c r="AE10" s="78"/>
      <c r="AF10" s="78"/>
      <c r="AG10" s="78"/>
      <c r="AH10" s="2"/>
      <c r="AI10" s="78">
        <f>データ!T6</f>
        <v>120106</v>
      </c>
      <c r="AJ10" s="78"/>
      <c r="AK10" s="78"/>
      <c r="AL10" s="78"/>
      <c r="AM10" s="78"/>
      <c r="AN10" s="78"/>
      <c r="AO10" s="78"/>
      <c r="AP10" s="78"/>
      <c r="AQ10" s="47">
        <f>データ!U6</f>
        <v>137.11000000000001</v>
      </c>
      <c r="AR10" s="47"/>
      <c r="AS10" s="47"/>
      <c r="AT10" s="47"/>
      <c r="AU10" s="47"/>
      <c r="AV10" s="47"/>
      <c r="AW10" s="47"/>
      <c r="AX10" s="47"/>
      <c r="AY10" s="47">
        <f>データ!V6</f>
        <v>875.98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72028</v>
      </c>
      <c r="D6" s="31">
        <f t="shared" si="3"/>
        <v>46</v>
      </c>
      <c r="E6" s="31">
        <f t="shared" si="3"/>
        <v>1</v>
      </c>
      <c r="F6" s="31">
        <f t="shared" si="3"/>
        <v>0</v>
      </c>
      <c r="G6" s="31">
        <f t="shared" si="3"/>
        <v>1</v>
      </c>
      <c r="H6" s="31" t="str">
        <f t="shared" si="3"/>
        <v>福島県　会津若松市</v>
      </c>
      <c r="I6" s="31" t="str">
        <f t="shared" si="3"/>
        <v>法適用</v>
      </c>
      <c r="J6" s="31" t="str">
        <f t="shared" si="3"/>
        <v>水道事業</v>
      </c>
      <c r="K6" s="31" t="str">
        <f t="shared" si="3"/>
        <v>末端給水事業</v>
      </c>
      <c r="L6" s="31" t="str">
        <f t="shared" si="3"/>
        <v>A3</v>
      </c>
      <c r="M6" s="32" t="str">
        <f t="shared" si="3"/>
        <v>-</v>
      </c>
      <c r="N6" s="32">
        <f t="shared" si="3"/>
        <v>62.03</v>
      </c>
      <c r="O6" s="32">
        <f t="shared" si="3"/>
        <v>94.29</v>
      </c>
      <c r="P6" s="32">
        <f t="shared" si="3"/>
        <v>2937</v>
      </c>
      <c r="Q6" s="32">
        <f t="shared" si="3"/>
        <v>122749</v>
      </c>
      <c r="R6" s="32">
        <f t="shared" si="3"/>
        <v>382.97</v>
      </c>
      <c r="S6" s="32">
        <f t="shared" si="3"/>
        <v>320.52</v>
      </c>
      <c r="T6" s="32">
        <f t="shared" si="3"/>
        <v>120106</v>
      </c>
      <c r="U6" s="32">
        <f t="shared" si="3"/>
        <v>137.11000000000001</v>
      </c>
      <c r="V6" s="32">
        <f t="shared" si="3"/>
        <v>875.98</v>
      </c>
      <c r="W6" s="33">
        <f>IF(W7="",NA(),W7)</f>
        <v>104.66</v>
      </c>
      <c r="X6" s="33">
        <f t="shared" ref="X6:AF6" si="4">IF(X7="",NA(),X7)</f>
        <v>102.67</v>
      </c>
      <c r="Y6" s="33">
        <f t="shared" si="4"/>
        <v>100.35</v>
      </c>
      <c r="Z6" s="33">
        <f t="shared" si="4"/>
        <v>101.97</v>
      </c>
      <c r="AA6" s="33">
        <f t="shared" si="4"/>
        <v>99.52</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725.04</v>
      </c>
      <c r="AT6" s="33">
        <f t="shared" ref="AT6:BB6" si="6">IF(AT7="",NA(),AT7)</f>
        <v>703.77</v>
      </c>
      <c r="AU6" s="33">
        <f t="shared" si="6"/>
        <v>1005.21</v>
      </c>
      <c r="AV6" s="33">
        <f t="shared" si="6"/>
        <v>276.29000000000002</v>
      </c>
      <c r="AW6" s="33">
        <f t="shared" si="6"/>
        <v>244.19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412.96</v>
      </c>
      <c r="BE6" s="33">
        <f t="shared" ref="BE6:BM6" si="7">IF(BE7="",NA(),BE7)</f>
        <v>415.82</v>
      </c>
      <c r="BF6" s="33">
        <f t="shared" si="7"/>
        <v>426.26</v>
      </c>
      <c r="BG6" s="33">
        <f t="shared" si="7"/>
        <v>428.56</v>
      </c>
      <c r="BH6" s="33">
        <f t="shared" si="7"/>
        <v>444.65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99.15</v>
      </c>
      <c r="BP6" s="33">
        <f t="shared" ref="BP6:BX6" si="8">IF(BP7="",NA(),BP7)</f>
        <v>98.1</v>
      </c>
      <c r="BQ6" s="33">
        <f t="shared" si="8"/>
        <v>93.63</v>
      </c>
      <c r="BR6" s="33">
        <f t="shared" si="8"/>
        <v>96.33</v>
      </c>
      <c r="BS6" s="33">
        <f t="shared" si="8"/>
        <v>93.13</v>
      </c>
      <c r="BT6" s="33">
        <f t="shared" si="8"/>
        <v>100.16</v>
      </c>
      <c r="BU6" s="33">
        <f t="shared" si="8"/>
        <v>100.16</v>
      </c>
      <c r="BV6" s="33">
        <f t="shared" si="8"/>
        <v>100.07</v>
      </c>
      <c r="BW6" s="33">
        <f t="shared" si="8"/>
        <v>106.22</v>
      </c>
      <c r="BX6" s="33">
        <f t="shared" si="8"/>
        <v>106.69</v>
      </c>
      <c r="BY6" s="32" t="str">
        <f>IF(BY7="","",IF(BY7="-","【-】","【"&amp;SUBSTITUTE(TEXT(BY7,"#,##0.00"),"-","△")&amp;"】"))</f>
        <v>【104.99】</v>
      </c>
      <c r="BZ6" s="33">
        <f>IF(BZ7="",NA(),BZ7)</f>
        <v>174.83</v>
      </c>
      <c r="CA6" s="33">
        <f t="shared" ref="CA6:CI6" si="9">IF(CA7="",NA(),CA7)</f>
        <v>177.12</v>
      </c>
      <c r="CB6" s="33">
        <f t="shared" si="9"/>
        <v>186.97</v>
      </c>
      <c r="CC6" s="33">
        <f t="shared" si="9"/>
        <v>182.42</v>
      </c>
      <c r="CD6" s="33">
        <f t="shared" si="9"/>
        <v>190.71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53.78</v>
      </c>
      <c r="CL6" s="33">
        <f t="shared" ref="CL6:CT6" si="10">IF(CL7="",NA(),CL7)</f>
        <v>51.19</v>
      </c>
      <c r="CM6" s="33">
        <f t="shared" si="10"/>
        <v>47.77</v>
      </c>
      <c r="CN6" s="33">
        <f t="shared" si="10"/>
        <v>46.55</v>
      </c>
      <c r="CO6" s="33">
        <f t="shared" si="10"/>
        <v>46.44</v>
      </c>
      <c r="CP6" s="33">
        <f t="shared" si="10"/>
        <v>62.81</v>
      </c>
      <c r="CQ6" s="33">
        <f t="shared" si="10"/>
        <v>62.5</v>
      </c>
      <c r="CR6" s="33">
        <f t="shared" si="10"/>
        <v>62.45</v>
      </c>
      <c r="CS6" s="33">
        <f t="shared" si="10"/>
        <v>62.12</v>
      </c>
      <c r="CT6" s="33">
        <f t="shared" si="10"/>
        <v>62.26</v>
      </c>
      <c r="CU6" s="32" t="str">
        <f>IF(CU7="","",IF(CU7="-","【-】","【"&amp;SUBSTITUTE(TEXT(CU7,"#,##0.00"),"-","△")&amp;"】"))</f>
        <v>【59.76】</v>
      </c>
      <c r="CV6" s="33">
        <f>IF(CV7="",NA(),CV7)</f>
        <v>86.54</v>
      </c>
      <c r="CW6" s="33">
        <f t="shared" ref="CW6:DE6" si="11">IF(CW7="",NA(),CW7)</f>
        <v>87.4</v>
      </c>
      <c r="CX6" s="33">
        <f t="shared" si="11"/>
        <v>86.96</v>
      </c>
      <c r="CY6" s="33">
        <f t="shared" si="11"/>
        <v>86.27</v>
      </c>
      <c r="CZ6" s="33">
        <f t="shared" si="11"/>
        <v>84.85</v>
      </c>
      <c r="DA6" s="33">
        <f t="shared" si="11"/>
        <v>89.45</v>
      </c>
      <c r="DB6" s="33">
        <f t="shared" si="11"/>
        <v>89.62</v>
      </c>
      <c r="DC6" s="33">
        <f t="shared" si="11"/>
        <v>89.76</v>
      </c>
      <c r="DD6" s="33">
        <f t="shared" si="11"/>
        <v>89.45</v>
      </c>
      <c r="DE6" s="33">
        <f t="shared" si="11"/>
        <v>89.5</v>
      </c>
      <c r="DF6" s="32" t="str">
        <f>IF(DF7="","",IF(DF7="-","【-】","【"&amp;SUBSTITUTE(TEXT(DF7,"#,##0.00"),"-","△")&amp;"】"))</f>
        <v>【89.95】</v>
      </c>
      <c r="DG6" s="33">
        <f>IF(DG7="",NA(),DG7)</f>
        <v>40.46</v>
      </c>
      <c r="DH6" s="33">
        <f t="shared" ref="DH6:DP6" si="12">IF(DH7="",NA(),DH7)</f>
        <v>42.32</v>
      </c>
      <c r="DI6" s="33">
        <f t="shared" si="12"/>
        <v>43.69</v>
      </c>
      <c r="DJ6" s="33">
        <f t="shared" si="12"/>
        <v>46.03</v>
      </c>
      <c r="DK6" s="33">
        <f t="shared" si="12"/>
        <v>47.73</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3.77</v>
      </c>
      <c r="DS6" s="33">
        <f t="shared" ref="DS6:EA6" si="13">IF(DS7="",NA(),DS7)</f>
        <v>4.0199999999999996</v>
      </c>
      <c r="DT6" s="33">
        <f t="shared" si="13"/>
        <v>4.2</v>
      </c>
      <c r="DU6" s="33">
        <f t="shared" si="13"/>
        <v>4.08</v>
      </c>
      <c r="DV6" s="33">
        <f t="shared" si="13"/>
        <v>3.91</v>
      </c>
      <c r="DW6" s="33">
        <f t="shared" si="13"/>
        <v>9.14</v>
      </c>
      <c r="DX6" s="33">
        <f t="shared" si="13"/>
        <v>10.19</v>
      </c>
      <c r="DY6" s="33">
        <f t="shared" si="13"/>
        <v>10.9</v>
      </c>
      <c r="DZ6" s="33">
        <f t="shared" si="13"/>
        <v>12.03</v>
      </c>
      <c r="EA6" s="33">
        <f t="shared" si="13"/>
        <v>13.14</v>
      </c>
      <c r="EB6" s="32" t="str">
        <f>IF(EB7="","",IF(EB7="-","【-】","【"&amp;SUBSTITUTE(TEXT(EB7,"#,##0.00"),"-","△")&amp;"】"))</f>
        <v>【13.18】</v>
      </c>
      <c r="EC6" s="33">
        <f>IF(EC7="",NA(),EC7)</f>
        <v>0.46</v>
      </c>
      <c r="ED6" s="33">
        <f t="shared" ref="ED6:EL6" si="14">IF(ED7="",NA(),ED7)</f>
        <v>2.44</v>
      </c>
      <c r="EE6" s="33">
        <f t="shared" si="14"/>
        <v>0.35</v>
      </c>
      <c r="EF6" s="33">
        <f t="shared" si="14"/>
        <v>0.3</v>
      </c>
      <c r="EG6" s="33">
        <f t="shared" si="14"/>
        <v>4.54</v>
      </c>
      <c r="EH6" s="33">
        <f t="shared" si="14"/>
        <v>1.01</v>
      </c>
      <c r="EI6" s="33">
        <f t="shared" si="14"/>
        <v>0.88</v>
      </c>
      <c r="EJ6" s="33">
        <f t="shared" si="14"/>
        <v>0.85</v>
      </c>
      <c r="EK6" s="33">
        <f t="shared" si="14"/>
        <v>0.75</v>
      </c>
      <c r="EL6" s="33">
        <f t="shared" si="14"/>
        <v>0.95</v>
      </c>
      <c r="EM6" s="32" t="str">
        <f>IF(EM7="","",IF(EM7="-","【-】","【"&amp;SUBSTITUTE(TEXT(EM7,"#,##0.00"),"-","△")&amp;"】"))</f>
        <v>【1.06】</v>
      </c>
    </row>
    <row r="7" spans="1:143" s="34" customFormat="1">
      <c r="A7" s="26"/>
      <c r="B7" s="35">
        <v>2015</v>
      </c>
      <c r="C7" s="35">
        <v>72028</v>
      </c>
      <c r="D7" s="35">
        <v>46</v>
      </c>
      <c r="E7" s="35">
        <v>1</v>
      </c>
      <c r="F7" s="35">
        <v>0</v>
      </c>
      <c r="G7" s="35">
        <v>1</v>
      </c>
      <c r="H7" s="35" t="s">
        <v>93</v>
      </c>
      <c r="I7" s="35" t="s">
        <v>94</v>
      </c>
      <c r="J7" s="35" t="s">
        <v>95</v>
      </c>
      <c r="K7" s="35" t="s">
        <v>96</v>
      </c>
      <c r="L7" s="35" t="s">
        <v>97</v>
      </c>
      <c r="M7" s="36" t="s">
        <v>98</v>
      </c>
      <c r="N7" s="36">
        <v>62.03</v>
      </c>
      <c r="O7" s="36">
        <v>94.29</v>
      </c>
      <c r="P7" s="36">
        <v>2937</v>
      </c>
      <c r="Q7" s="36">
        <v>122749</v>
      </c>
      <c r="R7" s="36">
        <v>382.97</v>
      </c>
      <c r="S7" s="36">
        <v>320.52</v>
      </c>
      <c r="T7" s="36">
        <v>120106</v>
      </c>
      <c r="U7" s="36">
        <v>137.11000000000001</v>
      </c>
      <c r="V7" s="36">
        <v>875.98</v>
      </c>
      <c r="W7" s="36">
        <v>104.66</v>
      </c>
      <c r="X7" s="36">
        <v>102.67</v>
      </c>
      <c r="Y7" s="36">
        <v>100.35</v>
      </c>
      <c r="Z7" s="36">
        <v>101.97</v>
      </c>
      <c r="AA7" s="36">
        <v>99.52</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725.04</v>
      </c>
      <c r="AT7" s="36">
        <v>703.77</v>
      </c>
      <c r="AU7" s="36">
        <v>1005.21</v>
      </c>
      <c r="AV7" s="36">
        <v>276.29000000000002</v>
      </c>
      <c r="AW7" s="36">
        <v>244.19</v>
      </c>
      <c r="AX7" s="36">
        <v>608.24</v>
      </c>
      <c r="AY7" s="36">
        <v>633.30999999999995</v>
      </c>
      <c r="AZ7" s="36">
        <v>648.09</v>
      </c>
      <c r="BA7" s="36">
        <v>344.19</v>
      </c>
      <c r="BB7" s="36">
        <v>352.05</v>
      </c>
      <c r="BC7" s="36">
        <v>262.74</v>
      </c>
      <c r="BD7" s="36">
        <v>412.96</v>
      </c>
      <c r="BE7" s="36">
        <v>415.82</v>
      </c>
      <c r="BF7" s="36">
        <v>426.26</v>
      </c>
      <c r="BG7" s="36">
        <v>428.56</v>
      </c>
      <c r="BH7" s="36">
        <v>444.65</v>
      </c>
      <c r="BI7" s="36">
        <v>263.83999999999997</v>
      </c>
      <c r="BJ7" s="36">
        <v>257.41000000000003</v>
      </c>
      <c r="BK7" s="36">
        <v>253.86</v>
      </c>
      <c r="BL7" s="36">
        <v>252.09</v>
      </c>
      <c r="BM7" s="36">
        <v>250.76</v>
      </c>
      <c r="BN7" s="36">
        <v>276.38</v>
      </c>
      <c r="BO7" s="36">
        <v>99.15</v>
      </c>
      <c r="BP7" s="36">
        <v>98.1</v>
      </c>
      <c r="BQ7" s="36">
        <v>93.63</v>
      </c>
      <c r="BR7" s="36">
        <v>96.33</v>
      </c>
      <c r="BS7" s="36">
        <v>93.13</v>
      </c>
      <c r="BT7" s="36">
        <v>100.16</v>
      </c>
      <c r="BU7" s="36">
        <v>100.16</v>
      </c>
      <c r="BV7" s="36">
        <v>100.07</v>
      </c>
      <c r="BW7" s="36">
        <v>106.22</v>
      </c>
      <c r="BX7" s="36">
        <v>106.69</v>
      </c>
      <c r="BY7" s="36">
        <v>104.99</v>
      </c>
      <c r="BZ7" s="36">
        <v>174.83</v>
      </c>
      <c r="CA7" s="36">
        <v>177.12</v>
      </c>
      <c r="CB7" s="36">
        <v>186.97</v>
      </c>
      <c r="CC7" s="36">
        <v>182.42</v>
      </c>
      <c r="CD7" s="36">
        <v>190.71</v>
      </c>
      <c r="CE7" s="36">
        <v>166.38</v>
      </c>
      <c r="CF7" s="36">
        <v>166.17</v>
      </c>
      <c r="CG7" s="36">
        <v>164.93</v>
      </c>
      <c r="CH7" s="36">
        <v>155.22999999999999</v>
      </c>
      <c r="CI7" s="36">
        <v>154.91999999999999</v>
      </c>
      <c r="CJ7" s="36">
        <v>163.72</v>
      </c>
      <c r="CK7" s="36">
        <v>53.78</v>
      </c>
      <c r="CL7" s="36">
        <v>51.19</v>
      </c>
      <c r="CM7" s="36">
        <v>47.77</v>
      </c>
      <c r="CN7" s="36">
        <v>46.55</v>
      </c>
      <c r="CO7" s="36">
        <v>46.44</v>
      </c>
      <c r="CP7" s="36">
        <v>62.81</v>
      </c>
      <c r="CQ7" s="36">
        <v>62.5</v>
      </c>
      <c r="CR7" s="36">
        <v>62.45</v>
      </c>
      <c r="CS7" s="36">
        <v>62.12</v>
      </c>
      <c r="CT7" s="36">
        <v>62.26</v>
      </c>
      <c r="CU7" s="36">
        <v>59.76</v>
      </c>
      <c r="CV7" s="36">
        <v>86.54</v>
      </c>
      <c r="CW7" s="36">
        <v>87.4</v>
      </c>
      <c r="CX7" s="36">
        <v>86.96</v>
      </c>
      <c r="CY7" s="36">
        <v>86.27</v>
      </c>
      <c r="CZ7" s="36">
        <v>84.85</v>
      </c>
      <c r="DA7" s="36">
        <v>89.45</v>
      </c>
      <c r="DB7" s="36">
        <v>89.62</v>
      </c>
      <c r="DC7" s="36">
        <v>89.76</v>
      </c>
      <c r="DD7" s="36">
        <v>89.45</v>
      </c>
      <c r="DE7" s="36">
        <v>89.5</v>
      </c>
      <c r="DF7" s="36">
        <v>89.95</v>
      </c>
      <c r="DG7" s="36">
        <v>40.46</v>
      </c>
      <c r="DH7" s="36">
        <v>42.32</v>
      </c>
      <c r="DI7" s="36">
        <v>43.69</v>
      </c>
      <c r="DJ7" s="36">
        <v>46.03</v>
      </c>
      <c r="DK7" s="36">
        <v>47.73</v>
      </c>
      <c r="DL7" s="36">
        <v>39.159999999999997</v>
      </c>
      <c r="DM7" s="36">
        <v>40.21</v>
      </c>
      <c r="DN7" s="36">
        <v>41.12</v>
      </c>
      <c r="DO7" s="36">
        <v>44.91</v>
      </c>
      <c r="DP7" s="36">
        <v>45.89</v>
      </c>
      <c r="DQ7" s="36">
        <v>47.18</v>
      </c>
      <c r="DR7" s="36">
        <v>3.77</v>
      </c>
      <c r="DS7" s="36">
        <v>4.0199999999999996</v>
      </c>
      <c r="DT7" s="36">
        <v>4.2</v>
      </c>
      <c r="DU7" s="36">
        <v>4.08</v>
      </c>
      <c r="DV7" s="36">
        <v>3.91</v>
      </c>
      <c r="DW7" s="36">
        <v>9.14</v>
      </c>
      <c r="DX7" s="36">
        <v>10.19</v>
      </c>
      <c r="DY7" s="36">
        <v>10.9</v>
      </c>
      <c r="DZ7" s="36">
        <v>12.03</v>
      </c>
      <c r="EA7" s="36">
        <v>13.14</v>
      </c>
      <c r="EB7" s="36">
        <v>13.18</v>
      </c>
      <c r="EC7" s="36">
        <v>0.46</v>
      </c>
      <c r="ED7" s="36">
        <v>2.44</v>
      </c>
      <c r="EE7" s="36">
        <v>0.35</v>
      </c>
      <c r="EF7" s="36">
        <v>0.3</v>
      </c>
      <c r="EG7" s="36">
        <v>4.54</v>
      </c>
      <c r="EH7" s="36">
        <v>1.01</v>
      </c>
      <c r="EI7" s="36">
        <v>0.88</v>
      </c>
      <c r="EJ7" s="36">
        <v>0.85</v>
      </c>
      <c r="EK7" s="36">
        <v>0.75</v>
      </c>
      <c r="EL7" s="36">
        <v>0.95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2017-02-07T00:47:25Z</cp:lastPrinted>
  <dcterms:created xsi:type="dcterms:W3CDTF">2016-12-02T01:57:25Z</dcterms:created>
  <dcterms:modified xsi:type="dcterms:W3CDTF">2017-02-08T01:06:39Z</dcterms:modified>
  <cp:category/>
</cp:coreProperties>
</file>