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<sst xmlns="http://schemas.openxmlformats.org/spreadsheetml/2006/main" count="217" uniqueCount="107">
  <si>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</si>
  <si>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</si>
  <si>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</si>
  <si>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</si>
  <si>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</si>
  <si>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</si>
  <si>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</si>
  <si>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</si>
  <si>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</si>
  <si>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</si>
  <si>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</si>
  <si>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</si>
  <si>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</si>
  <si>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</si>
  <si>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</si>
  <si>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</si>
  <si>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</si>
  <si>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</si>
  <si>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</si>
  <si>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</si>
  <si>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</si>
  <si>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</si>
  <si>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</si>
  <si>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</si>
  <si>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</si>
  <si>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</si>
  <si>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</si>
  <si>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</si>
  <si>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</si>
  <si>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</si>
  <si>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</si>
  <si>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</si>
  <si>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</si>
  <si>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</si>
  <si>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</si>
  <si>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</si>
  <si>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</si>
  <si>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</si>
  <si>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</si>
  <si>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</si>
  <si>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</si>
  <si>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</si>
  <si>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</si>
  <si>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</si>
  <si>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</si>
  <si>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</si>
  <si>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</si>
  <si>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</si>
  <si>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</si>
  <si>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</si>
  <si>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</si>
  <si>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</si>
  <si>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</si>
  <si>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</si>
  <si>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</si>
  <si>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</si>
  <si>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</si>
  <si>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</si>
  <si>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</si>
  <si>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</si>
  <si>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</si>
  <si>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</si>
  <si>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</si>
  <si>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</si>
  <si>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</si>
  <si>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</si>
  <si>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</si>
  <si>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</si>
  <si>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</si>
  <si>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</si>
  <si>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</si>
  <si>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</si>
  <si>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</si>
  <si>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</si>
  <si>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</si>
  <si>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</si>
  <si>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</si>
  <si>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</si>
  <si>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</si>
  <si>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</si>
  <si>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</si>
  <si>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</si>
  <si>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</si>
  <si>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</si>
  <si>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</si>
  <si>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</si>
  <si>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</si>
  <si>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</si>
  <si>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</si>
  <si>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</si>
  <si>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</si>
  <si>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</si>
  <si>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</si>
  <si>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南会津町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</si>
  <si>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</si>
  <si>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</si>
  <si>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</si>
  <si>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</si>
  <si>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</si>
  <si>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</si>
  <si>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</si>
  <si>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</si>
  <si>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</si>
  <si>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</si>
  <si>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管路更新率をみると、全国平均と比較しても下回っている。老朽化した管路を計画的に更新するためにも計画的な資金確保が不可欠である。
　しかしながら、現在進めている区間整理事業に伴う拡張事業を優先としていることから、適切な投資計画（アセットマネジメント）」を策定することが重要と考える。
　</t>
    <rPh sb="1" eb="3">
      <t>カンロ</t>
    </rPh>
    <rPh sb="3" eb="5">
      <t>コウシン</t>
    </rPh>
    <rPh sb="5" eb="6">
      <t>リツ</t>
    </rPh>
    <rPh sb="21" eb="23">
      <t>シタマワ</t>
    </rPh>
    <rPh sb="57" eb="60">
      <t>フカケツ</t>
    </rPh>
    <rPh sb="73" eb="75">
      <t>ゲンザイ</t>
    </rPh>
    <rPh sb="75" eb="76">
      <t>スス</t>
    </rPh>
    <rPh sb="80" eb="82">
      <t>クカン</t>
    </rPh>
    <rPh sb="82" eb="84">
      <t>セイリ</t>
    </rPh>
    <rPh sb="84" eb="86">
      <t>ジギョウ</t>
    </rPh>
    <rPh sb="87" eb="88">
      <t>トモナ</t>
    </rPh>
    <rPh sb="89" eb="91">
      <t>カクチョウ</t>
    </rPh>
    <rPh sb="91" eb="93">
      <t>ジギョウ</t>
    </rPh>
    <rPh sb="94" eb="96">
      <t>ユウセン</t>
    </rPh>
    <rPh sb="137" eb="138">
      <t>カンガ</t>
    </rPh>
    <phoneticPr fontId="4"/>
  </si>
  <si>
    <t xml:space="preserve">　適切な経営を行うため財政計画（経営戦略）を策定し、更なる経営効率化を図らなければならない。
</t>
    <rPh sb="4" eb="6">
      <t>ケイエイ</t>
    </rPh>
    <rPh sb="7" eb="8">
      <t>オコナ</t>
    </rPh>
    <rPh sb="16" eb="18">
      <t>ケイエイ</t>
    </rPh>
    <rPh sb="18" eb="20">
      <t>センリャク</t>
    </rPh>
    <rPh sb="26" eb="27">
      <t>サラ</t>
    </rPh>
    <rPh sb="29" eb="31">
      <t>ケイエイ</t>
    </rPh>
    <rPh sb="31" eb="34">
      <t>コウリツカ</t>
    </rPh>
    <rPh sb="35" eb="36">
      <t>ハカ</t>
    </rPh>
    <phoneticPr fontId="4"/>
  </si>
  <si>
    <t xml:space="preserve">①経常収支比率をみると黒字となっているが、全国平均と比較しても10ポイント差がある。
　給水収益が伸び悩む一方で減価償却費及び施設の老朽化による修繕が増えていることから、引き続き費用削減に努める必要がある。
　平成28年度には約10％料金値上げを行うため引き続き適正に経営し収支の均衡を図る。
③流動比率をみると、流動資産のうち未収金が増え続けている。これら未納額を減らす取り組みが急務と考える。
⑧有収率をみると、配水された水量が漏水などによって無効化されていることも考えられる。施設・設備の長寿命化に行うためにも修繕工事を計画的に実施する必要がある。
</t>
    <rPh sb="21" eb="23">
      <t>ゼンコク</t>
    </rPh>
    <rPh sb="23" eb="25">
      <t>ヘイキン</t>
    </rPh>
    <rPh sb="26" eb="28">
      <t>ヒカク</t>
    </rPh>
    <rPh sb="37" eb="38">
      <t>サ</t>
    </rPh>
    <rPh sb="44" eb="46">
      <t>キュウスイ</t>
    </rPh>
    <rPh sb="46" eb="48">
      <t>シュウエキ</t>
    </rPh>
    <rPh sb="49" eb="50">
      <t>ノ</t>
    </rPh>
    <rPh sb="51" eb="52">
      <t>ナヤ</t>
    </rPh>
    <rPh sb="53" eb="55">
      <t>イッポウ</t>
    </rPh>
    <rPh sb="56" eb="58">
      <t>ゲンカ</t>
    </rPh>
    <rPh sb="58" eb="60">
      <t>ショウキャク</t>
    </rPh>
    <rPh sb="60" eb="61">
      <t>ヒ</t>
    </rPh>
    <rPh sb="61" eb="62">
      <t>オヨ</t>
    </rPh>
    <rPh sb="63" eb="65">
      <t>シセツ</t>
    </rPh>
    <rPh sb="66" eb="68">
      <t>ロウキュウ</t>
    </rPh>
    <rPh sb="68" eb="69">
      <t>カ</t>
    </rPh>
    <rPh sb="72" eb="74">
      <t>シュウゼン</t>
    </rPh>
    <rPh sb="75" eb="76">
      <t>フ</t>
    </rPh>
    <rPh sb="85" eb="86">
      <t>ヒ</t>
    </rPh>
    <rPh sb="87" eb="88">
      <t>ツヅ</t>
    </rPh>
    <rPh sb="89" eb="91">
      <t>ヒヨウ</t>
    </rPh>
    <rPh sb="91" eb="93">
      <t>サクゲン</t>
    </rPh>
    <rPh sb="94" eb="95">
      <t>ツト</t>
    </rPh>
    <rPh sb="97" eb="99">
      <t>ヒツヨウ</t>
    </rPh>
    <rPh sb="105" eb="107">
      <t>ヘイセイ</t>
    </rPh>
    <rPh sb="109" eb="111">
      <t>ネンド</t>
    </rPh>
    <rPh sb="113" eb="114">
      <t>ヤク</t>
    </rPh>
    <rPh sb="117" eb="119">
      <t>リョウキン</t>
    </rPh>
    <rPh sb="119" eb="121">
      <t>ネア</t>
    </rPh>
    <rPh sb="123" eb="124">
      <t>オコナ</t>
    </rPh>
    <rPh sb="127" eb="128">
      <t>ヒ</t>
    </rPh>
    <rPh sb="129" eb="130">
      <t>ツヅ</t>
    </rPh>
    <rPh sb="149" eb="151">
      <t>リュウドウ</t>
    </rPh>
    <rPh sb="151" eb="153">
      <t>ヒリツ</t>
    </rPh>
    <rPh sb="158" eb="160">
      <t>リュウドウ</t>
    </rPh>
    <rPh sb="160" eb="162">
      <t>シサン</t>
    </rPh>
    <rPh sb="165" eb="168">
      <t>ミシュウキン</t>
    </rPh>
    <rPh sb="169" eb="170">
      <t>フ</t>
    </rPh>
    <rPh sb="171" eb="172">
      <t>ツヅ</t>
    </rPh>
    <rPh sb="180" eb="182">
      <t>ミノウ</t>
    </rPh>
    <rPh sb="182" eb="183">
      <t>ガク</t>
    </rPh>
    <rPh sb="184" eb="185">
      <t>ヘ</t>
    </rPh>
    <rPh sb="187" eb="188">
      <t>ト</t>
    </rPh>
    <rPh sb="189" eb="190">
      <t>ク</t>
    </rPh>
    <rPh sb="192" eb="194">
      <t>キュウム</t>
    </rPh>
    <rPh sb="195" eb="196">
      <t>カンガ</t>
    </rPh>
    <rPh sb="202" eb="203">
      <t>ユウ</t>
    </rPh>
    <rPh sb="203" eb="204">
      <t>シュウ</t>
    </rPh>
    <rPh sb="204" eb="205">
      <t>リツ</t>
    </rPh>
    <rPh sb="210" eb="212">
      <t>ハイスイ</t>
    </rPh>
    <rPh sb="215" eb="217">
      <t>スイリョウ</t>
    </rPh>
    <rPh sb="218" eb="220">
      <t>ロウスイ</t>
    </rPh>
    <rPh sb="226" eb="228">
      <t>ムコウ</t>
    </rPh>
    <rPh sb="228" eb="229">
      <t>カ</t>
    </rPh>
    <rPh sb="237" eb="238">
      <t>カンガ</t>
    </rPh>
    <rPh sb="254" eb="255">
      <t>オコナ</t>
    </rPh>
    <rPh sb="262" eb="264">
      <t>コウジ</t>
    </rPh>
    <rPh sb="267" eb="268">
      <t>テキ</t>
    </rPh>
    <rPh sb="269" eb="271">
      <t>ジッシ</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</si>
</sst>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1.81</c:v>
                </c:pt>
                <c:pt idx="3" formatCode="#,##0.00;&quot;△&quot;#,##0.00;&quot;-&quot;">
                  <c:v>2.42</c:v>
                </c:pt>
                <c:pt idx="4" formatCode="#,##0.00;&quot;△&quot;#,##0.00;&quot;-&quot;">
                  <c:v>0.4</c:v>
                </c:pt>
              </c:numCache>
            </c:numRef>
          </c:val>
        </c:ser>
        <c:dLbls>
          <c:showLegendKey val="0"/>
          <c:showVal val="0"/>
          <c:showCatName val="0"/>
          <c:showSerName val="0"/>
          <c:showPercent val="0"/>
          <c:showBubbleSize val="0"/>
        </c:dLbls>
        <c:gapWidth val="150"/>
        <c:axId val="91283456"/>
        <c:axId val="912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91283456"/>
        <c:axId val="91285376"/>
      </c:lineChart>
      <c:dateAx>
        <c:axId val="91283456"/>
        <c:scaling>
          <c:orientation val="minMax"/>
        </c:scaling>
        <c:delete val="1"/>
        <c:axPos val="b"/>
        <c:numFmt formatCode="ge" sourceLinked="1"/>
        <c:majorTickMark val="none"/>
        <c:minorTickMark val="none"/>
        <c:tickLblPos val="none"/>
        <c:crossAx val="91285376"/>
        <c:crosses val="autoZero"/>
        <c:auto val="1"/>
        <c:lblOffset val="100"/>
        <c:baseTimeUnit val="years"/>
      </c:dateAx>
      <c:valAx>
        <c:axId val="91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55.54</c:v>
                </c:pt>
                <c:pt idx="1">
                  <c:v>57.52</c:v>
                </c:pt>
                <c:pt idx="2">
                  <c:v>55.24</c:v>
                </c:pt>
                <c:pt idx="3">
                  <c:v>55.41</c:v>
                </c:pt>
                <c:pt idx="4">
                  <c:v>65.290000000000006</c:v>
                </c:pt>
              </c:numCache>
            </c:numRef>
          </c:val>
        </c:ser>
        <c:dLbls>
          <c:showLegendKey val="0"/>
          <c:showVal val="0"/>
          <c:showCatName val="0"/>
          <c:showSerName val="0"/>
          <c:showPercent val="0"/>
          <c:showBubbleSize val="0"/>
        </c:dLbls>
        <c:gapWidth val="150"/>
        <c:axId val="96608256"/>
        <c:axId val="966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6608256"/>
        <c:axId val="96610176"/>
      </c:lineChart>
      <c:dateAx>
        <c:axId val="96608256"/>
        <c:scaling>
          <c:orientation val="minMax"/>
        </c:scaling>
        <c:delete val="1"/>
        <c:axPos val="b"/>
        <c:numFmt formatCode="ge" sourceLinked="1"/>
        <c:majorTickMark val="none"/>
        <c:minorTickMark val="none"/>
        <c:tickLblPos val="none"/>
        <c:crossAx val="96610176"/>
        <c:crosses val="autoZero"/>
        <c:auto val="1"/>
        <c:lblOffset val="100"/>
        <c:baseTimeUnit val="years"/>
      </c:dateAx>
      <c:valAx>
        <c:axId val="966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82.52</c:v>
                </c:pt>
                <c:pt idx="1">
                  <c:v>82.52</c:v>
                </c:pt>
                <c:pt idx="2">
                  <c:v>82.5</c:v>
                </c:pt>
                <c:pt idx="3">
                  <c:v>82.38</c:v>
                </c:pt>
                <c:pt idx="4">
                  <c:v>71.040000000000006</c:v>
                </c:pt>
              </c:numCache>
            </c:numRef>
          </c:val>
        </c:ser>
        <c:dLbls>
          <c:showLegendKey val="0"/>
          <c:showVal val="0"/>
          <c:showCatName val="0"/>
          <c:showSerName val="0"/>
          <c:showPercent val="0"/>
          <c:showBubbleSize val="0"/>
        </c:dLbls>
        <c:gapWidth val="150"/>
        <c:axId val="96619904"/>
        <c:axId val="966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96619904"/>
        <c:axId val="96654848"/>
      </c:lineChart>
      <c:dateAx>
        <c:axId val="96619904"/>
        <c:scaling>
          <c:orientation val="minMax"/>
        </c:scaling>
        <c:delete val="1"/>
        <c:axPos val="b"/>
        <c:numFmt formatCode="ge" sourceLinked="1"/>
        <c:majorTickMark val="none"/>
        <c:minorTickMark val="none"/>
        <c:tickLblPos val="none"/>
        <c:crossAx val="96654848"/>
        <c:crosses val="autoZero"/>
        <c:auto val="1"/>
        <c:lblOffset val="100"/>
        <c:baseTimeUnit val="years"/>
      </c:dateAx>
      <c:valAx>
        <c:axId val="966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109.4</c:v>
                </c:pt>
                <c:pt idx="1">
                  <c:v>107.03</c:v>
                </c:pt>
                <c:pt idx="2">
                  <c:v>102.56</c:v>
                </c:pt>
                <c:pt idx="3">
                  <c:v>103.29</c:v>
                </c:pt>
                <c:pt idx="4">
                  <c:v>103.81</c:v>
                </c:pt>
              </c:numCache>
            </c:numRef>
          </c:val>
        </c:ser>
        <c:dLbls>
          <c:showLegendKey val="0"/>
          <c:showVal val="0"/>
          <c:showCatName val="0"/>
          <c:showSerName val="0"/>
          <c:showPercent val="0"/>
          <c:showBubbleSize val="0"/>
        </c:dLbls>
        <c:gapWidth val="150"/>
        <c:axId val="92429696"/>
        <c:axId val="924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92429696"/>
        <c:axId val="92440064"/>
      </c:lineChart>
      <c:dateAx>
        <c:axId val="92429696"/>
        <c:scaling>
          <c:orientation val="minMax"/>
        </c:scaling>
        <c:delete val="1"/>
        <c:axPos val="b"/>
        <c:numFmt formatCode="ge" sourceLinked="1"/>
        <c:majorTickMark val="none"/>
        <c:minorTickMark val="none"/>
        <c:tickLblPos val="none"/>
        <c:crossAx val="92440064"/>
        <c:crosses val="autoZero"/>
        <c:auto val="1"/>
        <c:lblOffset val="100"/>
        <c:baseTimeUnit val="years"/>
      </c:dateAx>
      <c:valAx>
        <c:axId val="9244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35.15</c:v>
                </c:pt>
                <c:pt idx="1">
                  <c:v>36.83</c:v>
                </c:pt>
                <c:pt idx="2">
                  <c:v>38.26</c:v>
                </c:pt>
                <c:pt idx="3">
                  <c:v>45.01</c:v>
                </c:pt>
                <c:pt idx="4">
                  <c:v>46.64</c:v>
                </c:pt>
              </c:numCache>
            </c:numRef>
          </c:val>
        </c:ser>
        <c:dLbls>
          <c:showLegendKey val="0"/>
          <c:showVal val="0"/>
          <c:showCatName val="0"/>
          <c:showSerName val="0"/>
          <c:showPercent val="0"/>
          <c:showBubbleSize val="0"/>
        </c:dLbls>
        <c:gapWidth val="150"/>
        <c:axId val="92457984"/>
        <c:axId val="924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92457984"/>
        <c:axId val="92464256"/>
      </c:lineChart>
      <c:dateAx>
        <c:axId val="92457984"/>
        <c:scaling>
          <c:orientation val="minMax"/>
        </c:scaling>
        <c:delete val="1"/>
        <c:axPos val="b"/>
        <c:numFmt formatCode="ge" sourceLinked="1"/>
        <c:majorTickMark val="none"/>
        <c:minorTickMark val="none"/>
        <c:tickLblPos val="none"/>
        <c:crossAx val="92464256"/>
        <c:crosses val="autoZero"/>
        <c:auto val="1"/>
        <c:lblOffset val="100"/>
        <c:baseTimeUnit val="years"/>
      </c:dateAx>
      <c:valAx>
        <c:axId val="924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035136"/>
        <c:axId val="945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93035136"/>
        <c:axId val="94577408"/>
      </c:lineChart>
      <c:dateAx>
        <c:axId val="93035136"/>
        <c:scaling>
          <c:orientation val="minMax"/>
        </c:scaling>
        <c:delete val="1"/>
        <c:axPos val="b"/>
        <c:numFmt formatCode="ge" sourceLinked="1"/>
        <c:majorTickMark val="none"/>
        <c:minorTickMark val="none"/>
        <c:tickLblPos val="none"/>
        <c:crossAx val="94577408"/>
        <c:crosses val="autoZero"/>
        <c:auto val="1"/>
        <c:lblOffset val="100"/>
        <c:baseTimeUnit val="years"/>
      </c:dateAx>
      <c:valAx>
        <c:axId val="945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611712"/>
        <c:axId val="946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4611712"/>
        <c:axId val="94613888"/>
      </c:lineChart>
      <c:dateAx>
        <c:axId val="94611712"/>
        <c:scaling>
          <c:orientation val="minMax"/>
        </c:scaling>
        <c:delete val="1"/>
        <c:axPos val="b"/>
        <c:numFmt formatCode="ge" sourceLinked="1"/>
        <c:majorTickMark val="none"/>
        <c:minorTickMark val="none"/>
        <c:tickLblPos val="none"/>
        <c:crossAx val="94613888"/>
        <c:crosses val="autoZero"/>
        <c:auto val="1"/>
        <c:lblOffset val="100"/>
        <c:baseTimeUnit val="years"/>
      </c:dateAx>
      <c:valAx>
        <c:axId val="9461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1576.72</c:v>
                </c:pt>
                <c:pt idx="1">
                  <c:v>2693.67</c:v>
                </c:pt>
                <c:pt idx="2">
                  <c:v>1131.33</c:v>
                </c:pt>
                <c:pt idx="3">
                  <c:v>1755.6</c:v>
                </c:pt>
                <c:pt idx="4">
                  <c:v>3530.44</c:v>
                </c:pt>
              </c:numCache>
            </c:numRef>
          </c:val>
        </c:ser>
        <c:dLbls>
          <c:showLegendKey val="0"/>
          <c:showVal val="0"/>
          <c:showCatName val="0"/>
          <c:showSerName val="0"/>
          <c:showPercent val="0"/>
          <c:showBubbleSize val="0"/>
        </c:dLbls>
        <c:gapWidth val="150"/>
        <c:axId val="95361280"/>
        <c:axId val="953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5361280"/>
        <c:axId val="95363456"/>
      </c:lineChart>
      <c:dateAx>
        <c:axId val="95361280"/>
        <c:scaling>
          <c:orientation val="minMax"/>
        </c:scaling>
        <c:delete val="1"/>
        <c:axPos val="b"/>
        <c:numFmt formatCode="ge" sourceLinked="1"/>
        <c:majorTickMark val="none"/>
        <c:minorTickMark val="none"/>
        <c:tickLblPos val="none"/>
        <c:crossAx val="95363456"/>
        <c:crosses val="autoZero"/>
        <c:auto val="1"/>
        <c:lblOffset val="100"/>
        <c:baseTimeUnit val="years"/>
      </c:dateAx>
      <c:valAx>
        <c:axId val="9536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3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799.44</c:v>
                </c:pt>
                <c:pt idx="1">
                  <c:v>803.57</c:v>
                </c:pt>
                <c:pt idx="2">
                  <c:v>809.25</c:v>
                </c:pt>
                <c:pt idx="3">
                  <c:v>842.75</c:v>
                </c:pt>
                <c:pt idx="4">
                  <c:v>809.41</c:v>
                </c:pt>
              </c:numCache>
            </c:numRef>
          </c:val>
        </c:ser>
        <c:dLbls>
          <c:showLegendKey val="0"/>
          <c:showVal val="0"/>
          <c:showCatName val="0"/>
          <c:showSerName val="0"/>
          <c:showPercent val="0"/>
          <c:showBubbleSize val="0"/>
        </c:dLbls>
        <c:gapWidth val="150"/>
        <c:axId val="95463296"/>
        <c:axId val="954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5463296"/>
        <c:axId val="95465472"/>
      </c:lineChart>
      <c:dateAx>
        <c:axId val="95463296"/>
        <c:scaling>
          <c:orientation val="minMax"/>
        </c:scaling>
        <c:delete val="1"/>
        <c:axPos val="b"/>
        <c:numFmt formatCode="ge" sourceLinked="1"/>
        <c:majorTickMark val="none"/>
        <c:minorTickMark val="none"/>
        <c:tickLblPos val="none"/>
        <c:crossAx val="95465472"/>
        <c:crosses val="autoZero"/>
        <c:auto val="1"/>
        <c:lblOffset val="100"/>
        <c:baseTimeUnit val="years"/>
      </c:dateAx>
      <c:valAx>
        <c:axId val="9546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4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103.25</c:v>
                </c:pt>
                <c:pt idx="1">
                  <c:v>101.53</c:v>
                </c:pt>
                <c:pt idx="2">
                  <c:v>95.52</c:v>
                </c:pt>
                <c:pt idx="3">
                  <c:v>97.3</c:v>
                </c:pt>
                <c:pt idx="4">
                  <c:v>99.63</c:v>
                </c:pt>
              </c:numCache>
            </c:numRef>
          </c:val>
        </c:ser>
        <c:dLbls>
          <c:showLegendKey val="0"/>
          <c:showVal val="0"/>
          <c:showCatName val="0"/>
          <c:showSerName val="0"/>
          <c:showPercent val="0"/>
          <c:showBubbleSize val="0"/>
        </c:dLbls>
        <c:gapWidth val="150"/>
        <c:axId val="95892992"/>
        <c:axId val="958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5892992"/>
        <c:axId val="95894912"/>
      </c:lineChart>
      <c:dateAx>
        <c:axId val="95892992"/>
        <c:scaling>
          <c:orientation val="minMax"/>
        </c:scaling>
        <c:delete val="1"/>
        <c:axPos val="b"/>
        <c:numFmt formatCode="ge" sourceLinked="1"/>
        <c:majorTickMark val="none"/>
        <c:minorTickMark val="none"/>
        <c:tickLblPos val="none"/>
        <c:crossAx val="95894912"/>
        <c:crosses val="autoZero"/>
        <c:auto val="1"/>
        <c:lblOffset val="100"/>
        <c:baseTimeUnit val="years"/>
      </c:dateAx>
      <c:valAx>
        <c:axId val="958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227.09</c:v>
                </c:pt>
                <c:pt idx="1">
                  <c:v>212.4</c:v>
                </c:pt>
                <c:pt idx="2">
                  <c:v>229.05</c:v>
                </c:pt>
                <c:pt idx="3">
                  <c:v>217.16</c:v>
                </c:pt>
                <c:pt idx="4">
                  <c:v>210.97</c:v>
                </c:pt>
              </c:numCache>
            </c:numRef>
          </c:val>
        </c:ser>
        <c:dLbls>
          <c:showLegendKey val="0"/>
          <c:showVal val="0"/>
          <c:showCatName val="0"/>
          <c:showSerName val="0"/>
          <c:showPercent val="0"/>
          <c:showBubbleSize val="0"/>
        </c:dLbls>
        <c:gapWidth val="150"/>
        <c:axId val="95920512"/>
        <c:axId val="959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5920512"/>
        <c:axId val="95922432"/>
      </c:lineChart>
      <c:dateAx>
        <c:axId val="95920512"/>
        <c:scaling>
          <c:orientation val="minMax"/>
        </c:scaling>
        <c:delete val="1"/>
        <c:axPos val="b"/>
        <c:numFmt formatCode="ge" sourceLinked="1"/>
        <c:majorTickMark val="none"/>
        <c:minorTickMark val="none"/>
        <c:tickLblPos val="none"/>
        <c:crossAx val="95922432"/>
        <c:crosses val="autoZero"/>
        <c:auto val="1"/>
        <c:lblOffset val="100"/>
        <c:baseTimeUnit val="years"/>
      </c:dateAx>
      <c:valAx>
        <c:axId val="959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15"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福島県　南会津町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A8</v>
      </c>
      <c r="AA8" s="75"/>
      <c r="AB8" s="75"/>
      <c r="AC8" s="75"/>
      <c r="AD8" s="75"/>
      <c r="AE8" s="75"/>
      <c r="AF8" s="75"/>
      <c r="AG8" s="76"/>
      <c r="AH8" s="3"/>
      <c r="AI8" s="77">
        <f>データ!Q6</f>
        <v>16858</v>
      </c>
      <c r="AJ8" s="78"/>
      <c r="AK8" s="78"/>
      <c r="AL8" s="78"/>
      <c r="AM8" s="78"/>
      <c r="AN8" s="78"/>
      <c r="AO8" s="78"/>
      <c r="AP8" s="79"/>
      <c r="AQ8" s="60">
        <f>データ!R6</f>
        <v>886.47</v>
      </c>
      <c r="AR8" s="60"/>
      <c r="AS8" s="60"/>
      <c r="AT8" s="60"/>
      <c r="AU8" s="60"/>
      <c r="AV8" s="60"/>
      <c r="AW8" s="60"/>
      <c r="AX8" s="60"/>
      <c r="AY8" s="60">
        <f>データ!S6</f>
        <v>19.02</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60" t="str">
        <f>データ!M6</f>
        <v>-</v>
      </c>
      <c r="C10" s="60"/>
      <c r="D10" s="60"/>
      <c r="E10" s="60"/>
      <c r="F10" s="60"/>
      <c r="G10" s="60"/>
      <c r="H10" s="60"/>
      <c r="I10" s="60"/>
      <c r="J10" s="60">
        <f>データ!N6</f>
        <v>42.19</v>
      </c>
      <c r="K10" s="60"/>
      <c r="L10" s="60"/>
      <c r="M10" s="60"/>
      <c r="N10" s="60"/>
      <c r="O10" s="60"/>
      <c r="P10" s="60"/>
      <c r="Q10" s="60"/>
      <c r="R10" s="60">
        <f>データ!O6</f>
        <v>33.159999999999997</v>
      </c>
      <c r="S10" s="60"/>
      <c r="T10" s="60"/>
      <c r="U10" s="60"/>
      <c r="V10" s="60"/>
      <c r="W10" s="60"/>
      <c r="X10" s="60"/>
      <c r="Y10" s="60"/>
      <c r="Z10" s="68">
        <f>データ!P6</f>
        <v>3940</v>
      </c>
      <c r="AA10" s="68"/>
      <c r="AB10" s="68"/>
      <c r="AC10" s="68"/>
      <c r="AD10" s="68"/>
      <c r="AE10" s="68"/>
      <c r="AF10" s="68"/>
      <c r="AG10" s="68"/>
      <c r="AH10" s="2"/>
      <c r="AI10" s="68">
        <f>データ!T6</f>
        <v>5647</v>
      </c>
      <c r="AJ10" s="68"/>
      <c r="AK10" s="68"/>
      <c r="AL10" s="68"/>
      <c r="AM10" s="68"/>
      <c r="AN10" s="68"/>
      <c r="AO10" s="68"/>
      <c r="AP10" s="68"/>
      <c r="AQ10" s="60">
        <f>データ!U6</f>
        <v>7.43</v>
      </c>
      <c r="AR10" s="60"/>
      <c r="AS10" s="60"/>
      <c r="AT10" s="60"/>
      <c r="AU10" s="60"/>
      <c r="AV10" s="60"/>
      <c r="AW10" s="60"/>
      <c r="AX10" s="60"/>
      <c r="AY10" s="60">
        <f>データ!V6</f>
        <v>760.03</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73687</v>
      </c>
      <c r="D6" s="31">
        <f t="shared" si="3"/>
        <v>46</v>
      </c>
      <c r="E6" s="31">
        <f t="shared" si="3"/>
        <v>1</v>
      </c>
      <c r="F6" s="31">
        <f t="shared" si="3"/>
        <v>0</v>
      </c>
      <c r="G6" s="31">
        <f t="shared" si="3"/>
        <v>1</v>
      </c>
      <c r="H6" s="31" t="str">
        <f t="shared" si="3"/>
        <v>福島県　南会津町</v>
      </c>
      <c r="I6" s="31" t="str">
        <f t="shared" si="3"/>
        <v>法適用</v>
      </c>
      <c r="J6" s="31" t="str">
        <f t="shared" si="3"/>
        <v>水道事業</v>
      </c>
      <c r="K6" s="31" t="str">
        <f t="shared" si="3"/>
        <v>末端給水事業</v>
      </c>
      <c r="L6" s="31" t="str">
        <f t="shared" si="3"/>
        <v>A8</v>
      </c>
      <c r="M6" s="32" t="str">
        <f t="shared" si="3"/>
        <v>-</v>
      </c>
      <c r="N6" s="32">
        <f t="shared" si="3"/>
        <v>42.19</v>
      </c>
      <c r="O6" s="32">
        <f t="shared" si="3"/>
        <v>33.159999999999997</v>
      </c>
      <c r="P6" s="32">
        <f t="shared" si="3"/>
        <v>3940</v>
      </c>
      <c r="Q6" s="32">
        <f t="shared" si="3"/>
        <v>16858</v>
      </c>
      <c r="R6" s="32">
        <f t="shared" si="3"/>
        <v>886.47</v>
      </c>
      <c r="S6" s="32">
        <f t="shared" si="3"/>
        <v>19.02</v>
      </c>
      <c r="T6" s="32">
        <f t="shared" si="3"/>
        <v>5647</v>
      </c>
      <c r="U6" s="32">
        <f t="shared" si="3"/>
        <v>7.43</v>
      </c>
      <c r="V6" s="32">
        <f t="shared" si="3"/>
        <v>760.03</v>
      </c>
      <c r="W6" s="33">
        <f>IF(W7="",NA(),W7)</f>
        <v>109.4</v>
      </c>
      <c r="X6" s="33">
        <f t="shared" ref="X6:AF6" si="4">IF(X7="",NA(),X7)</f>
        <v>107.03</v>
      </c>
      <c r="Y6" s="33">
        <f t="shared" si="4"/>
        <v>102.56</v>
      </c>
      <c r="Z6" s="33">
        <f t="shared" si="4"/>
        <v>103.29</v>
      </c>
      <c r="AA6" s="33">
        <f t="shared" si="4"/>
        <v>103.81</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1576.72</v>
      </c>
      <c r="AT6" s="33">
        <f t="shared" ref="AT6:BB6" si="6">IF(AT7="",NA(),AT7)</f>
        <v>2693.67</v>
      </c>
      <c r="AU6" s="33">
        <f t="shared" si="6"/>
        <v>1131.33</v>
      </c>
      <c r="AV6" s="33">
        <f t="shared" si="6"/>
        <v>1755.6</v>
      </c>
      <c r="AW6" s="33">
        <f t="shared" si="6"/>
        <v>3530.44</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799.44</v>
      </c>
      <c r="BE6" s="33">
        <f t="shared" ref="BE6:BM6" si="7">IF(BE7="",NA(),BE7)</f>
        <v>803.57</v>
      </c>
      <c r="BF6" s="33">
        <f t="shared" si="7"/>
        <v>809.25</v>
      </c>
      <c r="BG6" s="33">
        <f t="shared" si="7"/>
        <v>842.75</v>
      </c>
      <c r="BH6" s="33">
        <f t="shared" si="7"/>
        <v>809.41</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103.25</v>
      </c>
      <c r="BP6" s="33">
        <f t="shared" ref="BP6:BX6" si="8">IF(BP7="",NA(),BP7)</f>
        <v>101.53</v>
      </c>
      <c r="BQ6" s="33">
        <f t="shared" si="8"/>
        <v>95.52</v>
      </c>
      <c r="BR6" s="33">
        <f t="shared" si="8"/>
        <v>97.3</v>
      </c>
      <c r="BS6" s="33">
        <f t="shared" si="8"/>
        <v>99.63</v>
      </c>
      <c r="BT6" s="33">
        <f t="shared" si="8"/>
        <v>90.17</v>
      </c>
      <c r="BU6" s="33">
        <f t="shared" si="8"/>
        <v>90.69</v>
      </c>
      <c r="BV6" s="33">
        <f t="shared" si="8"/>
        <v>90.64</v>
      </c>
      <c r="BW6" s="33">
        <f t="shared" si="8"/>
        <v>93.66</v>
      </c>
      <c r="BX6" s="33">
        <f t="shared" si="8"/>
        <v>92.76</v>
      </c>
      <c r="BY6" s="32" t="str">
        <f>IF(BY7="","",IF(BY7="-","【-】","【"&amp;SUBSTITUTE(TEXT(BY7,"#,##0.00"),"-","△")&amp;"】"))</f>
        <v>【104.99】</v>
      </c>
      <c r="BZ6" s="33">
        <f>IF(BZ7="",NA(),BZ7)</f>
        <v>227.09</v>
      </c>
      <c r="CA6" s="33">
        <f t="shared" ref="CA6:CI6" si="9">IF(CA7="",NA(),CA7)</f>
        <v>212.4</v>
      </c>
      <c r="CB6" s="33">
        <f t="shared" si="9"/>
        <v>229.05</v>
      </c>
      <c r="CC6" s="33">
        <f t="shared" si="9"/>
        <v>217.16</v>
      </c>
      <c r="CD6" s="33">
        <f t="shared" si="9"/>
        <v>210.97</v>
      </c>
      <c r="CE6" s="33">
        <f t="shared" si="9"/>
        <v>210.28</v>
      </c>
      <c r="CF6" s="33">
        <f t="shared" si="9"/>
        <v>211.08</v>
      </c>
      <c r="CG6" s="33">
        <f t="shared" si="9"/>
        <v>213.52</v>
      </c>
      <c r="CH6" s="33">
        <f t="shared" si="9"/>
        <v>208.21</v>
      </c>
      <c r="CI6" s="33">
        <f t="shared" si="9"/>
        <v>208.67</v>
      </c>
      <c r="CJ6" s="32" t="str">
        <f>IF(CJ7="","",IF(CJ7="-","【-】","【"&amp;SUBSTITUTE(TEXT(CJ7,"#,##0.00"),"-","△")&amp;"】"))</f>
        <v>【163.72】</v>
      </c>
      <c r="CK6" s="33">
        <f>IF(CK7="",NA(),CK7)</f>
        <v>55.54</v>
      </c>
      <c r="CL6" s="33">
        <f t="shared" ref="CL6:CT6" si="10">IF(CL7="",NA(),CL7)</f>
        <v>57.52</v>
      </c>
      <c r="CM6" s="33">
        <f t="shared" si="10"/>
        <v>55.24</v>
      </c>
      <c r="CN6" s="33">
        <f t="shared" si="10"/>
        <v>55.41</v>
      </c>
      <c r="CO6" s="33">
        <f t="shared" si="10"/>
        <v>65.290000000000006</v>
      </c>
      <c r="CP6" s="33">
        <f t="shared" si="10"/>
        <v>50.49</v>
      </c>
      <c r="CQ6" s="33">
        <f t="shared" si="10"/>
        <v>49.69</v>
      </c>
      <c r="CR6" s="33">
        <f t="shared" si="10"/>
        <v>49.77</v>
      </c>
      <c r="CS6" s="33">
        <f t="shared" si="10"/>
        <v>49.22</v>
      </c>
      <c r="CT6" s="33">
        <f t="shared" si="10"/>
        <v>49.08</v>
      </c>
      <c r="CU6" s="32" t="str">
        <f>IF(CU7="","",IF(CU7="-","【-】","【"&amp;SUBSTITUTE(TEXT(CU7,"#,##0.00"),"-","△")&amp;"】"))</f>
        <v>【59.76】</v>
      </c>
      <c r="CV6" s="33">
        <f>IF(CV7="",NA(),CV7)</f>
        <v>82.52</v>
      </c>
      <c r="CW6" s="33">
        <f t="shared" ref="CW6:DE6" si="11">IF(CW7="",NA(),CW7)</f>
        <v>82.52</v>
      </c>
      <c r="CX6" s="33">
        <f t="shared" si="11"/>
        <v>82.5</v>
      </c>
      <c r="CY6" s="33">
        <f t="shared" si="11"/>
        <v>82.38</v>
      </c>
      <c r="CZ6" s="33">
        <f t="shared" si="11"/>
        <v>71.040000000000006</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35.15</v>
      </c>
      <c r="DH6" s="33">
        <f t="shared" ref="DH6:DP6" si="12">IF(DH7="",NA(),DH7)</f>
        <v>36.83</v>
      </c>
      <c r="DI6" s="33">
        <f t="shared" si="12"/>
        <v>38.26</v>
      </c>
      <c r="DJ6" s="33">
        <f t="shared" si="12"/>
        <v>45.01</v>
      </c>
      <c r="DK6" s="33">
        <f t="shared" si="12"/>
        <v>46.64</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3">
        <f t="shared" si="14"/>
        <v>1.81</v>
      </c>
      <c r="EF6" s="33">
        <f t="shared" si="14"/>
        <v>2.42</v>
      </c>
      <c r="EG6" s="33">
        <f t="shared" si="14"/>
        <v>0.4</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73687</v>
      </c>
      <c r="D7" s="35">
        <v>46</v>
      </c>
      <c r="E7" s="35">
        <v>1</v>
      </c>
      <c r="F7" s="35">
        <v>0</v>
      </c>
      <c r="G7" s="35">
        <v>1</v>
      </c>
      <c r="H7" s="35" t="s">
        <v>93</v>
      </c>
      <c r="I7" s="35" t="s">
        <v>94</v>
      </c>
      <c r="J7" s="35" t="s">
        <v>95</v>
      </c>
      <c r="K7" s="35" t="s">
        <v>96</v>
      </c>
      <c r="L7" s="35" t="s">
        <v>97</v>
      </c>
      <c r="M7" s="36" t="s">
        <v>98</v>
      </c>
      <c r="N7" s="36">
        <v>42.19</v>
      </c>
      <c r="O7" s="36">
        <v>33.159999999999997</v>
      </c>
      <c r="P7" s="36">
        <v>3940</v>
      </c>
      <c r="Q7" s="36">
        <v>16858</v>
      </c>
      <c r="R7" s="36">
        <v>886.47</v>
      </c>
      <c r="S7" s="36">
        <v>19.02</v>
      </c>
      <c r="T7" s="36">
        <v>5647</v>
      </c>
      <c r="U7" s="36">
        <v>7.43</v>
      </c>
      <c r="V7" s="36">
        <v>760.03</v>
      </c>
      <c r="W7" s="36">
        <v>109.4</v>
      </c>
      <c r="X7" s="36">
        <v>107.03</v>
      </c>
      <c r="Y7" s="36">
        <v>102.56</v>
      </c>
      <c r="Z7" s="36">
        <v>103.29</v>
      </c>
      <c r="AA7" s="36">
        <v>103.81</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1576.72</v>
      </c>
      <c r="AT7" s="36">
        <v>2693.67</v>
      </c>
      <c r="AU7" s="36">
        <v>1131.33</v>
      </c>
      <c r="AV7" s="36">
        <v>1755.6</v>
      </c>
      <c r="AW7" s="36">
        <v>3530.44</v>
      </c>
      <c r="AX7" s="36">
        <v>1197.1099999999999</v>
      </c>
      <c r="AY7" s="36">
        <v>1002.64</v>
      </c>
      <c r="AZ7" s="36">
        <v>1164.51</v>
      </c>
      <c r="BA7" s="36">
        <v>434.72</v>
      </c>
      <c r="BB7" s="36">
        <v>416.14</v>
      </c>
      <c r="BC7" s="36">
        <v>262.74</v>
      </c>
      <c r="BD7" s="36">
        <v>799.44</v>
      </c>
      <c r="BE7" s="36">
        <v>803.57</v>
      </c>
      <c r="BF7" s="36">
        <v>809.25</v>
      </c>
      <c r="BG7" s="36">
        <v>842.75</v>
      </c>
      <c r="BH7" s="36">
        <v>809.41</v>
      </c>
      <c r="BI7" s="36">
        <v>532.29999999999995</v>
      </c>
      <c r="BJ7" s="36">
        <v>520.29999999999995</v>
      </c>
      <c r="BK7" s="36">
        <v>498.27</v>
      </c>
      <c r="BL7" s="36">
        <v>495.76</v>
      </c>
      <c r="BM7" s="36">
        <v>487.22</v>
      </c>
      <c r="BN7" s="36">
        <v>276.38</v>
      </c>
      <c r="BO7" s="36">
        <v>103.25</v>
      </c>
      <c r="BP7" s="36">
        <v>101.53</v>
      </c>
      <c r="BQ7" s="36">
        <v>95.52</v>
      </c>
      <c r="BR7" s="36">
        <v>97.3</v>
      </c>
      <c r="BS7" s="36">
        <v>99.63</v>
      </c>
      <c r="BT7" s="36">
        <v>90.17</v>
      </c>
      <c r="BU7" s="36">
        <v>90.69</v>
      </c>
      <c r="BV7" s="36">
        <v>90.64</v>
      </c>
      <c r="BW7" s="36">
        <v>93.66</v>
      </c>
      <c r="BX7" s="36">
        <v>92.76</v>
      </c>
      <c r="BY7" s="36">
        <v>104.99</v>
      </c>
      <c r="BZ7" s="36">
        <v>227.09</v>
      </c>
      <c r="CA7" s="36">
        <v>212.4</v>
      </c>
      <c r="CB7" s="36">
        <v>229.05</v>
      </c>
      <c r="CC7" s="36">
        <v>217.16</v>
      </c>
      <c r="CD7" s="36">
        <v>210.97</v>
      </c>
      <c r="CE7" s="36">
        <v>210.28</v>
      </c>
      <c r="CF7" s="36">
        <v>211.08</v>
      </c>
      <c r="CG7" s="36">
        <v>213.52</v>
      </c>
      <c r="CH7" s="36">
        <v>208.21</v>
      </c>
      <c r="CI7" s="36">
        <v>208.67</v>
      </c>
      <c r="CJ7" s="36">
        <v>163.72</v>
      </c>
      <c r="CK7" s="36">
        <v>55.54</v>
      </c>
      <c r="CL7" s="36">
        <v>57.52</v>
      </c>
      <c r="CM7" s="36">
        <v>55.24</v>
      </c>
      <c r="CN7" s="36">
        <v>55.41</v>
      </c>
      <c r="CO7" s="36">
        <v>65.290000000000006</v>
      </c>
      <c r="CP7" s="36">
        <v>50.49</v>
      </c>
      <c r="CQ7" s="36">
        <v>49.69</v>
      </c>
      <c r="CR7" s="36">
        <v>49.77</v>
      </c>
      <c r="CS7" s="36">
        <v>49.22</v>
      </c>
      <c r="CT7" s="36">
        <v>49.08</v>
      </c>
      <c r="CU7" s="36">
        <v>59.76</v>
      </c>
      <c r="CV7" s="36">
        <v>82.52</v>
      </c>
      <c r="CW7" s="36">
        <v>82.52</v>
      </c>
      <c r="CX7" s="36">
        <v>82.5</v>
      </c>
      <c r="CY7" s="36">
        <v>82.38</v>
      </c>
      <c r="CZ7" s="36">
        <v>71.040000000000006</v>
      </c>
      <c r="DA7" s="36">
        <v>78.7</v>
      </c>
      <c r="DB7" s="36">
        <v>80.010000000000005</v>
      </c>
      <c r="DC7" s="36">
        <v>79.98</v>
      </c>
      <c r="DD7" s="36">
        <v>79.48</v>
      </c>
      <c r="DE7" s="36">
        <v>79.3</v>
      </c>
      <c r="DF7" s="36">
        <v>89.95</v>
      </c>
      <c r="DG7" s="36">
        <v>35.15</v>
      </c>
      <c r="DH7" s="36">
        <v>36.83</v>
      </c>
      <c r="DI7" s="36">
        <v>38.26</v>
      </c>
      <c r="DJ7" s="36">
        <v>45.01</v>
      </c>
      <c r="DK7" s="36">
        <v>46.64</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v>
      </c>
      <c r="EE7" s="36">
        <v>1.81</v>
      </c>
      <c r="EF7" s="36">
        <v>2.42</v>
      </c>
      <c r="EG7" s="36">
        <v>0.4</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2017-02-08T01:24:19Z</cp:lastPrinted>
  <dcterms:created xsi:type="dcterms:W3CDTF">2017-02-01T08:35:46Z</dcterms:created>
  <dcterms:modified xsi:type="dcterms:W3CDTF">2017-02-14T07:09:57Z</dcterms:modified>
</cp:coreProperties>
</file>