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218\Desktop\H27　経営比較分析表\"/>
    </mc:Choice>
  </mc:AlternateContent>
  <workbookProtection workbookPassword="8649" lockStructure="1"/>
  <bookViews>
    <workbookView xWindow="0" yWindow="0" windowWidth="19200" windowHeight="1140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<sst xmlns="http://schemas.openxmlformats.org/spreadsheetml/2006/main" count="221" uniqueCount="111">
  <si>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</si>
  <si>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</si>
  <si>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</si>
  <si>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</si>
  <si>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</si>
  <si>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</si>
  <si>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</si>
  <si>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</si>
  <si>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</si>
  <si>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</si>
  <si>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</si>
  <si>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</si>
  <si>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</si>
  <si>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</si>
  <si>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</si>
  <si>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</si>
  <si>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</si>
  <si>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</si>
  <si>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</si>
  <si>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</si>
  <si>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</si>
  <si>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</si>
  <si>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</si>
  <si>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</si>
  <si>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</si>
  <si>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</si>
  <si>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</si>
  <si>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</si>
  <si>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</si>
  <si>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</si>
  <si>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</si>
  <si>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</si>
  <si>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</si>
  <si>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</si>
  <si>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</si>
  <si>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</si>
  <si>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</si>
  <si>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</si>
  <si>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</si>
  <si>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</si>
  <si>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</si>
  <si>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</si>
  <si>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</si>
  <si>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</si>
  <si>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</si>
  <si>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</si>
  <si>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</si>
  <si>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</si>
  <si>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</si>
  <si>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</si>
  <si>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</si>
  <si>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</si>
  <si>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</si>
  <si>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</si>
  <si>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</si>
  <si>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</si>
  <si>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</si>
  <si>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</si>
  <si>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</si>
  <si>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</si>
  <si>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</si>
  <si>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</si>
  <si>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</si>
  <si>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</si>
  <si>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</si>
  <si>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</si>
  <si>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</si>
  <si>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</si>
  <si>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</si>
  <si>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</si>
  <si>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</si>
  <si>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</si>
  <si>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</si>
  <si>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</si>
  <si>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</si>
  <si>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</si>
  <si>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</si>
  <si>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</si>
  <si>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</si>
  <si>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</si>
  <si>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</si>
  <si>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</si>
  <si>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</si>
  <si>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</si>
  <si>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</si>
  <si>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</si>
  <si>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</si>
  <si>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</si>
  <si>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</si>
  <si>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</si>
  <si>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</si>
  <si>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</si>
  <si>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</si>
  <si>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</si>
  <si>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</si>
  <si>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</si>
  <si>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西会津町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</si>
  <si>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</si>
  <si>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</si>
  <si>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</si>
  <si>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</si>
  <si>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</si>
  <si>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</si>
  <si>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</si>
  <si>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</si>
  <si>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</si>
  <si>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</si>
  <si>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</si>
  <si>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加入率の状況から、今後は大きな使用料の増加は見込めない状況であるため、引き続き維持管理業務等のコスト削減はおこなっていく。しかしながら、管理業務や汚泥処理、電気料などの経常経費についての大幅な削減は困難であり、今後ピークを迎える企業債償還元金について一般会計からの繰入れが必須であり、当面は引き続き継続していく。　　また、今後の農業集落排水事業のあり方として、下水道事業との統廃合も検討していく。</t>
    <rPh sb="0" eb="2">
      <t>ゲンザイ</t>
    </rPh>
    <rPh sb="3" eb="5">
      <t>カニュウ</t>
    </rPh>
    <rPh sb="5" eb="6">
      <t>リツ</t>
    </rPh>
    <rPh sb="7" eb="9">
      <t>ジョウキョウ</t>
    </rPh>
    <rPh sb="12" eb="14">
      <t>コンゴ</t>
    </rPh>
    <rPh sb="15" eb="16">
      <t>オオ</t>
    </rPh>
    <rPh sb="18" eb="21">
      <t>シヨウリョウ</t>
    </rPh>
    <rPh sb="22" eb="24">
      <t>ゾウカ</t>
    </rPh>
    <rPh sb="25" eb="27">
      <t>ミコ</t>
    </rPh>
    <rPh sb="30" eb="32">
      <t>ジョウキョウ</t>
    </rPh>
    <rPh sb="38" eb="39">
      <t>ヒ</t>
    </rPh>
    <rPh sb="40" eb="41">
      <t>ツヅ</t>
    </rPh>
    <rPh sb="42" eb="44">
      <t>イジ</t>
    </rPh>
    <rPh sb="44" eb="46">
      <t>カンリ</t>
    </rPh>
    <rPh sb="46" eb="48">
      <t>ギョウム</t>
    </rPh>
    <rPh sb="48" eb="49">
      <t>トウ</t>
    </rPh>
    <rPh sb="53" eb="55">
      <t>サクゲン</t>
    </rPh>
    <rPh sb="71" eb="73">
      <t>カンリ</t>
    </rPh>
    <rPh sb="73" eb="75">
      <t>ギョウム</t>
    </rPh>
    <rPh sb="76" eb="78">
      <t>オデイ</t>
    </rPh>
    <rPh sb="78" eb="80">
      <t>ショリ</t>
    </rPh>
    <rPh sb="81" eb="83">
      <t>デンキ</t>
    </rPh>
    <rPh sb="83" eb="84">
      <t>リョウ</t>
    </rPh>
    <rPh sb="87" eb="89">
      <t>ケイジョウ</t>
    </rPh>
    <rPh sb="89" eb="91">
      <t>ケイヒ</t>
    </rPh>
    <rPh sb="96" eb="98">
      <t>オオハバ</t>
    </rPh>
    <rPh sb="99" eb="101">
      <t>サクゲン</t>
    </rPh>
    <rPh sb="102" eb="104">
      <t>コンナン</t>
    </rPh>
    <rPh sb="108" eb="110">
      <t>コンゴ</t>
    </rPh>
    <rPh sb="114" eb="115">
      <t>ムカ</t>
    </rPh>
    <rPh sb="117" eb="120">
      <t>キギョウサイ</t>
    </rPh>
    <rPh sb="120" eb="122">
      <t>ショウカン</t>
    </rPh>
    <rPh sb="122" eb="124">
      <t>ガンキン</t>
    </rPh>
    <rPh sb="128" eb="130">
      <t>イッパンカ</t>
    </rPh>
    <rPh sb="130" eb="132">
      <t>イケイ</t>
    </rPh>
    <rPh sb="135" eb="137">
      <t>クリイレ</t>
    </rPh>
    <rPh sb="139" eb="141">
      <t>ヒッス</t>
    </rPh>
    <rPh sb="145" eb="147">
      <t>トウメン</t>
    </rPh>
    <rPh sb="148" eb="149">
      <t>ヒ</t>
    </rPh>
    <rPh sb="150" eb="151">
      <t>ツヅ</t>
    </rPh>
    <rPh sb="152" eb="154">
      <t>ケイゾク</t>
    </rPh>
    <rPh sb="164" eb="166">
      <t>コンゴ</t>
    </rPh>
    <rPh sb="167" eb="175">
      <t>ノウギョウシュウラクハイスイジギョウ</t>
    </rPh>
    <rPh sb="178" eb="179">
      <t>カタ</t>
    </rPh>
    <rPh sb="183" eb="186">
      <t>ゲスイドウ</t>
    </rPh>
    <rPh sb="186" eb="188">
      <t>ジギョウ</t>
    </rPh>
    <rPh sb="190" eb="193">
      <t>トウハイゴウ</t>
    </rPh>
    <rPh sb="194" eb="196">
      <t>ケントウ</t>
    </rPh>
    <phoneticPr fontId="4"/>
  </si>
  <si>
    <t>農業集落排水事業については、平成4年度より事業開始、平成21年度には全6地区の事業を終了し、供用開始となっている。事業実施が後半の笹川・野尻地区を除けば接続率は90％を超えており、全体の接続率としては86.9％となっている。
使用料単価については、特定環境保全公共下水道事業等と同じく同一単価であり、県内市町村の水準からして低くないため、料金改定の予定はない。4地区については接続率90％を超えているため、他2地区について加入促進を図り、使用料確保に努めていく。　　　　　　　　　　　　　　　　　　　　　　　　維持管理経費については、汚泥処理や施設管理等の単価見直しにより増嵩しているが、管理委託設計の見直しなど、引き続きコスト削減を行っている。
整備事業は終了しているため新たな資本費はなく、企業債残高対事業規模比率も年々減少しつつある。しかしながら、企業債償還元金のピークは平成33年度頃と推測しているが、老朽化対策や施設の統廃合などの事業が今後必要となるため、現時点では経営安定化を図るため一般会計からの繰入れは必須であり、当面は継続していく。</t>
    <rPh sb="0" eb="6">
      <t>ノウギョウシュウラクハイスイ</t>
    </rPh>
    <rPh sb="6" eb="8">
      <t>ジギョウ</t>
    </rPh>
    <rPh sb="14" eb="16">
      <t>ヘイセイ</t>
    </rPh>
    <rPh sb="17" eb="19">
      <t>ネンド</t>
    </rPh>
    <rPh sb="21" eb="23">
      <t>ジギョウ</t>
    </rPh>
    <rPh sb="23" eb="25">
      <t>カイシ</t>
    </rPh>
    <rPh sb="26" eb="28">
      <t>ヘイセイ</t>
    </rPh>
    <rPh sb="30" eb="32">
      <t>ネンド</t>
    </rPh>
    <rPh sb="34" eb="35">
      <t>ゼン</t>
    </rPh>
    <rPh sb="36" eb="38">
      <t>チク</t>
    </rPh>
    <rPh sb="39" eb="41">
      <t>ジギョウ</t>
    </rPh>
    <rPh sb="42" eb="44">
      <t>シュウリョウ</t>
    </rPh>
    <rPh sb="46" eb="50">
      <t>キョウヨウカイシ</t>
    </rPh>
    <rPh sb="57" eb="59">
      <t>ジギョウ</t>
    </rPh>
    <rPh sb="59" eb="61">
      <t>ジッシ</t>
    </rPh>
    <rPh sb="62" eb="64">
      <t>コウハン</t>
    </rPh>
    <rPh sb="65" eb="67">
      <t>ササガワ</t>
    </rPh>
    <rPh sb="68" eb="70">
      <t>ノジリ</t>
    </rPh>
    <rPh sb="70" eb="72">
      <t>チク</t>
    </rPh>
    <rPh sb="73" eb="74">
      <t>ノゾ</t>
    </rPh>
    <rPh sb="76" eb="78">
      <t>セツゾク</t>
    </rPh>
    <rPh sb="78" eb="79">
      <t>リツ</t>
    </rPh>
    <rPh sb="84" eb="85">
      <t>コ</t>
    </rPh>
    <rPh sb="90" eb="92">
      <t>ゼンタイ</t>
    </rPh>
    <rPh sb="93" eb="96">
      <t>セツゾクリツ</t>
    </rPh>
    <rPh sb="113" eb="116">
      <t>シヨウリョウ</t>
    </rPh>
    <rPh sb="116" eb="118">
      <t>タンカ</t>
    </rPh>
    <rPh sb="124" eb="135">
      <t>トクテイカンキョウホゼンコウキョウゲスイドウ</t>
    </rPh>
    <rPh sb="135" eb="137">
      <t>ジギョウ</t>
    </rPh>
    <rPh sb="137" eb="138">
      <t>トウ</t>
    </rPh>
    <rPh sb="139" eb="140">
      <t>オナ</t>
    </rPh>
    <rPh sb="142" eb="144">
      <t>ドウイツ</t>
    </rPh>
    <rPh sb="144" eb="146">
      <t>タンカ</t>
    </rPh>
    <rPh sb="150" eb="152">
      <t>ケンナイ</t>
    </rPh>
    <rPh sb="152" eb="155">
      <t>シチョウソン</t>
    </rPh>
    <rPh sb="156" eb="158">
      <t>スイジュン</t>
    </rPh>
    <rPh sb="162" eb="163">
      <t>ヒク</t>
    </rPh>
    <rPh sb="169" eb="173">
      <t>リョウキンカイテイ</t>
    </rPh>
    <rPh sb="174" eb="176">
      <t>ヨテイ</t>
    </rPh>
    <rPh sb="181" eb="183">
      <t>チク</t>
    </rPh>
    <rPh sb="188" eb="190">
      <t>セツゾク</t>
    </rPh>
    <rPh sb="190" eb="191">
      <t>リツ</t>
    </rPh>
    <rPh sb="195" eb="196">
      <t>コ</t>
    </rPh>
    <rPh sb="203" eb="204">
      <t>ホカ</t>
    </rPh>
    <rPh sb="205" eb="207">
      <t>チク</t>
    </rPh>
    <rPh sb="211" eb="213">
      <t>カニュウ</t>
    </rPh>
    <rPh sb="213" eb="215">
      <t>ソクシン</t>
    </rPh>
    <rPh sb="216" eb="217">
      <t>ハカ</t>
    </rPh>
    <rPh sb="219" eb="222">
      <t>シヨウリョウ</t>
    </rPh>
    <rPh sb="222" eb="224">
      <t>カクホ</t>
    </rPh>
    <rPh sb="225" eb="226">
      <t>ツト</t>
    </rPh>
    <rPh sb="255" eb="259">
      <t>イジカンリ</t>
    </rPh>
    <rPh sb="259" eb="261">
      <t>ケイヒ</t>
    </rPh>
    <rPh sb="267" eb="269">
      <t>オデイ</t>
    </rPh>
    <rPh sb="269" eb="271">
      <t>ショリ</t>
    </rPh>
    <rPh sb="272" eb="274">
      <t>シセツ</t>
    </rPh>
    <rPh sb="274" eb="276">
      <t>カンリ</t>
    </rPh>
    <rPh sb="276" eb="277">
      <t>トウ</t>
    </rPh>
    <rPh sb="278" eb="280">
      <t>タンカ</t>
    </rPh>
    <rPh sb="280" eb="282">
      <t>ミナオ</t>
    </rPh>
    <rPh sb="286" eb="288">
      <t>ゾウコウ</t>
    </rPh>
    <rPh sb="294" eb="296">
      <t>カンリ</t>
    </rPh>
    <rPh sb="296" eb="298">
      <t>イタク</t>
    </rPh>
    <rPh sb="298" eb="300">
      <t>セッケイ</t>
    </rPh>
    <rPh sb="301" eb="303">
      <t>ミナオ</t>
    </rPh>
    <rPh sb="307" eb="308">
      <t>ヒ</t>
    </rPh>
    <rPh sb="309" eb="310">
      <t>ツヅ</t>
    </rPh>
    <rPh sb="317" eb="318">
      <t>オコナ</t>
    </rPh>
    <rPh sb="324" eb="326">
      <t>セイビ</t>
    </rPh>
    <rPh sb="326" eb="328">
      <t>ジギョウ</t>
    </rPh>
    <rPh sb="329" eb="331">
      <t>シュウリョウ</t>
    </rPh>
    <rPh sb="337" eb="338">
      <t>アラ</t>
    </rPh>
    <rPh sb="340" eb="342">
      <t>シホン</t>
    </rPh>
    <rPh sb="342" eb="343">
      <t>ヒ</t>
    </rPh>
    <rPh sb="347" eb="350">
      <t>キギョウサイ</t>
    </rPh>
    <rPh sb="350" eb="352">
      <t>ザンダカ</t>
    </rPh>
    <rPh sb="352" eb="353">
      <t>タイ</t>
    </rPh>
    <rPh sb="353" eb="355">
      <t>ジギョウ</t>
    </rPh>
    <rPh sb="355" eb="357">
      <t>キボ</t>
    </rPh>
    <rPh sb="357" eb="359">
      <t>ヒリツ</t>
    </rPh>
    <rPh sb="360" eb="362">
      <t>ネンネン</t>
    </rPh>
    <rPh sb="362" eb="364">
      <t>ゲンショウ</t>
    </rPh>
    <rPh sb="377" eb="379">
      <t>キギョウ</t>
    </rPh>
    <rPh sb="379" eb="380">
      <t>サイ</t>
    </rPh>
    <rPh sb="380" eb="382">
      <t>ショウカン</t>
    </rPh>
    <rPh sb="382" eb="384">
      <t>ガンキン</t>
    </rPh>
    <rPh sb="389" eb="391">
      <t>ヘイセイ</t>
    </rPh>
    <rPh sb="393" eb="395">
      <t>ネンド</t>
    </rPh>
    <rPh sb="395" eb="396">
      <t>コロ</t>
    </rPh>
    <rPh sb="397" eb="399">
      <t>スイソク</t>
    </rPh>
    <rPh sb="405" eb="408">
      <t>ロウキュウカ</t>
    </rPh>
    <rPh sb="408" eb="410">
      <t>タイサク</t>
    </rPh>
    <rPh sb="411" eb="413">
      <t>シセツ</t>
    </rPh>
    <rPh sb="414" eb="417">
      <t>トウハイゴウ</t>
    </rPh>
    <rPh sb="420" eb="422">
      <t>ジギョウ</t>
    </rPh>
    <rPh sb="423" eb="425">
      <t>コンゴ</t>
    </rPh>
    <rPh sb="425" eb="427">
      <t>ヒツヨウ</t>
    </rPh>
    <rPh sb="433" eb="436">
      <t>ゲンジテン</t>
    </rPh>
    <rPh sb="438" eb="440">
      <t>ケイエイ</t>
    </rPh>
    <rPh sb="440" eb="443">
      <t>アンテイカ</t>
    </rPh>
    <rPh sb="444" eb="445">
      <t>ハカ</t>
    </rPh>
    <phoneticPr fontId="4"/>
  </si>
  <si>
    <t>事業実施が最も古い小島地区で供用開始後20年が経過したことから、機器の更新が生じてくることが想定される。しかし、現時点では大きな機械設備トラブルもなく毎年のメンテナンスにより喫緊の問題はない。今後は最適整備構想を策定し、計画的かつ効率的な老朽化対策を進めるともにに、公共下水道処理区に隣接する2地区については、公共下水道との統合も視野に入れた計画等を策定していく。</t>
    <rPh sb="0" eb="4">
      <t>ジギョウジッシ</t>
    </rPh>
    <rPh sb="5" eb="6">
      <t>モット</t>
    </rPh>
    <rPh sb="7" eb="8">
      <t>フル</t>
    </rPh>
    <rPh sb="9" eb="11">
      <t>オジマ</t>
    </rPh>
    <rPh sb="11" eb="13">
      <t>チク</t>
    </rPh>
    <rPh sb="14" eb="18">
      <t>キョウヨウカイシ</t>
    </rPh>
    <rPh sb="18" eb="19">
      <t>ゴ</t>
    </rPh>
    <rPh sb="21" eb="22">
      <t>ネン</t>
    </rPh>
    <rPh sb="23" eb="25">
      <t>ケイカ</t>
    </rPh>
    <rPh sb="32" eb="34">
      <t>キキ</t>
    </rPh>
    <rPh sb="35" eb="37">
      <t>コウシン</t>
    </rPh>
    <rPh sb="38" eb="39">
      <t>ショウ</t>
    </rPh>
    <rPh sb="46" eb="48">
      <t>ソウテイ</t>
    </rPh>
    <rPh sb="56" eb="59">
      <t>ゲンジテン</t>
    </rPh>
    <rPh sb="61" eb="62">
      <t>オオ</t>
    </rPh>
    <rPh sb="64" eb="66">
      <t>キカイ</t>
    </rPh>
    <rPh sb="66" eb="68">
      <t>セツビ</t>
    </rPh>
    <rPh sb="75" eb="77">
      <t>マイトシ</t>
    </rPh>
    <rPh sb="87" eb="89">
      <t>キッキン</t>
    </rPh>
    <rPh sb="90" eb="92">
      <t>モンダイ</t>
    </rPh>
    <rPh sb="96" eb="98">
      <t>コンゴ</t>
    </rPh>
    <rPh sb="99" eb="101">
      <t>サイテキ</t>
    </rPh>
    <rPh sb="101" eb="103">
      <t>セイビ</t>
    </rPh>
    <rPh sb="103" eb="105">
      <t>コウソウ</t>
    </rPh>
    <rPh sb="106" eb="108">
      <t>サクテイ</t>
    </rPh>
    <rPh sb="110" eb="113">
      <t>ケイカクテキ</t>
    </rPh>
    <rPh sb="115" eb="118">
      <t>コウリツテキ</t>
    </rPh>
    <rPh sb="119" eb="122">
      <t>ロウキュウカ</t>
    </rPh>
    <rPh sb="122" eb="124">
      <t>タイサク</t>
    </rPh>
    <rPh sb="125" eb="126">
      <t>スス</t>
    </rPh>
    <rPh sb="133" eb="135">
      <t>コウキョウ</t>
    </rPh>
    <rPh sb="135" eb="138">
      <t>ゲスイドウ</t>
    </rPh>
    <rPh sb="138" eb="140">
      <t>ショリ</t>
    </rPh>
    <rPh sb="140" eb="141">
      <t>ク</t>
    </rPh>
    <rPh sb="142" eb="144">
      <t>リンセツ</t>
    </rPh>
    <rPh sb="147" eb="149">
      <t>チク</t>
    </rPh>
    <rPh sb="155" eb="157">
      <t>コウキョウ</t>
    </rPh>
    <rPh sb="157" eb="160">
      <t>ゲスイドウ</t>
    </rPh>
    <rPh sb="162" eb="164">
      <t>トウゴウ</t>
    </rPh>
    <rPh sb="165" eb="167">
      <t>シヤ</t>
    </rPh>
    <rPh sb="168" eb="169">
      <t>イ</t>
    </rPh>
    <rPh sb="171" eb="173">
      <t>ケイカク</t>
    </rPh>
    <rPh sb="173" eb="174">
      <t>トウ</t>
    </rPh>
    <rPh sb="175" eb="177">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</si>
</sst>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50-4192-8A27-50FD22DEA746}"/>
            </c:ext>
          </c:extLst>
        </c:ser>
        <c:dLbls>
          <c:showLegendKey val="0"/>
          <c:showVal val="0"/>
          <c:showCatName val="0"/>
          <c:showSerName val="0"/>
          <c:showPercent val="0"/>
          <c:showBubbleSize val="0"/>
        </c:dLbls>
        <c:gapWidth val="150"/>
        <c:axId val="111220992"/>
        <c:axId val="111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0C50-4192-8A27-50FD22DEA746}"/>
            </c:ext>
          </c:extLst>
        </c:ser>
        <c:dLbls>
          <c:showLegendKey val="0"/>
          <c:showVal val="0"/>
          <c:showCatName val="0"/>
          <c:showSerName val="0"/>
          <c:showPercent val="0"/>
          <c:showBubbleSize val="0"/>
        </c:dLbls>
        <c:marker val="1"/>
        <c:smooth val="0"/>
        <c:axId val="111220992"/>
        <c:axId val="111231360"/>
      </c:lineChart>
      <c:dateAx>
        <c:axId val="111220992"/>
        <c:scaling>
          <c:orientation val="minMax"/>
        </c:scaling>
        <c:delete val="1"/>
        <c:axPos val="b"/>
        <c:numFmt formatCode="ge" sourceLinked="1"/>
        <c:majorTickMark val="none"/>
        <c:minorTickMark val="none"/>
        <c:tickLblPos val="none"/>
        <c:crossAx val="111231360"/>
        <c:crosses val="autoZero"/>
        <c:auto val="1"/>
        <c:lblOffset val="100"/>
        <c:baseTimeUnit val="years"/>
      </c:dateAx>
      <c:valAx>
        <c:axId val="1112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09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44.16</c:v>
                </c:pt>
                <c:pt idx="1">
                  <c:v>43.97</c:v>
                </c:pt>
                <c:pt idx="2">
                  <c:v>45.21</c:v>
                </c:pt>
                <c:pt idx="3">
                  <c:v>45.31</c:v>
                </c:pt>
                <c:pt idx="4">
                  <c:v>43.49</c:v>
                </c:pt>
              </c:numCache>
            </c:numRef>
          </c:val>
          <c:extLst>
            <c:ext xmlns:c16="http://schemas.microsoft.com/office/drawing/2014/chart" uri="{C3380CC4-5D6E-409C-BE32-E72D297353CC}">
              <c16:uniqueId val="{00000000-BF8C-49C1-8468-C01A0F6D17AB}"/>
            </c:ext>
          </c:extLst>
        </c:ser>
        <c:dLbls>
          <c:showLegendKey val="0"/>
          <c:showVal val="0"/>
          <c:showCatName val="0"/>
          <c:showSerName val="0"/>
          <c:showPercent val="0"/>
          <c:showBubbleSize val="0"/>
        </c:dLbls>
        <c:gapWidth val="150"/>
        <c:axId val="112052096"/>
        <c:axId val="1120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BF8C-49C1-8468-C01A0F6D17AB}"/>
            </c:ext>
          </c:extLst>
        </c:ser>
        <c:dLbls>
          <c:showLegendKey val="0"/>
          <c:showVal val="0"/>
          <c:showCatName val="0"/>
          <c:showSerName val="0"/>
          <c:showPercent val="0"/>
          <c:showBubbleSize val="0"/>
        </c:dLbls>
        <c:marker val="1"/>
        <c:smooth val="0"/>
        <c:axId val="112052096"/>
        <c:axId val="112066560"/>
      </c:lineChart>
      <c:dateAx>
        <c:axId val="112052096"/>
        <c:scaling>
          <c:orientation val="minMax"/>
        </c:scaling>
        <c:delete val="1"/>
        <c:axPos val="b"/>
        <c:numFmt formatCode="ge" sourceLinked="1"/>
        <c:majorTickMark val="none"/>
        <c:minorTickMark val="none"/>
        <c:tickLblPos val="none"/>
        <c:crossAx val="112066560"/>
        <c:crosses val="autoZero"/>
        <c:auto val="1"/>
        <c:lblOffset val="100"/>
        <c:baseTimeUnit val="years"/>
      </c:dateAx>
      <c:valAx>
        <c:axId val="1120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81.260000000000005</c:v>
                </c:pt>
                <c:pt idx="1">
                  <c:v>83.25</c:v>
                </c:pt>
                <c:pt idx="2">
                  <c:v>85.73</c:v>
                </c:pt>
                <c:pt idx="3">
                  <c:v>86.15</c:v>
                </c:pt>
                <c:pt idx="4">
                  <c:v>86.95</c:v>
                </c:pt>
              </c:numCache>
            </c:numRef>
          </c:val>
          <c:extLst>
            <c:ext xmlns:c16="http://schemas.microsoft.com/office/drawing/2014/chart" uri="{C3380CC4-5D6E-409C-BE32-E72D297353CC}">
              <c16:uniqueId val="{00000000-617E-44C0-8597-20D0E06C4C47}"/>
            </c:ext>
          </c:extLst>
        </c:ser>
        <c:dLbls>
          <c:showLegendKey val="0"/>
          <c:showVal val="0"/>
          <c:showCatName val="0"/>
          <c:showSerName val="0"/>
          <c:showPercent val="0"/>
          <c:showBubbleSize val="0"/>
        </c:dLbls>
        <c:gapWidth val="150"/>
        <c:axId val="112093440"/>
        <c:axId val="1120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617E-44C0-8597-20D0E06C4C47}"/>
            </c:ext>
          </c:extLst>
        </c:ser>
        <c:dLbls>
          <c:showLegendKey val="0"/>
          <c:showVal val="0"/>
          <c:showCatName val="0"/>
          <c:showSerName val="0"/>
          <c:showPercent val="0"/>
          <c:showBubbleSize val="0"/>
        </c:dLbls>
        <c:marker val="1"/>
        <c:smooth val="0"/>
        <c:axId val="112093440"/>
        <c:axId val="112099712"/>
      </c:lineChart>
      <c:dateAx>
        <c:axId val="112093440"/>
        <c:scaling>
          <c:orientation val="minMax"/>
        </c:scaling>
        <c:delete val="1"/>
        <c:axPos val="b"/>
        <c:numFmt formatCode="ge" sourceLinked="1"/>
        <c:majorTickMark val="none"/>
        <c:minorTickMark val="none"/>
        <c:tickLblPos val="none"/>
        <c:crossAx val="112099712"/>
        <c:crosses val="autoZero"/>
        <c:auto val="1"/>
        <c:lblOffset val="100"/>
        <c:baseTimeUnit val="years"/>
      </c:dateAx>
      <c:valAx>
        <c:axId val="1120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72.680000000000007</c:v>
                </c:pt>
                <c:pt idx="1">
                  <c:v>72.38</c:v>
                </c:pt>
                <c:pt idx="2">
                  <c:v>70.94</c:v>
                </c:pt>
                <c:pt idx="3">
                  <c:v>69.319999999999993</c:v>
                </c:pt>
                <c:pt idx="4">
                  <c:v>69.319999999999993</c:v>
                </c:pt>
              </c:numCache>
            </c:numRef>
          </c:val>
          <c:extLst>
            <c:ext xmlns:c16="http://schemas.microsoft.com/office/drawing/2014/chart" uri="{C3380CC4-5D6E-409C-BE32-E72D297353CC}">
              <c16:uniqueId val="{00000000-F381-417E-9F09-17F38A761692}"/>
            </c:ext>
          </c:extLst>
        </c:ser>
        <c:dLbls>
          <c:showLegendKey val="0"/>
          <c:showVal val="0"/>
          <c:showCatName val="0"/>
          <c:showSerName val="0"/>
          <c:showPercent val="0"/>
          <c:showBubbleSize val="0"/>
        </c:dLbls>
        <c:gapWidth val="150"/>
        <c:axId val="111266432"/>
        <c:axId val="1117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81-417E-9F09-17F38A761692}"/>
            </c:ext>
          </c:extLst>
        </c:ser>
        <c:dLbls>
          <c:showLegendKey val="0"/>
          <c:showVal val="0"/>
          <c:showCatName val="0"/>
          <c:showSerName val="0"/>
          <c:showPercent val="0"/>
          <c:showBubbleSize val="0"/>
        </c:dLbls>
        <c:marker val="1"/>
        <c:smooth val="0"/>
        <c:axId val="111266432"/>
        <c:axId val="111739648"/>
      </c:lineChart>
      <c:dateAx>
        <c:axId val="111266432"/>
        <c:scaling>
          <c:orientation val="minMax"/>
        </c:scaling>
        <c:delete val="1"/>
        <c:axPos val="b"/>
        <c:numFmt formatCode="ge" sourceLinked="1"/>
        <c:majorTickMark val="none"/>
        <c:minorTickMark val="none"/>
        <c:tickLblPos val="none"/>
        <c:crossAx val="111739648"/>
        <c:crosses val="autoZero"/>
        <c:auto val="1"/>
        <c:lblOffset val="100"/>
        <c:baseTimeUnit val="years"/>
      </c:dateAx>
      <c:valAx>
        <c:axId val="1117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14-428F-9B7A-349BCBD63390}"/>
            </c:ext>
          </c:extLst>
        </c:ser>
        <c:dLbls>
          <c:showLegendKey val="0"/>
          <c:showVal val="0"/>
          <c:showCatName val="0"/>
          <c:showSerName val="0"/>
          <c:showPercent val="0"/>
          <c:showBubbleSize val="0"/>
        </c:dLbls>
        <c:gapWidth val="150"/>
        <c:axId val="111754240"/>
        <c:axId val="1117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14-428F-9B7A-349BCBD63390}"/>
            </c:ext>
          </c:extLst>
        </c:ser>
        <c:dLbls>
          <c:showLegendKey val="0"/>
          <c:showVal val="0"/>
          <c:showCatName val="0"/>
          <c:showSerName val="0"/>
          <c:showPercent val="0"/>
          <c:showBubbleSize val="0"/>
        </c:dLbls>
        <c:marker val="1"/>
        <c:smooth val="0"/>
        <c:axId val="111754240"/>
        <c:axId val="111780992"/>
      </c:lineChart>
      <c:dateAx>
        <c:axId val="111754240"/>
        <c:scaling>
          <c:orientation val="minMax"/>
        </c:scaling>
        <c:delete val="1"/>
        <c:axPos val="b"/>
        <c:numFmt formatCode="ge" sourceLinked="1"/>
        <c:majorTickMark val="none"/>
        <c:minorTickMark val="none"/>
        <c:tickLblPos val="none"/>
        <c:crossAx val="111780992"/>
        <c:crosses val="autoZero"/>
        <c:auto val="1"/>
        <c:lblOffset val="100"/>
        <c:baseTimeUnit val="years"/>
      </c:dateAx>
      <c:valAx>
        <c:axId val="1117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21-41FF-9305-1CA851B3EAE9}"/>
            </c:ext>
          </c:extLst>
        </c:ser>
        <c:dLbls>
          <c:showLegendKey val="0"/>
          <c:showVal val="0"/>
          <c:showCatName val="0"/>
          <c:showSerName val="0"/>
          <c:showPercent val="0"/>
          <c:showBubbleSize val="0"/>
        </c:dLbls>
        <c:gapWidth val="150"/>
        <c:axId val="111799680"/>
        <c:axId val="1118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21-41FF-9305-1CA851B3EAE9}"/>
            </c:ext>
          </c:extLst>
        </c:ser>
        <c:dLbls>
          <c:showLegendKey val="0"/>
          <c:showVal val="0"/>
          <c:showCatName val="0"/>
          <c:showSerName val="0"/>
          <c:showPercent val="0"/>
          <c:showBubbleSize val="0"/>
        </c:dLbls>
        <c:marker val="1"/>
        <c:smooth val="0"/>
        <c:axId val="111799680"/>
        <c:axId val="111810048"/>
      </c:lineChart>
      <c:dateAx>
        <c:axId val="111799680"/>
        <c:scaling>
          <c:orientation val="minMax"/>
        </c:scaling>
        <c:delete val="1"/>
        <c:axPos val="b"/>
        <c:numFmt formatCode="ge" sourceLinked="1"/>
        <c:majorTickMark val="none"/>
        <c:minorTickMark val="none"/>
        <c:tickLblPos val="none"/>
        <c:crossAx val="111810048"/>
        <c:crosses val="autoZero"/>
        <c:auto val="1"/>
        <c:lblOffset val="100"/>
        <c:baseTimeUnit val="years"/>
      </c:dateAx>
      <c:valAx>
        <c:axId val="1118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68-4D1E-9D5D-C4726878519C}"/>
            </c:ext>
          </c:extLst>
        </c:ser>
        <c:dLbls>
          <c:showLegendKey val="0"/>
          <c:showVal val="0"/>
          <c:showCatName val="0"/>
          <c:showSerName val="0"/>
          <c:showPercent val="0"/>
          <c:showBubbleSize val="0"/>
        </c:dLbls>
        <c:gapWidth val="150"/>
        <c:axId val="111853952"/>
        <c:axId val="1118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68-4D1E-9D5D-C4726878519C}"/>
            </c:ext>
          </c:extLst>
        </c:ser>
        <c:dLbls>
          <c:showLegendKey val="0"/>
          <c:showVal val="0"/>
          <c:showCatName val="0"/>
          <c:showSerName val="0"/>
          <c:showPercent val="0"/>
          <c:showBubbleSize val="0"/>
        </c:dLbls>
        <c:marker val="1"/>
        <c:smooth val="0"/>
        <c:axId val="111853952"/>
        <c:axId val="111855872"/>
      </c:lineChart>
      <c:dateAx>
        <c:axId val="111853952"/>
        <c:scaling>
          <c:orientation val="minMax"/>
        </c:scaling>
        <c:delete val="1"/>
        <c:axPos val="b"/>
        <c:numFmt formatCode="ge" sourceLinked="1"/>
        <c:majorTickMark val="none"/>
        <c:minorTickMark val="none"/>
        <c:tickLblPos val="none"/>
        <c:crossAx val="111855872"/>
        <c:crosses val="autoZero"/>
        <c:auto val="1"/>
        <c:lblOffset val="100"/>
        <c:baseTimeUnit val="years"/>
      </c:dateAx>
      <c:valAx>
        <c:axId val="1118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93-4DD7-B860-B7682D07CCA0}"/>
            </c:ext>
          </c:extLst>
        </c:ser>
        <c:dLbls>
          <c:showLegendKey val="0"/>
          <c:showVal val="0"/>
          <c:showCatName val="0"/>
          <c:showSerName val="0"/>
          <c:showPercent val="0"/>
          <c:showBubbleSize val="0"/>
        </c:dLbls>
        <c:gapWidth val="150"/>
        <c:axId val="111893120"/>
        <c:axId val="1118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93-4DD7-B860-B7682D07CCA0}"/>
            </c:ext>
          </c:extLst>
        </c:ser>
        <c:dLbls>
          <c:showLegendKey val="0"/>
          <c:showVal val="0"/>
          <c:showCatName val="0"/>
          <c:showSerName val="0"/>
          <c:showPercent val="0"/>
          <c:showBubbleSize val="0"/>
        </c:dLbls>
        <c:marker val="1"/>
        <c:smooth val="0"/>
        <c:axId val="111893120"/>
        <c:axId val="111899392"/>
      </c:lineChart>
      <c:dateAx>
        <c:axId val="111893120"/>
        <c:scaling>
          <c:orientation val="minMax"/>
        </c:scaling>
        <c:delete val="1"/>
        <c:axPos val="b"/>
        <c:numFmt formatCode="ge" sourceLinked="1"/>
        <c:majorTickMark val="none"/>
        <c:minorTickMark val="none"/>
        <c:tickLblPos val="none"/>
        <c:crossAx val="111899392"/>
        <c:crosses val="autoZero"/>
        <c:auto val="1"/>
        <c:lblOffset val="100"/>
        <c:baseTimeUnit val="years"/>
      </c:dateAx>
      <c:valAx>
        <c:axId val="1118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1888.27</c:v>
                </c:pt>
                <c:pt idx="1">
                  <c:v>1769.99</c:v>
                </c:pt>
                <c:pt idx="2">
                  <c:v>1758.78</c:v>
                </c:pt>
                <c:pt idx="3">
                  <c:v>1627.64</c:v>
                </c:pt>
                <c:pt idx="4">
                  <c:v>1522.01</c:v>
                </c:pt>
              </c:numCache>
            </c:numRef>
          </c:val>
          <c:extLst>
            <c:ext xmlns:c16="http://schemas.microsoft.com/office/drawing/2014/chart" uri="{C3380CC4-5D6E-409C-BE32-E72D297353CC}">
              <c16:uniqueId val="{00000000-9B0C-475C-A2BF-C32F6F91426B}"/>
            </c:ext>
          </c:extLst>
        </c:ser>
        <c:dLbls>
          <c:showLegendKey val="0"/>
          <c:showVal val="0"/>
          <c:showCatName val="0"/>
          <c:showSerName val="0"/>
          <c:showPercent val="0"/>
          <c:showBubbleSize val="0"/>
        </c:dLbls>
        <c:gapWidth val="150"/>
        <c:axId val="112208896"/>
        <c:axId val="112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9B0C-475C-A2BF-C32F6F91426B}"/>
            </c:ext>
          </c:extLst>
        </c:ser>
        <c:dLbls>
          <c:showLegendKey val="0"/>
          <c:showVal val="0"/>
          <c:showCatName val="0"/>
          <c:showSerName val="0"/>
          <c:showPercent val="0"/>
          <c:showBubbleSize val="0"/>
        </c:dLbls>
        <c:marker val="1"/>
        <c:smooth val="0"/>
        <c:axId val="112208896"/>
        <c:axId val="112219264"/>
      </c:lineChart>
      <c:dateAx>
        <c:axId val="112208896"/>
        <c:scaling>
          <c:orientation val="minMax"/>
        </c:scaling>
        <c:delete val="1"/>
        <c:axPos val="b"/>
        <c:numFmt formatCode="ge" sourceLinked="1"/>
        <c:majorTickMark val="none"/>
        <c:minorTickMark val="none"/>
        <c:tickLblPos val="none"/>
        <c:crossAx val="112219264"/>
        <c:crosses val="autoZero"/>
        <c:auto val="1"/>
        <c:lblOffset val="100"/>
        <c:baseTimeUnit val="years"/>
      </c:dateAx>
      <c:valAx>
        <c:axId val="112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55.88</c:v>
                </c:pt>
                <c:pt idx="1">
                  <c:v>55.05</c:v>
                </c:pt>
                <c:pt idx="2">
                  <c:v>51.23</c:v>
                </c:pt>
                <c:pt idx="3">
                  <c:v>50.97</c:v>
                </c:pt>
                <c:pt idx="4">
                  <c:v>50.27</c:v>
                </c:pt>
              </c:numCache>
            </c:numRef>
          </c:val>
          <c:extLst>
            <c:ext xmlns:c16="http://schemas.microsoft.com/office/drawing/2014/chart" uri="{C3380CC4-5D6E-409C-BE32-E72D297353CC}">
              <c16:uniqueId val="{00000000-EF6C-42D6-835D-CB2FF8EDBAE9}"/>
            </c:ext>
          </c:extLst>
        </c:ser>
        <c:dLbls>
          <c:showLegendKey val="0"/>
          <c:showVal val="0"/>
          <c:showCatName val="0"/>
          <c:showSerName val="0"/>
          <c:showPercent val="0"/>
          <c:showBubbleSize val="0"/>
        </c:dLbls>
        <c:gapWidth val="150"/>
        <c:axId val="112233472"/>
        <c:axId val="1122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EF6C-42D6-835D-CB2FF8EDBAE9}"/>
            </c:ext>
          </c:extLst>
        </c:ser>
        <c:dLbls>
          <c:showLegendKey val="0"/>
          <c:showVal val="0"/>
          <c:showCatName val="0"/>
          <c:showSerName val="0"/>
          <c:showPercent val="0"/>
          <c:showBubbleSize val="0"/>
        </c:dLbls>
        <c:marker val="1"/>
        <c:smooth val="0"/>
        <c:axId val="112233472"/>
        <c:axId val="112252032"/>
      </c:lineChart>
      <c:dateAx>
        <c:axId val="112233472"/>
        <c:scaling>
          <c:orientation val="minMax"/>
        </c:scaling>
        <c:delete val="1"/>
        <c:axPos val="b"/>
        <c:numFmt formatCode="ge" sourceLinked="1"/>
        <c:majorTickMark val="none"/>
        <c:minorTickMark val="none"/>
        <c:tickLblPos val="none"/>
        <c:crossAx val="112252032"/>
        <c:crosses val="autoZero"/>
        <c:auto val="1"/>
        <c:lblOffset val="100"/>
        <c:baseTimeUnit val="years"/>
      </c:dateAx>
      <c:valAx>
        <c:axId val="1122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327.63</c:v>
                </c:pt>
                <c:pt idx="1">
                  <c:v>334.76</c:v>
                </c:pt>
                <c:pt idx="2">
                  <c:v>356.17</c:v>
                </c:pt>
                <c:pt idx="3">
                  <c:v>363.99</c:v>
                </c:pt>
                <c:pt idx="4">
                  <c:v>379.68</c:v>
                </c:pt>
              </c:numCache>
            </c:numRef>
          </c:val>
          <c:extLst>
            <c:ext xmlns:c16="http://schemas.microsoft.com/office/drawing/2014/chart" uri="{C3380CC4-5D6E-409C-BE32-E72D297353CC}">
              <c16:uniqueId val="{00000000-62FC-4664-AADF-0799FAC67539}"/>
            </c:ext>
          </c:extLst>
        </c:ser>
        <c:dLbls>
          <c:showLegendKey val="0"/>
          <c:showVal val="0"/>
          <c:showCatName val="0"/>
          <c:showSerName val="0"/>
          <c:showPercent val="0"/>
          <c:showBubbleSize val="0"/>
        </c:dLbls>
        <c:gapWidth val="150"/>
        <c:axId val="112014848"/>
        <c:axId val="1120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62FC-4664-AADF-0799FAC67539}"/>
            </c:ext>
          </c:extLst>
        </c:ser>
        <c:dLbls>
          <c:showLegendKey val="0"/>
          <c:showVal val="0"/>
          <c:showCatName val="0"/>
          <c:showSerName val="0"/>
          <c:showPercent val="0"/>
          <c:showBubbleSize val="0"/>
        </c:dLbls>
        <c:marker val="1"/>
        <c:smooth val="0"/>
        <c:axId val="112014848"/>
        <c:axId val="112016768"/>
      </c:lineChart>
      <c:dateAx>
        <c:axId val="112014848"/>
        <c:scaling>
          <c:orientation val="minMax"/>
        </c:scaling>
        <c:delete val="1"/>
        <c:axPos val="b"/>
        <c:numFmt formatCode="ge" sourceLinked="1"/>
        <c:majorTickMark val="none"/>
        <c:minorTickMark val="none"/>
        <c:tickLblPos val="none"/>
        <c:crossAx val="112016768"/>
        <c:crosses val="autoZero"/>
        <c:auto val="1"/>
        <c:lblOffset val="100"/>
        <c:baseTimeUnit val="years"/>
      </c:dateAx>
      <c:valAx>
        <c:axId val="1120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R28"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西会津町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6927</v>
      </c>
      <c r="AM8" s="47"/>
      <c r="AN8" s="47"/>
      <c r="AO8" s="47"/>
      <c r="AP8" s="47"/>
      <c r="AQ8" s="47"/>
      <c r="AR8" s="47"/>
      <c r="AS8" s="47"/>
      <c r="AT8" s="43">
        <f>データ!S6</f>
        <v>298.18</v>
      </c>
      <c r="AU8" s="43"/>
      <c r="AV8" s="43"/>
      <c r="AW8" s="43"/>
      <c r="AX8" s="43"/>
      <c r="AY8" s="43"/>
      <c r="AZ8" s="43"/>
      <c r="BA8" s="43"/>
      <c r="BB8" s="43">
        <f>データ!T6</f>
        <v>23.23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29.92</v>
      </c>
      <c r="Q10" s="43"/>
      <c r="R10" s="43"/>
      <c r="S10" s="43"/>
      <c r="T10" s="43"/>
      <c r="U10" s="43"/>
      <c r="V10" s="43"/>
      <c r="W10" s="43">
        <f>データ!P6</f>
        <v>100</v>
      </c>
      <c r="X10" s="43"/>
      <c r="Y10" s="43"/>
      <c r="Z10" s="43"/>
      <c r="AA10" s="43"/>
      <c r="AB10" s="43"/>
      <c r="AC10" s="43"/>
      <c r="AD10" s="47">
        <f>データ!Q6</f>
        <v>4644</v>
      </c>
      <c r="AE10" s="47"/>
      <c r="AF10" s="47"/>
      <c r="AG10" s="47"/>
      <c r="AH10" s="47"/>
      <c r="AI10" s="47"/>
      <c r="AJ10" s="47"/>
      <c r="AK10" s="2"/>
      <c r="AL10" s="47">
        <f>データ!U6</f>
        <v>2053</v>
      </c>
      <c r="AM10" s="47"/>
      <c r="AN10" s="47"/>
      <c r="AO10" s="47"/>
      <c r="AP10" s="47"/>
      <c r="AQ10" s="47"/>
      <c r="AR10" s="47"/>
      <c r="AS10" s="47"/>
      <c r="AT10" s="43">
        <f>データ!V6</f>
        <v>1.66</v>
      </c>
      <c r="AU10" s="43"/>
      <c r="AV10" s="43"/>
      <c r="AW10" s="43"/>
      <c r="AX10" s="43"/>
      <c r="AY10" s="43"/>
      <c r="AZ10" s="43"/>
      <c r="BA10" s="43"/>
      <c r="BB10" s="43">
        <f>データ!W6</f>
        <v>1236.75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1"/>
      <c r="BM60" s="82"/>
      <c r="BN60" s="82"/>
      <c r="BO60" s="82"/>
      <c r="BP60" s="82"/>
      <c r="BQ60" s="82"/>
      <c r="BR60" s="82"/>
      <c r="BS60" s="82"/>
      <c r="BT60" s="82"/>
      <c r="BU60" s="82"/>
      <c r="BV60" s="82"/>
      <c r="BW60" s="82"/>
      <c r="BX60" s="82"/>
      <c r="BY60" s="82"/>
      <c r="BZ60" s="83"/>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74055</v>
      </c>
      <c r="D6" s="31">
        <f t="shared" si="3"/>
        <v>47</v>
      </c>
      <c r="E6" s="31">
        <f t="shared" si="3"/>
        <v>17</v>
      </c>
      <c r="F6" s="31">
        <f t="shared" si="3"/>
        <v>5</v>
      </c>
      <c r="G6" s="31">
        <f t="shared" si="3"/>
        <v>0</v>
      </c>
      <c r="H6" s="31" t="str">
        <f t="shared" si="3"/>
        <v>福島県　西会津町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29.92</v>
      </c>
      <c r="P6" s="32">
        <f t="shared" si="3"/>
        <v>100</v>
      </c>
      <c r="Q6" s="32">
        <f t="shared" si="3"/>
        <v>4644</v>
      </c>
      <c r="R6" s="32">
        <f t="shared" si="3"/>
        <v>6927</v>
      </c>
      <c r="S6" s="32">
        <f t="shared" si="3"/>
        <v>298.18</v>
      </c>
      <c r="T6" s="32">
        <f t="shared" si="3"/>
        <v>23.23</v>
      </c>
      <c r="U6" s="32">
        <f t="shared" si="3"/>
        <v>2053</v>
      </c>
      <c r="V6" s="32">
        <f t="shared" si="3"/>
        <v>1.66</v>
      </c>
      <c r="W6" s="32">
        <f t="shared" si="3"/>
        <v>1236.75</v>
      </c>
      <c r="X6" s="33">
        <f>IF(X7="",NA(),X7)</f>
        <v>72.680000000000007</v>
      </c>
      <c r="Y6" s="33">
        <f t="shared" ref="Y6:AG6" si="4">IF(Y7="",NA(),Y7)</f>
        <v>72.38</v>
      </c>
      <c r="Z6" s="33">
        <f t="shared" si="4"/>
        <v>70.94</v>
      </c>
      <c r="AA6" s="33">
        <f t="shared" si="4"/>
        <v>69.319999999999993</v>
      </c>
      <c r="AB6" s="33">
        <f t="shared" si="4"/>
        <v>69.319999999999993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1888.27</v>
      </c>
      <c r="BF6" s="33">
        <f t="shared" ref="BF6:BN6" si="7">IF(BF7="",NA(),BF7)</f>
        <v>1769.99</v>
      </c>
      <c r="BG6" s="33">
        <f t="shared" si="7"/>
        <v>1758.78</v>
      </c>
      <c r="BH6" s="33">
        <f t="shared" si="7"/>
        <v>1627.64</v>
      </c>
      <c r="BI6" s="33">
        <f t="shared" si="7"/>
        <v>1522.01</v>
      </c>
      <c r="BJ6" s="33">
        <f t="shared" si="7"/>
        <v>1239.2</v>
      </c>
      <c r="BK6" s="33">
        <f t="shared" si="7"/>
        <v>1197.82</v>
      </c>
      <c r="BL6" s="33">
        <f t="shared" si="7"/>
        <v>1126.77</v>
      </c>
      <c r="BM6" s="33">
        <f t="shared" si="7"/>
        <v>1044.8</v>
      </c>
      <c r="BN6" s="33">
        <f t="shared" si="7"/>
        <v>1081.8</v>
      </c>
      <c r="BO6" s="32" t="str">
        <f>IF(BO7="","",IF(BO7="-","【-】","【"&amp;SUBSTITUTE(TEXT(BO7,"#,##0.00"),"-","△")&amp;"】"))</f>
        <v>【1,015.77】</v>
      </c>
      <c r="BP6" s="33">
        <f>IF(BP7="",NA(),BP7)</f>
        <v>55.88</v>
      </c>
      <c r="BQ6" s="33">
        <f t="shared" ref="BQ6:BY6" si="8">IF(BQ7="",NA(),BQ7)</f>
        <v>55.05</v>
      </c>
      <c r="BR6" s="33">
        <f t="shared" si="8"/>
        <v>51.23</v>
      </c>
      <c r="BS6" s="33">
        <f t="shared" si="8"/>
        <v>50.97</v>
      </c>
      <c r="BT6" s="33">
        <f t="shared" si="8"/>
        <v>50.27</v>
      </c>
      <c r="BU6" s="33">
        <f t="shared" si="8"/>
        <v>51.56</v>
      </c>
      <c r="BV6" s="33">
        <f t="shared" si="8"/>
        <v>51.03</v>
      </c>
      <c r="BW6" s="33">
        <f t="shared" si="8"/>
        <v>50.9</v>
      </c>
      <c r="BX6" s="33">
        <f t="shared" si="8"/>
        <v>50.82</v>
      </c>
      <c r="BY6" s="33">
        <f t="shared" si="8"/>
        <v>52.19</v>
      </c>
      <c r="BZ6" s="32" t="str">
        <f>IF(BZ7="","",IF(BZ7="-","【-】","【"&amp;SUBSTITUTE(TEXT(BZ7,"#,##0.00"),"-","△")&amp;"】"))</f>
        <v>【52.78】</v>
      </c>
      <c r="CA6" s="33">
        <f>IF(CA7="",NA(),CA7)</f>
        <v>327.63</v>
      </c>
      <c r="CB6" s="33">
        <f t="shared" ref="CB6:CJ6" si="9">IF(CB7="",NA(),CB7)</f>
        <v>334.76</v>
      </c>
      <c r="CC6" s="33">
        <f t="shared" si="9"/>
        <v>356.17</v>
      </c>
      <c r="CD6" s="33">
        <f t="shared" si="9"/>
        <v>363.99</v>
      </c>
      <c r="CE6" s="33">
        <f t="shared" si="9"/>
        <v>379.68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44.16</v>
      </c>
      <c r="CM6" s="33">
        <f t="shared" ref="CM6:CU6" si="10">IF(CM7="",NA(),CM7)</f>
        <v>43.97</v>
      </c>
      <c r="CN6" s="33">
        <f t="shared" si="10"/>
        <v>45.21</v>
      </c>
      <c r="CO6" s="33">
        <f t="shared" si="10"/>
        <v>45.31</v>
      </c>
      <c r="CP6" s="33">
        <f t="shared" si="10"/>
        <v>43.49</v>
      </c>
      <c r="CQ6" s="33">
        <f t="shared" si="10"/>
        <v>55.2</v>
      </c>
      <c r="CR6" s="33">
        <f t="shared" si="10"/>
        <v>54.74</v>
      </c>
      <c r="CS6" s="33">
        <f t="shared" si="10"/>
        <v>53.78</v>
      </c>
      <c r="CT6" s="33">
        <f t="shared" si="10"/>
        <v>53.24</v>
      </c>
      <c r="CU6" s="33">
        <f t="shared" si="10"/>
        <v>52.31</v>
      </c>
      <c r="CV6" s="32" t="str">
        <f>IF(CV7="","",IF(CV7="-","【-】","【"&amp;SUBSTITUTE(TEXT(CV7,"#,##0.00"),"-","△")&amp;"】"))</f>
        <v>【52.74】</v>
      </c>
      <c r="CW6" s="33">
        <f>IF(CW7="",NA(),CW7)</f>
        <v>81.260000000000005</v>
      </c>
      <c r="CX6" s="33">
        <f t="shared" ref="CX6:DF6" si="11">IF(CX7="",NA(),CX7)</f>
        <v>83.25</v>
      </c>
      <c r="CY6" s="33">
        <f t="shared" si="11"/>
        <v>85.73</v>
      </c>
      <c r="CZ6" s="33">
        <f t="shared" si="11"/>
        <v>86.15</v>
      </c>
      <c r="DA6" s="33">
        <f t="shared" si="11"/>
        <v>86.95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x14ac:dyDescent="0.15">
      <c r="A7" s="26"/>
      <c r="B7" s="35">
        <v>2015</v>
      </c>
      <c r="C7" s="35">
        <v>74055</v>
      </c>
      <c r="D7" s="35">
        <v>47</v>
      </c>
      <c r="E7" s="35">
        <v>17</v>
      </c>
      <c r="F7" s="35">
        <v>5</v>
      </c>
      <c r="G7" s="35">
        <v>0</v>
      </c>
      <c r="H7" s="35" t="s">
        <v>96</v>
      </c>
      <c r="I7" s="35" t="s">
        <v>97</v>
      </c>
      <c r="J7" s="35" t="s">
        <v>98</v>
      </c>
      <c r="K7" s="35" t="s">
        <v>99</v>
      </c>
      <c r="L7" s="35" t="s">
        <v>100</v>
      </c>
      <c r="M7" s="36" t="s">
        <v>101</v>
      </c>
      <c r="N7" s="36" t="s">
        <v>102</v>
      </c>
      <c r="O7" s="36">
        <v>29.92</v>
      </c>
      <c r="P7" s="36">
        <v>100</v>
      </c>
      <c r="Q7" s="36">
        <v>4644</v>
      </c>
      <c r="R7" s="36">
        <v>6927</v>
      </c>
      <c r="S7" s="36">
        <v>298.18</v>
      </c>
      <c r="T7" s="36">
        <v>23.23</v>
      </c>
      <c r="U7" s="36">
        <v>2053</v>
      </c>
      <c r="V7" s="36">
        <v>1.66</v>
      </c>
      <c r="W7" s="36">
        <v>1236.75</v>
      </c>
      <c r="X7" s="36">
        <v>72.680000000000007</v>
      </c>
      <c r="Y7" s="36">
        <v>72.38</v>
      </c>
      <c r="Z7" s="36">
        <v>70.94</v>
      </c>
      <c r="AA7" s="36">
        <v>69.319999999999993</v>
      </c>
      <c r="AB7" s="36">
        <v>69.319999999999993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1888.27</v>
      </c>
      <c r="BF7" s="36">
        <v>1769.99</v>
      </c>
      <c r="BG7" s="36">
        <v>1758.78</v>
      </c>
      <c r="BH7" s="36">
        <v>1627.64</v>
      </c>
      <c r="BI7" s="36">
        <v>1522.01</v>
      </c>
      <c r="BJ7" s="36">
        <v>1239.2</v>
      </c>
      <c r="BK7" s="36">
        <v>1197.82</v>
      </c>
      <c r="BL7" s="36">
        <v>1126.77</v>
      </c>
      <c r="BM7" s="36">
        <v>1044.8</v>
      </c>
      <c r="BN7" s="36">
        <v>1081.8</v>
      </c>
      <c r="BO7" s="36">
        <v>1015.77</v>
      </c>
      <c r="BP7" s="36">
        <v>55.88</v>
      </c>
      <c r="BQ7" s="36">
        <v>55.05</v>
      </c>
      <c r="BR7" s="36">
        <v>51.23</v>
      </c>
      <c r="BS7" s="36">
        <v>50.97</v>
      </c>
      <c r="BT7" s="36">
        <v>50.27</v>
      </c>
      <c r="BU7" s="36">
        <v>51.56</v>
      </c>
      <c r="BV7" s="36">
        <v>51.03</v>
      </c>
      <c r="BW7" s="36">
        <v>50.9</v>
      </c>
      <c r="BX7" s="36">
        <v>50.82</v>
      </c>
      <c r="BY7" s="36">
        <v>52.19</v>
      </c>
      <c r="BZ7" s="36">
        <v>52.78</v>
      </c>
      <c r="CA7" s="36">
        <v>327.63</v>
      </c>
      <c r="CB7" s="36">
        <v>334.76</v>
      </c>
      <c r="CC7" s="36">
        <v>356.17</v>
      </c>
      <c r="CD7" s="36">
        <v>363.99</v>
      </c>
      <c r="CE7" s="36">
        <v>379.68</v>
      </c>
      <c r="CF7" s="36">
        <v>283.26</v>
      </c>
      <c r="CG7" s="36">
        <v>289.60000000000002</v>
      </c>
      <c r="CH7" s="36">
        <v>293.27</v>
      </c>
      <c r="CI7" s="36">
        <v>300.52</v>
      </c>
      <c r="CJ7" s="36">
        <v>296.14</v>
      </c>
      <c r="CK7" s="36">
        <v>289.81</v>
      </c>
      <c r="CL7" s="36">
        <v>44.16</v>
      </c>
      <c r="CM7" s="36">
        <v>43.97</v>
      </c>
      <c r="CN7" s="36">
        <v>45.21</v>
      </c>
      <c r="CO7" s="36">
        <v>45.31</v>
      </c>
      <c r="CP7" s="36">
        <v>43.49</v>
      </c>
      <c r="CQ7" s="36">
        <v>55.2</v>
      </c>
      <c r="CR7" s="36">
        <v>54.74</v>
      </c>
      <c r="CS7" s="36">
        <v>53.78</v>
      </c>
      <c r="CT7" s="36">
        <v>53.24</v>
      </c>
      <c r="CU7" s="36">
        <v>52.31</v>
      </c>
      <c r="CV7" s="36">
        <v>52.74</v>
      </c>
      <c r="CW7" s="36">
        <v>81.260000000000005</v>
      </c>
      <c r="CX7" s="36">
        <v>83.25</v>
      </c>
      <c r="CY7" s="36">
        <v>85.73</v>
      </c>
      <c r="CZ7" s="36">
        <v>86.15</v>
      </c>
      <c r="DA7" s="36">
        <v>86.95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in218</cp:lastModifiedBy>
  <dcterms:created xsi:type="dcterms:W3CDTF">2017-02-08T03:07:43Z</dcterms:created>
  <dcterms:modified xsi:type="dcterms:W3CDTF">2017-02-16T06:03:45Z</dcterms:modified>
</cp:coreProperties>
</file>