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<sst xmlns="http://schemas.openxmlformats.org/spreadsheetml/2006/main" count="221" uniqueCount="111">
  <si>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</si>
  <si>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</si>
  <si>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</si>
  <si>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</si>
  <si>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</si>
  <si>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</si>
  <si>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</si>
  <si>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</si>
  <si>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</si>
  <si>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</si>
  <si>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</si>
  <si>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</si>
  <si>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</si>
  <si>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</si>
  <si>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</si>
  <si>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</si>
  <si>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</si>
  <si>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</si>
  <si>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</si>
  <si>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</si>
  <si>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</si>
  <si>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</si>
  <si>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</si>
  <si>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</si>
  <si>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</si>
  <si>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</si>
  <si>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</si>
  <si>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</si>
  <si>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</si>
  <si>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</si>
  <si>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</si>
  <si>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</si>
  <si>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</si>
  <si>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</si>
  <si>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</si>
  <si>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</si>
  <si>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</si>
  <si>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</si>
  <si>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</si>
  <si>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</si>
  <si>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</si>
  <si>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</si>
  <si>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</si>
  <si>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</si>
  <si>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</si>
  <si>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</si>
  <si>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</si>
  <si>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</si>
  <si>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</si>
  <si>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</si>
  <si>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</si>
  <si>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</si>
  <si>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</si>
  <si>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</si>
  <si>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</si>
  <si>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</si>
  <si>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</si>
  <si>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</si>
  <si>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</si>
  <si>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</si>
  <si>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</si>
  <si>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</si>
  <si>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</si>
  <si>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</si>
  <si>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</si>
  <si>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</si>
  <si>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</si>
  <si>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</si>
  <si>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</si>
  <si>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</si>
  <si>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</si>
  <si>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</si>
  <si>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</si>
  <si>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</si>
  <si>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</si>
  <si>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</si>
  <si>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</si>
  <si>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</si>
  <si>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</si>
  <si>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</si>
  <si>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</si>
  <si>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</si>
  <si>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</si>
  <si>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</si>
  <si>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</si>
  <si>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</si>
  <si>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</si>
  <si>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</si>
  <si>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</si>
  <si>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</si>
  <si>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</si>
  <si>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</si>
  <si>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</si>
  <si>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</si>
  <si>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</si>
  <si>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</si>
  <si>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鮫川村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</si>
  <si>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</si>
  <si>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</si>
  <si>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</si>
  <si>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</si>
  <si>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</si>
  <si>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</si>
  <si>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</si>
  <si>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</si>
  <si>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</si>
  <si>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</si>
  <si>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</si>
  <si>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事業開始から２０年が経過しており、施設老朽化に対応するため定期的なメンテナンスで更新費用を抑制している。</t>
    <rPh sb="0" eb="2">
      <t>ジギョウ</t>
    </rPh>
    <rPh sb="2" eb="4">
      <t>カイシ</t>
    </rPh>
    <rPh sb="8" eb="9">
      <t>ネン</t>
    </rPh>
    <rPh sb="10" eb="12">
      <t>ケイカ</t>
    </rPh>
    <rPh sb="17" eb="19">
      <t>シセツ</t>
    </rPh>
    <rPh sb="19" eb="21">
      <t>ロウキュウ</t>
    </rPh>
    <rPh sb="21" eb="22">
      <t>カ</t>
    </rPh>
    <rPh sb="23" eb="25">
      <t>タイオウ</t>
    </rPh>
    <rPh sb="29" eb="32">
      <t>テイキテキ</t>
    </rPh>
    <rPh sb="40" eb="42">
      <t>コウシン</t>
    </rPh>
    <rPh sb="42" eb="44">
      <t>ヒヨウ</t>
    </rPh>
    <rPh sb="45" eb="47">
      <t>ヨクセイ</t>
    </rPh>
    <phoneticPr fontId="4"/>
  </si>
  <si>
    <t>定期的なメンテナンスにより、老朽化による施設更新費用を最小限に抑えおり経費回収率は高い状態となっているが、人口減少のため利用人口の増加が期待できないため不要施設の廃止を検討しながら必要な更新を実施してゆく。</t>
    <rPh sb="0" eb="3">
      <t>テイキテキ</t>
    </rPh>
    <rPh sb="14" eb="17">
      <t>ロウキュウカ</t>
    </rPh>
    <rPh sb="20" eb="22">
      <t>シセツ</t>
    </rPh>
    <rPh sb="22" eb="24">
      <t>コウシン</t>
    </rPh>
    <rPh sb="24" eb="26">
      <t>ヒヨウ</t>
    </rPh>
    <rPh sb="27" eb="30">
      <t>サイショウゲン</t>
    </rPh>
    <rPh sb="31" eb="32">
      <t>オサ</t>
    </rPh>
    <rPh sb="35" eb="37">
      <t>ケイヒ</t>
    </rPh>
    <rPh sb="37" eb="39">
      <t>カイシュウ</t>
    </rPh>
    <rPh sb="39" eb="40">
      <t>リツ</t>
    </rPh>
    <rPh sb="41" eb="42">
      <t>タカ</t>
    </rPh>
    <rPh sb="43" eb="45">
      <t>ジョウタイ</t>
    </rPh>
    <rPh sb="53" eb="55">
      <t>ジンコウ</t>
    </rPh>
    <rPh sb="55" eb="57">
      <t>ゲンショウ</t>
    </rPh>
    <rPh sb="60" eb="62">
      <t>リヨウ</t>
    </rPh>
    <rPh sb="62" eb="64">
      <t>ジンコウ</t>
    </rPh>
    <rPh sb="65" eb="67">
      <t>ゾウカ</t>
    </rPh>
    <rPh sb="68" eb="70">
      <t>キタイ</t>
    </rPh>
    <rPh sb="76" eb="78">
      <t>フヨウ</t>
    </rPh>
    <rPh sb="78" eb="80">
      <t>シセツ</t>
    </rPh>
    <rPh sb="81" eb="83">
      <t>ハイシ</t>
    </rPh>
    <rPh sb="84" eb="86">
      <t>ケントウ</t>
    </rPh>
    <rPh sb="90" eb="92">
      <t>ヒツヨウ</t>
    </rPh>
    <rPh sb="93" eb="95">
      <t>コウシン</t>
    </rPh>
    <rPh sb="96" eb="98">
      <t>ジッシ</t>
    </rPh>
    <phoneticPr fontId="4"/>
  </si>
  <si>
    <t>収益的収支比率は、昨年よりも3％以上伸びており、良好な状態である。経費回収率は、老朽化した設備を撤去したため増加しているが将来の低コスト化と汚水処理費の低減化を繋がっている。汚水処理原価は同類団体の1/3に抑えてあり、大幅な低コスト化を実現している。施設利用率は５割を超えており、処理能力に余裕があり、今後利用拡大を推進する。水洗化率は、８割を超えているが世帯人数の減少によるもので利用世帯は維持されている。人口減少により利用拡大にならないものの経費の削減に努力しており経営健全化を図っており、施設利用人数の増加を図り、さらに効率性を高める。</t>
    <rPh sb="0" eb="2">
      <t>シュウエキ</t>
    </rPh>
    <rPh sb="2" eb="3">
      <t>テキ</t>
    </rPh>
    <rPh sb="3" eb="5">
      <t>シュウシ</t>
    </rPh>
    <rPh sb="5" eb="7">
      <t>ヒリツ</t>
    </rPh>
    <rPh sb="9" eb="11">
      <t>サクネン</t>
    </rPh>
    <rPh sb="16" eb="18">
      <t>イジョウ</t>
    </rPh>
    <rPh sb="18" eb="19">
      <t>ノ</t>
    </rPh>
    <rPh sb="24" eb="26">
      <t>リョウコウ</t>
    </rPh>
    <rPh sb="27" eb="29">
      <t>ジョウタイ</t>
    </rPh>
    <rPh sb="33" eb="35">
      <t>ケイヒ</t>
    </rPh>
    <rPh sb="35" eb="37">
      <t>カイシュウ</t>
    </rPh>
    <rPh sb="37" eb="38">
      <t>リツ</t>
    </rPh>
    <rPh sb="40" eb="43">
      <t>ロウキュウカ</t>
    </rPh>
    <rPh sb="45" eb="47">
      <t>セツビ</t>
    </rPh>
    <rPh sb="48" eb="50">
      <t>テッキョ</t>
    </rPh>
    <rPh sb="54" eb="56">
      <t>ゾウカ</t>
    </rPh>
    <rPh sb="61" eb="63">
      <t>ショウライ</t>
    </rPh>
    <rPh sb="64" eb="65">
      <t>テイ</t>
    </rPh>
    <rPh sb="68" eb="69">
      <t>カ</t>
    </rPh>
    <rPh sb="70" eb="72">
      <t>オスイ</t>
    </rPh>
    <rPh sb="72" eb="74">
      <t>ショリ</t>
    </rPh>
    <rPh sb="74" eb="75">
      <t>ヒ</t>
    </rPh>
    <rPh sb="76" eb="79">
      <t>テイゲンカ</t>
    </rPh>
    <rPh sb="80" eb="81">
      <t>ツナ</t>
    </rPh>
    <rPh sb="87" eb="89">
      <t>オスイ</t>
    </rPh>
    <rPh sb="89" eb="91">
      <t>ショリ</t>
    </rPh>
    <rPh sb="91" eb="93">
      <t>ゲンカ</t>
    </rPh>
    <rPh sb="94" eb="96">
      <t>ドウルイ</t>
    </rPh>
    <rPh sb="96" eb="98">
      <t>ダンタイ</t>
    </rPh>
    <rPh sb="103" eb="104">
      <t>オサ</t>
    </rPh>
    <rPh sb="109" eb="111">
      <t>オオハバ</t>
    </rPh>
    <rPh sb="112" eb="113">
      <t>テイ</t>
    </rPh>
    <rPh sb="116" eb="117">
      <t>カ</t>
    </rPh>
    <rPh sb="118" eb="120">
      <t>ジツゲン</t>
    </rPh>
    <rPh sb="125" eb="127">
      <t>シセツ</t>
    </rPh>
    <rPh sb="127" eb="130">
      <t>リヨウリツ</t>
    </rPh>
    <rPh sb="132" eb="133">
      <t>ワリ</t>
    </rPh>
    <rPh sb="134" eb="135">
      <t>コ</t>
    </rPh>
    <rPh sb="140" eb="142">
      <t>ショリ</t>
    </rPh>
    <rPh sb="142" eb="144">
      <t>ノウリョク</t>
    </rPh>
    <rPh sb="145" eb="147">
      <t>ヨユウ</t>
    </rPh>
    <rPh sb="151" eb="153">
      <t>コンゴ</t>
    </rPh>
    <rPh sb="153" eb="155">
      <t>リヨウ</t>
    </rPh>
    <rPh sb="155" eb="157">
      <t>カクダイ</t>
    </rPh>
    <rPh sb="158" eb="160">
      <t>スイシン</t>
    </rPh>
    <rPh sb="163" eb="166">
      <t>スイセンカ</t>
    </rPh>
    <rPh sb="166" eb="167">
      <t>リツ</t>
    </rPh>
    <rPh sb="170" eb="171">
      <t>ワリ</t>
    </rPh>
    <rPh sb="172" eb="173">
      <t>コ</t>
    </rPh>
    <rPh sb="178" eb="180">
      <t>セタイ</t>
    </rPh>
    <rPh sb="180" eb="182">
      <t>ニンズ</t>
    </rPh>
    <rPh sb="183" eb="185">
      <t>ゲンショウ</t>
    </rPh>
    <rPh sb="191" eb="193">
      <t>リヨウ</t>
    </rPh>
    <rPh sb="193" eb="195">
      <t>セタイ</t>
    </rPh>
    <rPh sb="196" eb="198">
      <t>イジ</t>
    </rPh>
    <rPh sb="204" eb="206">
      <t>ジンコウ</t>
    </rPh>
    <rPh sb="206" eb="20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</si>
</sst>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133376"/>
        <c:axId val="1261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26133376"/>
        <c:axId val="126135680"/>
      </c:lineChart>
      <c:dateAx>
        <c:axId val="126133376"/>
        <c:scaling>
          <c:orientation val="minMax"/>
        </c:scaling>
        <c:delete val="1"/>
        <c:axPos val="b"/>
        <c:numFmt formatCode="ge" sourceLinked="1"/>
        <c:majorTickMark val="none"/>
        <c:minorTickMark val="none"/>
        <c:tickLblPos val="none"/>
        <c:crossAx val="126135680"/>
        <c:crosses val="autoZero"/>
        <c:auto val="1"/>
        <c:lblOffset val="100"/>
        <c:baseTimeUnit val="years"/>
      </c:dateAx>
      <c:valAx>
        <c:axId val="1261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58.11</c:v>
                </c:pt>
                <c:pt idx="1">
                  <c:v>57.63</c:v>
                </c:pt>
                <c:pt idx="2">
                  <c:v>56.17</c:v>
                </c:pt>
                <c:pt idx="3">
                  <c:v>54.96</c:v>
                </c:pt>
                <c:pt idx="4">
                  <c:v>55.45</c:v>
                </c:pt>
              </c:numCache>
            </c:numRef>
          </c:val>
        </c:ser>
        <c:dLbls>
          <c:showLegendKey val="0"/>
          <c:showVal val="0"/>
          <c:showCatName val="0"/>
          <c:showSerName val="0"/>
          <c:showPercent val="0"/>
          <c:showBubbleSize val="0"/>
        </c:dLbls>
        <c:gapWidth val="150"/>
        <c:axId val="97577984"/>
        <c:axId val="97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7577984"/>
        <c:axId val="97715328"/>
      </c:lineChart>
      <c:dateAx>
        <c:axId val="97577984"/>
        <c:scaling>
          <c:orientation val="minMax"/>
        </c:scaling>
        <c:delete val="1"/>
        <c:axPos val="b"/>
        <c:numFmt formatCode="ge" sourceLinked="1"/>
        <c:majorTickMark val="none"/>
        <c:minorTickMark val="none"/>
        <c:tickLblPos val="none"/>
        <c:crossAx val="97715328"/>
        <c:crosses val="autoZero"/>
        <c:auto val="1"/>
        <c:lblOffset val="100"/>
        <c:baseTimeUnit val="years"/>
      </c:dateAx>
      <c:valAx>
        <c:axId val="977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79.790000000000006</c:v>
                </c:pt>
                <c:pt idx="1">
                  <c:v>86.3</c:v>
                </c:pt>
                <c:pt idx="2">
                  <c:v>81.709999999999994</c:v>
                </c:pt>
                <c:pt idx="3">
                  <c:v>80.31</c:v>
                </c:pt>
                <c:pt idx="4">
                  <c:v>81.99</c:v>
                </c:pt>
              </c:numCache>
            </c:numRef>
          </c:val>
        </c:ser>
        <c:dLbls>
          <c:showLegendKey val="0"/>
          <c:showVal val="0"/>
          <c:showCatName val="0"/>
          <c:showSerName val="0"/>
          <c:showPercent val="0"/>
          <c:showBubbleSize val="0"/>
        </c:dLbls>
        <c:gapWidth val="150"/>
        <c:axId val="97729152"/>
        <c:axId val="977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7729152"/>
        <c:axId val="97760000"/>
      </c:lineChart>
      <c:dateAx>
        <c:axId val="97729152"/>
        <c:scaling>
          <c:orientation val="minMax"/>
        </c:scaling>
        <c:delete val="1"/>
        <c:axPos val="b"/>
        <c:numFmt formatCode="ge" sourceLinked="1"/>
        <c:majorTickMark val="none"/>
        <c:minorTickMark val="none"/>
        <c:tickLblPos val="none"/>
        <c:crossAx val="97760000"/>
        <c:crosses val="autoZero"/>
        <c:auto val="1"/>
        <c:lblOffset val="100"/>
        <c:baseTimeUnit val="years"/>
      </c:dateAx>
      <c:valAx>
        <c:axId val="97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93.66</c:v>
                </c:pt>
                <c:pt idx="1">
                  <c:v>100.58</c:v>
                </c:pt>
                <c:pt idx="2">
                  <c:v>97.07</c:v>
                </c:pt>
                <c:pt idx="3">
                  <c:v>100.23</c:v>
                </c:pt>
                <c:pt idx="4">
                  <c:v>103.52</c:v>
                </c:pt>
              </c:numCache>
            </c:numRef>
          </c:val>
        </c:ser>
        <c:dLbls>
          <c:showLegendKey val="0"/>
          <c:showVal val="0"/>
          <c:showCatName val="0"/>
          <c:showSerName val="0"/>
          <c:showPercent val="0"/>
          <c:showBubbleSize val="0"/>
        </c:dLbls>
        <c:gapWidth val="150"/>
        <c:axId val="135219456"/>
        <c:axId val="136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19456"/>
        <c:axId val="136900992"/>
      </c:lineChart>
      <c:dateAx>
        <c:axId val="135219456"/>
        <c:scaling>
          <c:orientation val="minMax"/>
        </c:scaling>
        <c:delete val="1"/>
        <c:axPos val="b"/>
        <c:numFmt formatCode="ge" sourceLinked="1"/>
        <c:majorTickMark val="none"/>
        <c:minorTickMark val="none"/>
        <c:tickLblPos val="none"/>
        <c:crossAx val="136900992"/>
        <c:crosses val="autoZero"/>
        <c:auto val="1"/>
        <c:lblOffset val="100"/>
        <c:baseTimeUnit val="years"/>
      </c:dateAx>
      <c:valAx>
        <c:axId val="136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29312"/>
        <c:axId val="90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29312"/>
        <c:axId val="90435584"/>
      </c:lineChart>
      <c:dateAx>
        <c:axId val="90429312"/>
        <c:scaling>
          <c:orientation val="minMax"/>
        </c:scaling>
        <c:delete val="1"/>
        <c:axPos val="b"/>
        <c:numFmt formatCode="ge" sourceLinked="1"/>
        <c:majorTickMark val="none"/>
        <c:minorTickMark val="none"/>
        <c:tickLblPos val="none"/>
        <c:crossAx val="90435584"/>
        <c:crosses val="autoZero"/>
        <c:auto val="1"/>
        <c:lblOffset val="100"/>
        <c:baseTimeUnit val="years"/>
      </c:dateAx>
      <c:valAx>
        <c:axId val="90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41920"/>
        <c:axId val="90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41920"/>
        <c:axId val="90643840"/>
      </c:lineChart>
      <c:dateAx>
        <c:axId val="90641920"/>
        <c:scaling>
          <c:orientation val="minMax"/>
        </c:scaling>
        <c:delete val="1"/>
        <c:axPos val="b"/>
        <c:numFmt formatCode="ge" sourceLinked="1"/>
        <c:majorTickMark val="none"/>
        <c:minorTickMark val="none"/>
        <c:tickLblPos val="none"/>
        <c:crossAx val="90643840"/>
        <c:crosses val="autoZero"/>
        <c:auto val="1"/>
        <c:lblOffset val="100"/>
        <c:baseTimeUnit val="years"/>
      </c:dateAx>
      <c:valAx>
        <c:axId val="90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57920"/>
        <c:axId val="90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57920"/>
        <c:axId val="90659840"/>
      </c:lineChart>
      <c:dateAx>
        <c:axId val="90657920"/>
        <c:scaling>
          <c:orientation val="minMax"/>
        </c:scaling>
        <c:delete val="1"/>
        <c:axPos val="b"/>
        <c:numFmt formatCode="ge" sourceLinked="1"/>
        <c:majorTickMark val="none"/>
        <c:minorTickMark val="none"/>
        <c:tickLblPos val="none"/>
        <c:crossAx val="90659840"/>
        <c:crosses val="autoZero"/>
        <c:auto val="1"/>
        <c:lblOffset val="100"/>
        <c:baseTimeUnit val="years"/>
      </c:dateAx>
      <c:valAx>
        <c:axId val="90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74304"/>
        <c:axId val="906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74304"/>
        <c:axId val="90676224"/>
      </c:lineChart>
      <c:dateAx>
        <c:axId val="90674304"/>
        <c:scaling>
          <c:orientation val="minMax"/>
        </c:scaling>
        <c:delete val="1"/>
        <c:axPos val="b"/>
        <c:numFmt formatCode="ge" sourceLinked="1"/>
        <c:majorTickMark val="none"/>
        <c:minorTickMark val="none"/>
        <c:tickLblPos val="none"/>
        <c:crossAx val="90676224"/>
        <c:crosses val="autoZero"/>
        <c:auto val="1"/>
        <c:lblOffset val="100"/>
        <c:baseTimeUnit val="years"/>
      </c:dateAx>
      <c:valAx>
        <c:axId val="906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09440"/>
        <c:axId val="973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97309440"/>
        <c:axId val="97311360"/>
      </c:lineChart>
      <c:dateAx>
        <c:axId val="97309440"/>
        <c:scaling>
          <c:orientation val="minMax"/>
        </c:scaling>
        <c:delete val="1"/>
        <c:axPos val="b"/>
        <c:numFmt formatCode="ge" sourceLinked="1"/>
        <c:majorTickMark val="none"/>
        <c:minorTickMark val="none"/>
        <c:tickLblPos val="none"/>
        <c:crossAx val="97311360"/>
        <c:crosses val="autoZero"/>
        <c:auto val="1"/>
        <c:lblOffset val="100"/>
        <c:baseTimeUnit val="years"/>
      </c:dateAx>
      <c:valAx>
        <c:axId val="973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95.34</c:v>
                </c:pt>
                <c:pt idx="1">
                  <c:v>100.97</c:v>
                </c:pt>
                <c:pt idx="2">
                  <c:v>92.3</c:v>
                </c:pt>
                <c:pt idx="3">
                  <c:v>98.25</c:v>
                </c:pt>
                <c:pt idx="4">
                  <c:v>88.67</c:v>
                </c:pt>
              </c:numCache>
            </c:numRef>
          </c:val>
        </c:ser>
        <c:dLbls>
          <c:showLegendKey val="0"/>
          <c:showVal val="0"/>
          <c:showCatName val="0"/>
          <c:showSerName val="0"/>
          <c:showPercent val="0"/>
          <c:showBubbleSize val="0"/>
        </c:dLbls>
        <c:gapWidth val="150"/>
        <c:axId val="97533952"/>
        <c:axId val="97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7533952"/>
        <c:axId val="97535872"/>
      </c:lineChart>
      <c:dateAx>
        <c:axId val="97533952"/>
        <c:scaling>
          <c:orientation val="minMax"/>
        </c:scaling>
        <c:delete val="1"/>
        <c:axPos val="b"/>
        <c:numFmt formatCode="ge" sourceLinked="1"/>
        <c:majorTickMark val="none"/>
        <c:minorTickMark val="none"/>
        <c:tickLblPos val="none"/>
        <c:crossAx val="97535872"/>
        <c:crosses val="autoZero"/>
        <c:auto val="1"/>
        <c:lblOffset val="100"/>
        <c:baseTimeUnit val="years"/>
      </c:dateAx>
      <c:valAx>
        <c:axId val="97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105.48</c:v>
                </c:pt>
                <c:pt idx="1">
                  <c:v>101.31</c:v>
                </c:pt>
                <c:pt idx="2">
                  <c:v>118.85</c:v>
                </c:pt>
                <c:pt idx="3">
                  <c:v>113.24</c:v>
                </c:pt>
                <c:pt idx="4">
                  <c:v>127.93</c:v>
                </c:pt>
              </c:numCache>
            </c:numRef>
          </c:val>
        </c:ser>
        <c:dLbls>
          <c:showLegendKey val="0"/>
          <c:showVal val="0"/>
          <c:showCatName val="0"/>
          <c:showSerName val="0"/>
          <c:showPercent val="0"/>
          <c:showBubbleSize val="0"/>
        </c:dLbls>
        <c:gapWidth val="150"/>
        <c:axId val="97549696"/>
        <c:axId val="975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7549696"/>
        <c:axId val="97560064"/>
      </c:lineChart>
      <c:dateAx>
        <c:axId val="97549696"/>
        <c:scaling>
          <c:orientation val="minMax"/>
        </c:scaling>
        <c:delete val="1"/>
        <c:axPos val="b"/>
        <c:numFmt formatCode="ge" sourceLinked="1"/>
        <c:majorTickMark val="none"/>
        <c:minorTickMark val="none"/>
        <c:tickLblPos val="none"/>
        <c:crossAx val="97560064"/>
        <c:crosses val="autoZero"/>
        <c:auto val="1"/>
        <c:lblOffset val="100"/>
        <c:baseTimeUnit val="years"/>
      </c:dateAx>
      <c:valAx>
        <c:axId val="975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鮫川村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3774</v>
      </c>
      <c r="AM8" s="64"/>
      <c r="AN8" s="64"/>
      <c r="AO8" s="64"/>
      <c r="AP8" s="64"/>
      <c r="AQ8" s="64"/>
      <c r="AR8" s="64"/>
      <c r="AS8" s="64"/>
      <c r="AT8" s="63">
        <f>データ!S6</f>
        <v>131.34</v>
      </c>
      <c r="AU8" s="63"/>
      <c r="AV8" s="63"/>
      <c r="AW8" s="63"/>
      <c r="AX8" s="63"/>
      <c r="AY8" s="63"/>
      <c r="AZ8" s="63"/>
      <c r="BA8" s="63"/>
      <c r="BB8" s="63">
        <f>データ!T6</f>
        <v>28.73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15.36</v>
      </c>
      <c r="Q10" s="63"/>
      <c r="R10" s="63"/>
      <c r="S10" s="63"/>
      <c r="T10" s="63"/>
      <c r="U10" s="63"/>
      <c r="V10" s="63"/>
      <c r="W10" s="63">
        <f>データ!P6</f>
        <v>100</v>
      </c>
      <c r="X10" s="63"/>
      <c r="Y10" s="63"/>
      <c r="Z10" s="63"/>
      <c r="AA10" s="63"/>
      <c r="AB10" s="63"/>
      <c r="AC10" s="63"/>
      <c r="AD10" s="64">
        <f>データ!Q6</f>
        <v>3100</v>
      </c>
      <c r="AE10" s="64"/>
      <c r="AF10" s="64"/>
      <c r="AG10" s="64"/>
      <c r="AH10" s="64"/>
      <c r="AI10" s="64"/>
      <c r="AJ10" s="64"/>
      <c r="AK10" s="2"/>
      <c r="AL10" s="64">
        <f>データ!U6</f>
        <v>572</v>
      </c>
      <c r="AM10" s="64"/>
      <c r="AN10" s="64"/>
      <c r="AO10" s="64"/>
      <c r="AP10" s="64"/>
      <c r="AQ10" s="64"/>
      <c r="AR10" s="64"/>
      <c r="AS10" s="64"/>
      <c r="AT10" s="63">
        <f>データ!V6</f>
        <v>1.1100000000000001</v>
      </c>
      <c r="AU10" s="63"/>
      <c r="AV10" s="63"/>
      <c r="AW10" s="63"/>
      <c r="AX10" s="63"/>
      <c r="AY10" s="63"/>
      <c r="AZ10" s="63"/>
      <c r="BA10" s="63"/>
      <c r="BB10" s="63">
        <f>データ!W6</f>
        <v>515.32000000000005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74845</v>
      </c>
      <c r="D6" s="31">
        <f t="shared" si="3"/>
        <v>47</v>
      </c>
      <c r="E6" s="31">
        <f t="shared" si="3"/>
        <v>17</v>
      </c>
      <c r="F6" s="31">
        <f t="shared" si="3"/>
        <v>5</v>
      </c>
      <c r="G6" s="31">
        <f t="shared" si="3"/>
        <v>0</v>
      </c>
      <c r="H6" s="31" t="str">
        <f t="shared" si="3"/>
        <v>福島県　鮫川村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15.36</v>
      </c>
      <c r="P6" s="32">
        <f t="shared" si="3"/>
        <v>100</v>
      </c>
      <c r="Q6" s="32">
        <f t="shared" si="3"/>
        <v>3100</v>
      </c>
      <c r="R6" s="32">
        <f t="shared" si="3"/>
        <v>3774</v>
      </c>
      <c r="S6" s="32">
        <f t="shared" si="3"/>
        <v>131.34</v>
      </c>
      <c r="T6" s="32">
        <f t="shared" si="3"/>
        <v>28.73</v>
      </c>
      <c r="U6" s="32">
        <f t="shared" si="3"/>
        <v>572</v>
      </c>
      <c r="V6" s="32">
        <f t="shared" si="3"/>
        <v>1.1100000000000001</v>
      </c>
      <c r="W6" s="32">
        <f t="shared" si="3"/>
        <v>515.32000000000005</v>
      </c>
      <c r="X6" s="33">
        <f>IF(X7="",NA(),X7)</f>
        <v>93.66</v>
      </c>
      <c r="Y6" s="33">
        <f t="shared" ref="Y6:AG6" si="4">IF(Y7="",NA(),Y7)</f>
        <v>100.58</v>
      </c>
      <c r="Z6" s="33">
        <f t="shared" si="4"/>
        <v>97.07</v>
      </c>
      <c r="AA6" s="33">
        <f t="shared" si="4"/>
        <v>100.23</v>
      </c>
      <c r="AB6" s="33">
        <f t="shared" si="4"/>
        <v>103.52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95.34</v>
      </c>
      <c r="BQ6" s="33">
        <f t="shared" ref="BQ6:BY6" si="8">IF(BQ7="",NA(),BQ7)</f>
        <v>100.97</v>
      </c>
      <c r="BR6" s="33">
        <f t="shared" si="8"/>
        <v>92.3</v>
      </c>
      <c r="BS6" s="33">
        <f t="shared" si="8"/>
        <v>98.25</v>
      </c>
      <c r="BT6" s="33">
        <f t="shared" si="8"/>
        <v>88.67</v>
      </c>
      <c r="BU6" s="33">
        <f t="shared" si="8"/>
        <v>42.13</v>
      </c>
      <c r="BV6" s="33">
        <f t="shared" si="8"/>
        <v>42.48</v>
      </c>
      <c r="BW6" s="33">
        <f t="shared" si="8"/>
        <v>41.04</v>
      </c>
      <c r="BX6" s="33">
        <f t="shared" si="8"/>
        <v>50.82</v>
      </c>
      <c r="BY6" s="33">
        <f t="shared" si="8"/>
        <v>52.19</v>
      </c>
      <c r="BZ6" s="32" t="str">
        <f>IF(BZ7="","",IF(BZ7="-","【-】","【"&amp;SUBSTITUTE(TEXT(BZ7,"#,##0.00"),"-","△")&amp;"】"))</f>
        <v>【52.78】</v>
      </c>
      <c r="CA6" s="33">
        <f>IF(CA7="",NA(),CA7)</f>
        <v>105.48</v>
      </c>
      <c r="CB6" s="33">
        <f t="shared" ref="CB6:CJ6" si="9">IF(CB7="",NA(),CB7)</f>
        <v>101.31</v>
      </c>
      <c r="CC6" s="33">
        <f t="shared" si="9"/>
        <v>118.85</v>
      </c>
      <c r="CD6" s="33">
        <f t="shared" si="9"/>
        <v>113.24</v>
      </c>
      <c r="CE6" s="33">
        <f t="shared" si="9"/>
        <v>127.93</v>
      </c>
      <c r="CF6" s="33">
        <f t="shared" si="9"/>
        <v>348.41</v>
      </c>
      <c r="CG6" s="33">
        <f t="shared" si="9"/>
        <v>343.8</v>
      </c>
      <c r="CH6" s="33">
        <f t="shared" si="9"/>
        <v>357.08</v>
      </c>
      <c r="CI6" s="33">
        <f t="shared" si="9"/>
        <v>300.52</v>
      </c>
      <c r="CJ6" s="33">
        <f t="shared" si="9"/>
        <v>296.14</v>
      </c>
      <c r="CK6" s="32" t="str">
        <f>IF(CK7="","",IF(CK7="-","【-】","【"&amp;SUBSTITUTE(TEXT(CK7,"#,##0.00"),"-","△")&amp;"】"))</f>
        <v>【289.81】</v>
      </c>
      <c r="CL6" s="33">
        <f>IF(CL7="",NA(),CL7)</f>
        <v>58.11</v>
      </c>
      <c r="CM6" s="33">
        <f t="shared" ref="CM6:CU6" si="10">IF(CM7="",NA(),CM7)</f>
        <v>57.63</v>
      </c>
      <c r="CN6" s="33">
        <f t="shared" si="10"/>
        <v>56.17</v>
      </c>
      <c r="CO6" s="33">
        <f t="shared" si="10"/>
        <v>54.96</v>
      </c>
      <c r="CP6" s="33">
        <f t="shared" si="10"/>
        <v>55.45</v>
      </c>
      <c r="CQ6" s="33">
        <f t="shared" si="10"/>
        <v>46.85</v>
      </c>
      <c r="CR6" s="33">
        <f t="shared" si="10"/>
        <v>46.06</v>
      </c>
      <c r="CS6" s="33">
        <f t="shared" si="10"/>
        <v>45.95</v>
      </c>
      <c r="CT6" s="33">
        <f t="shared" si="10"/>
        <v>53.24</v>
      </c>
      <c r="CU6" s="33">
        <f t="shared" si="10"/>
        <v>52.31</v>
      </c>
      <c r="CV6" s="32" t="str">
        <f>IF(CV7="","",IF(CV7="-","【-】","【"&amp;SUBSTITUTE(TEXT(CV7,"#,##0.00"),"-","△")&amp;"】"))</f>
        <v>【52.74】</v>
      </c>
      <c r="CW6" s="33">
        <f>IF(CW7="",NA(),CW7)</f>
        <v>79.790000000000006</v>
      </c>
      <c r="CX6" s="33">
        <f t="shared" ref="CX6:DF6" si="11">IF(CX7="",NA(),CX7)</f>
        <v>86.3</v>
      </c>
      <c r="CY6" s="33">
        <f t="shared" si="11"/>
        <v>81.709999999999994</v>
      </c>
      <c r="CZ6" s="33">
        <f t="shared" si="11"/>
        <v>80.31</v>
      </c>
      <c r="DA6" s="33">
        <f t="shared" si="11"/>
        <v>81.99</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x14ac:dyDescent="0.15">
      <c r="A7" s="26"/>
      <c r="B7" s="35">
        <v>2015</v>
      </c>
      <c r="C7" s="35">
        <v>74845</v>
      </c>
      <c r="D7" s="35">
        <v>47</v>
      </c>
      <c r="E7" s="35">
        <v>17</v>
      </c>
      <c r="F7" s="35">
        <v>5</v>
      </c>
      <c r="G7" s="35">
        <v>0</v>
      </c>
      <c r="H7" s="35" t="s">
        <v>96</v>
      </c>
      <c r="I7" s="35" t="s">
        <v>97</v>
      </c>
      <c r="J7" s="35" t="s">
        <v>98</v>
      </c>
      <c r="K7" s="35" t="s">
        <v>99</v>
      </c>
      <c r="L7" s="35" t="s">
        <v>100</v>
      </c>
      <c r="M7" s="36" t="s">
        <v>101</v>
      </c>
      <c r="N7" s="36" t="s">
        <v>102</v>
      </c>
      <c r="O7" s="36">
        <v>15.36</v>
      </c>
      <c r="P7" s="36">
        <v>100</v>
      </c>
      <c r="Q7" s="36">
        <v>3100</v>
      </c>
      <c r="R7" s="36">
        <v>3774</v>
      </c>
      <c r="S7" s="36">
        <v>131.34</v>
      </c>
      <c r="T7" s="36">
        <v>28.73</v>
      </c>
      <c r="U7" s="36">
        <v>572</v>
      </c>
      <c r="V7" s="36">
        <v>1.1100000000000001</v>
      </c>
      <c r="W7" s="36">
        <v>515.32000000000005</v>
      </c>
      <c r="X7" s="36">
        <v>93.66</v>
      </c>
      <c r="Y7" s="36">
        <v>100.58</v>
      </c>
      <c r="Z7" s="36">
        <v>97.07</v>
      </c>
      <c r="AA7" s="36">
        <v>100.23</v>
      </c>
      <c r="AB7" s="36">
        <v>103.52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95.34</v>
      </c>
      <c r="BQ7" s="36">
        <v>100.97</v>
      </c>
      <c r="BR7" s="36">
        <v>92.3</v>
      </c>
      <c r="BS7" s="36">
        <v>98.25</v>
      </c>
      <c r="BT7" s="36">
        <v>88.67</v>
      </c>
      <c r="BU7" s="36">
        <v>42.13</v>
      </c>
      <c r="BV7" s="36">
        <v>42.48</v>
      </c>
      <c r="BW7" s="36">
        <v>41.04</v>
      </c>
      <c r="BX7" s="36">
        <v>50.82</v>
      </c>
      <c r="BY7" s="36">
        <v>52.19</v>
      </c>
      <c r="BZ7" s="36">
        <v>52.78</v>
      </c>
      <c r="CA7" s="36">
        <v>105.48</v>
      </c>
      <c r="CB7" s="36">
        <v>101.31</v>
      </c>
      <c r="CC7" s="36">
        <v>118.85</v>
      </c>
      <c r="CD7" s="36">
        <v>113.24</v>
      </c>
      <c r="CE7" s="36">
        <v>127.93</v>
      </c>
      <c r="CF7" s="36">
        <v>348.41</v>
      </c>
      <c r="CG7" s="36">
        <v>343.8</v>
      </c>
      <c r="CH7" s="36">
        <v>357.08</v>
      </c>
      <c r="CI7" s="36">
        <v>300.52</v>
      </c>
      <c r="CJ7" s="36">
        <v>296.14</v>
      </c>
      <c r="CK7" s="36">
        <v>289.81</v>
      </c>
      <c r="CL7" s="36">
        <v>58.11</v>
      </c>
      <c r="CM7" s="36">
        <v>57.63</v>
      </c>
      <c r="CN7" s="36">
        <v>56.17</v>
      </c>
      <c r="CO7" s="36">
        <v>54.96</v>
      </c>
      <c r="CP7" s="36">
        <v>55.45</v>
      </c>
      <c r="CQ7" s="36">
        <v>46.85</v>
      </c>
      <c r="CR7" s="36">
        <v>46.06</v>
      </c>
      <c r="CS7" s="36">
        <v>45.95</v>
      </c>
      <c r="CT7" s="36">
        <v>53.24</v>
      </c>
      <c r="CU7" s="36">
        <v>52.31</v>
      </c>
      <c r="CV7" s="36">
        <v>52.74</v>
      </c>
      <c r="CW7" s="36">
        <v>79.790000000000006</v>
      </c>
      <c r="CX7" s="36">
        <v>86.3</v>
      </c>
      <c r="CY7" s="36">
        <v>81.709999999999994</v>
      </c>
      <c r="CZ7" s="36">
        <v>80.31</v>
      </c>
      <c r="DA7" s="36">
        <v>81.99</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2017-02-16T02:48:24Z</cp:lastPrinted>
  <dcterms:created xsi:type="dcterms:W3CDTF">2017-02-08T03:07:59Z</dcterms:created>
  <dcterms:modified xsi:type="dcterms:W3CDTF">2017-02-17T09:24:41Z</dcterms:modified>
  <cp:category/>
</cp:coreProperties>
</file>