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in218\Desktop\H27　経営比較分析表\"/>
    </mc:Choice>
  </mc:AlternateContent>
  <workbookProtection workbookPassword="8649" lockStructure="1"/>
  <bookViews>
    <workbookView xWindow="0" yWindow="0" windowWidth="19200" windowHeight="11400"/>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AL8" i="4" s="1"/>
  <c r="Q6" i="5"/>
  <c r="AD10" i="4" s="1"/>
  <c r="P6" i="5"/>
  <c r="O6" i="5"/>
  <c r="P10" i="4" s="1"/>
  <c r="N6" i="5"/>
  <c r="I10" i="4" s="1"/>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W10" i="4"/>
  <c r="BB8" i="4"/>
  <c r="W8" i="4"/>
  <c r="I8" i="4"/>
  <c r="B6" i="4"/>
  <c r="C10" i="5" l="1"/>
  <c r="D10" i="5"/>
  <c r="E10" i="5"/>
  <c r="B10" i="5"/>
</calcChain>
</file>

<file path=xl/sharedStrings.xml><?xml version="1.0" encoding="utf-8"?>
<sst xmlns="http://schemas.openxmlformats.org/spreadsheetml/2006/main" count="232" uniqueCount="111">
  <si>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</si>
  <si>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</si>
  <si>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</si>
  <si>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</si>
  <si>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</si>
  <si>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</si>
  <si>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</si>
  <si>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</si>
  <si>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</si>
  <si>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</si>
  <si>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</si>
  <si>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</si>
  <si>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</si>
  <si>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</si>
  <si>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</si>
  <si>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</si>
  <si>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</si>
  <si>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</si>
  <si>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</si>
  <si>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</si>
  <si>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</si>
  <si>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</si>
  <si>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</si>
  <si>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</si>
  <si>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</si>
  <si>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</si>
  <si>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</si>
  <si>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</si>
  <si>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</si>
  <si>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</si>
  <si>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</si>
  <si>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</si>
  <si>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</si>
  <si>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</si>
  <si>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</si>
  <si>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</si>
  <si>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</si>
  <si>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</si>
  <si>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</si>
  <si>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</si>
  <si>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</si>
  <si>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</si>
  <si>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</si>
  <si>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</si>
  <si>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</si>
  <si>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</si>
  <si>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</si>
  <si>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</si>
  <si>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</si>
  <si>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</si>
  <si>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</si>
  <si>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</si>
  <si>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</si>
  <si>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</si>
  <si>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</si>
  <si>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</si>
  <si>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</si>
  <si>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</si>
  <si>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</si>
  <si>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</si>
  <si>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</si>
  <si>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</si>
  <si>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</si>
  <si>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</si>
  <si>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</si>
  <si>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</si>
  <si>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</si>
  <si>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</si>
  <si>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</si>
  <si>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</si>
  <si>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</si>
  <si>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</si>
  <si>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</si>
  <si>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</si>
  <si>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</si>
  <si>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</si>
  <si>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</si>
  <si>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</si>
  <si>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</si>
  <si>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</si>
  <si>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</si>
  <si>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</si>
  <si>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</si>
  <si>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</si>
  <si>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</si>
  <si>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</si>
  <si>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</si>
  <si>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</si>
  <si>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</si>
  <si>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</si>
  <si>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</si>
  <si>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</si>
  <si>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</si>
  <si>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</si>
  <si>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</si>
  <si>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</si>
  <si>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福島県　西会津町</t>
  </si>
  <si>
    <t>法非適用</t>
  </si>
  <si>
    <t>下水道事業</t>
  </si>
  <si>
    <t>特定地域生活排水処理</t>
  </si>
  <si>
    <t>K3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</si>
  <si>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</si>
  <si>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</si>
  <si>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</si>
  <si>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</si>
  <si>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</si>
  <si>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</si>
  <si>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</si>
  <si>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浄化槽整備事業であるため、当面は通常の保守点検管理業務のなかで修繕等に努めていく。</t>
    <rPh sb="0" eb="7">
      <t>ジョウカソウセイビジギョウ</t>
    </rPh>
    <rPh sb="13" eb="15">
      <t>トウメン</t>
    </rPh>
    <rPh sb="16" eb="18">
      <t>ツウジョウ</t>
    </rPh>
    <rPh sb="19" eb="21">
      <t>ホシュ</t>
    </rPh>
    <rPh sb="21" eb="23">
      <t>テンケン</t>
    </rPh>
    <rPh sb="23" eb="25">
      <t>カンリ</t>
    </rPh>
    <rPh sb="25" eb="27">
      <t>ギョウム</t>
    </rPh>
    <rPh sb="31" eb="33">
      <t>シュウゼン</t>
    </rPh>
    <rPh sb="33" eb="34">
      <t>トウ</t>
    </rPh>
    <rPh sb="35" eb="36">
      <t>ツト</t>
    </rPh>
    <phoneticPr fontId="4"/>
  </si>
  <si>
    <t>特定地域生活排水処理事業については、平成16年度より事業を実施し、平成27年度末現在304基を整備した。平成11年度に整備した個別排水処理事業2基と合わせ、一体で会計処理を行っている。
使用料については、下水道事業、農業集落排水事業とあわせ汚水処理にかかる使用料単価は同じとなっている。使用料収入については、設置基数の増による増加は見込めるが、処理区域は下水道事業と農業集落排水事業以外の区域を対象としているため、本町の行政面積が広く点在する浄化槽の維持管理は非効率となりがちなため汚水処理原価も増加傾向となっている。またこれに伴う経費回収率が低い状態である。
資本費についても、今後は下水道事業、農業集落排水事業と終了を迎えるため、汚水処理施設の設置は浄化槽事業のみとなるため、引き続き事業は継続となる見込みである。よって一般会計からの繰入れは必須であり、その必要性は今後も継続していく。</t>
    <rPh sb="0" eb="2">
      <t>トクテイ</t>
    </rPh>
    <rPh sb="2" eb="4">
      <t>チイキ</t>
    </rPh>
    <rPh sb="4" eb="6">
      <t>セイカツ</t>
    </rPh>
    <rPh sb="6" eb="8">
      <t>ハイスイ</t>
    </rPh>
    <rPh sb="8" eb="10">
      <t>ショリ</t>
    </rPh>
    <rPh sb="10" eb="12">
      <t>ジギョウ</t>
    </rPh>
    <rPh sb="18" eb="20">
      <t>ヘイセイ</t>
    </rPh>
    <rPh sb="22" eb="24">
      <t>ネンド</t>
    </rPh>
    <rPh sb="26" eb="28">
      <t>ジギョウ</t>
    </rPh>
    <rPh sb="29" eb="31">
      <t>ジッシ</t>
    </rPh>
    <rPh sb="33" eb="35">
      <t>ヘイセイ</t>
    </rPh>
    <rPh sb="37" eb="40">
      <t>ネンドマツ</t>
    </rPh>
    <rPh sb="40" eb="42">
      <t>ゲンザイ</t>
    </rPh>
    <rPh sb="45" eb="46">
      <t>キ</t>
    </rPh>
    <rPh sb="47" eb="49">
      <t>セイビ</t>
    </rPh>
    <rPh sb="52" eb="54">
      <t>ヘイセイ</t>
    </rPh>
    <rPh sb="56" eb="58">
      <t>ネンド</t>
    </rPh>
    <rPh sb="59" eb="61">
      <t>セイビ</t>
    </rPh>
    <rPh sb="63" eb="65">
      <t>コベツ</t>
    </rPh>
    <rPh sb="65" eb="67">
      <t>ハイスイ</t>
    </rPh>
    <rPh sb="67" eb="69">
      <t>ショリ</t>
    </rPh>
    <rPh sb="69" eb="71">
      <t>ジギョウ</t>
    </rPh>
    <rPh sb="72" eb="73">
      <t>キ</t>
    </rPh>
    <rPh sb="74" eb="75">
      <t>ア</t>
    </rPh>
    <rPh sb="78" eb="80">
      <t>イッタイ</t>
    </rPh>
    <rPh sb="81" eb="83">
      <t>カイケイ</t>
    </rPh>
    <rPh sb="83" eb="85">
      <t>ショリ</t>
    </rPh>
    <rPh sb="86" eb="87">
      <t>オコナ</t>
    </rPh>
    <rPh sb="93" eb="96">
      <t>シヨウリョウ</t>
    </rPh>
    <rPh sb="102" eb="107">
      <t>ゲスイドウジギョウ</t>
    </rPh>
    <rPh sb="108" eb="116">
      <t>ノウギョウシュウラクハイスイジギョウ</t>
    </rPh>
    <rPh sb="120" eb="124">
      <t>オスイショリ</t>
    </rPh>
    <rPh sb="128" eb="131">
      <t>シヨウリョウ</t>
    </rPh>
    <rPh sb="131" eb="133">
      <t>タンカ</t>
    </rPh>
    <rPh sb="134" eb="135">
      <t>オナ</t>
    </rPh>
    <rPh sb="143" eb="146">
      <t>シヨウリョウ</t>
    </rPh>
    <rPh sb="146" eb="148">
      <t>シュウニュウ</t>
    </rPh>
    <rPh sb="154" eb="156">
      <t>セッチ</t>
    </rPh>
    <rPh sb="156" eb="158">
      <t>キスウ</t>
    </rPh>
    <rPh sb="163" eb="165">
      <t>ゾウカ</t>
    </rPh>
    <rPh sb="166" eb="168">
      <t>ミコ</t>
    </rPh>
    <rPh sb="172" eb="174">
      <t>ショリ</t>
    </rPh>
    <rPh sb="174" eb="176">
      <t>クイキ</t>
    </rPh>
    <rPh sb="177" eb="182">
      <t>ゲスイドウジギョウ</t>
    </rPh>
    <rPh sb="183" eb="191">
      <t>ノウギョウシュウラクハイスイジギョウ</t>
    </rPh>
    <rPh sb="191" eb="193">
      <t>イガイ</t>
    </rPh>
    <rPh sb="194" eb="196">
      <t>クイキ</t>
    </rPh>
    <rPh sb="197" eb="199">
      <t>タイショウ</t>
    </rPh>
    <rPh sb="207" eb="209">
      <t>ホンチョウ</t>
    </rPh>
    <rPh sb="210" eb="212">
      <t>ギョウセイ</t>
    </rPh>
    <rPh sb="212" eb="214">
      <t>メンセキ</t>
    </rPh>
    <rPh sb="215" eb="216">
      <t>ヒロ</t>
    </rPh>
    <rPh sb="217" eb="219">
      <t>テンザイ</t>
    </rPh>
    <rPh sb="221" eb="224">
      <t>ジョウカソウ</t>
    </rPh>
    <rPh sb="225" eb="227">
      <t>イジ</t>
    </rPh>
    <rPh sb="227" eb="229">
      <t>カンリ</t>
    </rPh>
    <rPh sb="230" eb="233">
      <t>ヒコウリツ</t>
    </rPh>
    <rPh sb="241" eb="243">
      <t>オスイ</t>
    </rPh>
    <rPh sb="243" eb="245">
      <t>ショリ</t>
    </rPh>
    <rPh sb="245" eb="247">
      <t>ゲンカ</t>
    </rPh>
    <rPh sb="248" eb="250">
      <t>ゾウカ</t>
    </rPh>
    <rPh sb="250" eb="252">
      <t>ケイコウ</t>
    </rPh>
    <rPh sb="264" eb="265">
      <t>トモナ</t>
    </rPh>
    <rPh sb="266" eb="268">
      <t>ケイヒ</t>
    </rPh>
    <rPh sb="268" eb="271">
      <t>カイシュウリツ</t>
    </rPh>
    <rPh sb="272" eb="273">
      <t>ヒク</t>
    </rPh>
    <rPh sb="274" eb="276">
      <t>ジョウタイ</t>
    </rPh>
    <rPh sb="281" eb="284">
      <t>シホンヒ</t>
    </rPh>
    <rPh sb="290" eb="292">
      <t>コンゴ</t>
    </rPh>
    <rPh sb="293" eb="298">
      <t>ゲスイドウジギョウ</t>
    </rPh>
    <rPh sb="299" eb="307">
      <t>ノウギョウシュウラクハイスイジギョウ</t>
    </rPh>
    <rPh sb="308" eb="310">
      <t>シュウリョウ</t>
    </rPh>
    <rPh sb="311" eb="312">
      <t>ムカ</t>
    </rPh>
    <rPh sb="317" eb="319">
      <t>オスイ</t>
    </rPh>
    <rPh sb="319" eb="321">
      <t>ショリ</t>
    </rPh>
    <rPh sb="321" eb="323">
      <t>シセツ</t>
    </rPh>
    <rPh sb="324" eb="326">
      <t>セッチ</t>
    </rPh>
    <rPh sb="327" eb="330">
      <t>ジョウカソウ</t>
    </rPh>
    <rPh sb="330" eb="332">
      <t>ジギョウ</t>
    </rPh>
    <rPh sb="340" eb="341">
      <t>ヒ</t>
    </rPh>
    <rPh sb="342" eb="343">
      <t>ツヅ</t>
    </rPh>
    <rPh sb="344" eb="346">
      <t>ジギョウ</t>
    </rPh>
    <rPh sb="347" eb="349">
      <t>ケイゾク</t>
    </rPh>
    <rPh sb="352" eb="354">
      <t>ミコ</t>
    </rPh>
    <rPh sb="362" eb="364">
      <t>イッパンカ</t>
    </rPh>
    <rPh sb="364" eb="366">
      <t>イケイ</t>
    </rPh>
    <rPh sb="369" eb="371">
      <t>クリイレ</t>
    </rPh>
    <rPh sb="373" eb="375">
      <t>ヒッス</t>
    </rPh>
    <rPh sb="381" eb="384">
      <t>ヒツヨウセイ</t>
    </rPh>
    <rPh sb="385" eb="387">
      <t>コンゴ</t>
    </rPh>
    <rPh sb="388" eb="390">
      <t>ケイゾク</t>
    </rPh>
    <phoneticPr fontId="4"/>
  </si>
  <si>
    <t>浄化槽により整備という性質上、設置即接続となる場合が大多数であり、接続率上の問題はないが、行政面積の広い当町では点在する浄化槽の維持管理のため汚水処理原価は高くなってしまう。引き続き経費削減に向け、鋭意努めていく。　　　　　　　　　　　　　　　　　　　　　　　　　　　　　　　　　また今後も浄化槽整備事業は継続する見込みであるため、中・長期的な視点からみても収支バランス上、一般会計からの繰入金なしで財政運営は成り立たないため、当面は引き続き継続していく。</t>
    <rPh sb="0" eb="3">
      <t>ジョウカソウ</t>
    </rPh>
    <rPh sb="6" eb="8">
      <t>セイビ</t>
    </rPh>
    <rPh sb="11" eb="14">
      <t>セイシツジョウ</t>
    </rPh>
    <rPh sb="15" eb="17">
      <t>セッチ</t>
    </rPh>
    <rPh sb="17" eb="18">
      <t>ソク</t>
    </rPh>
    <rPh sb="18" eb="20">
      <t>セツゾク</t>
    </rPh>
    <rPh sb="23" eb="25">
      <t>バアイ</t>
    </rPh>
    <rPh sb="26" eb="29">
      <t>ダイタスウ</t>
    </rPh>
    <rPh sb="33" eb="35">
      <t>セツゾク</t>
    </rPh>
    <rPh sb="35" eb="36">
      <t>リツ</t>
    </rPh>
    <rPh sb="36" eb="37">
      <t>ウエ</t>
    </rPh>
    <rPh sb="38" eb="40">
      <t>モンダイ</t>
    </rPh>
    <rPh sb="45" eb="47">
      <t>ギョウセイ</t>
    </rPh>
    <rPh sb="47" eb="49">
      <t>メンセキ</t>
    </rPh>
    <rPh sb="50" eb="51">
      <t>ヒロ</t>
    </rPh>
    <rPh sb="52" eb="54">
      <t>トウチョウ</t>
    </rPh>
    <rPh sb="56" eb="58">
      <t>テンザイ</t>
    </rPh>
    <rPh sb="60" eb="63">
      <t>ジョウカソウ</t>
    </rPh>
    <rPh sb="64" eb="66">
      <t>イジ</t>
    </rPh>
    <rPh sb="66" eb="68">
      <t>カンリ</t>
    </rPh>
    <rPh sb="71" eb="73">
      <t>オスイ</t>
    </rPh>
    <rPh sb="73" eb="75">
      <t>ショリ</t>
    </rPh>
    <rPh sb="75" eb="77">
      <t>ゲンカ</t>
    </rPh>
    <rPh sb="78" eb="79">
      <t>タカ</t>
    </rPh>
    <rPh sb="87" eb="88">
      <t>ヒ</t>
    </rPh>
    <rPh sb="89" eb="90">
      <t>ツヅ</t>
    </rPh>
    <rPh sb="91" eb="93">
      <t>ケイヒ</t>
    </rPh>
    <rPh sb="93" eb="95">
      <t>サクゲン</t>
    </rPh>
    <rPh sb="96" eb="97">
      <t>ム</t>
    </rPh>
    <rPh sb="99" eb="101">
      <t>エイイ</t>
    </rPh>
    <rPh sb="101" eb="102">
      <t>ツト</t>
    </rPh>
    <rPh sb="142" eb="144">
      <t>コンゴ</t>
    </rPh>
    <rPh sb="145" eb="152">
      <t>ジョウカソウセイビジギョウ</t>
    </rPh>
    <rPh sb="153" eb="155">
      <t>ケイゾク</t>
    </rPh>
    <rPh sb="157" eb="159">
      <t>ミコ</t>
    </rPh>
    <rPh sb="166" eb="167">
      <t>チュウ</t>
    </rPh>
    <rPh sb="168" eb="170">
      <t>チョウキ</t>
    </rPh>
    <rPh sb="170" eb="171">
      <t>テキ</t>
    </rPh>
    <rPh sb="172" eb="174">
      <t>シテン</t>
    </rPh>
    <rPh sb="179" eb="181">
      <t>シュウシ</t>
    </rPh>
    <rPh sb="185" eb="186">
      <t>ジョウ</t>
    </rPh>
    <rPh sb="187" eb="189">
      <t>イッパンカ</t>
    </rPh>
    <rPh sb="189" eb="191">
      <t>イケイ</t>
    </rPh>
    <rPh sb="194" eb="196">
      <t>クリイレ</t>
    </rPh>
    <rPh sb="196" eb="197">
      <t>キン</t>
    </rPh>
    <rPh sb="200" eb="204">
      <t>ザイセイウンエイ</t>
    </rPh>
    <rPh sb="205" eb="206">
      <t>ナ</t>
    </rPh>
    <rPh sb="207" eb="208">
      <t>タ</t>
    </rPh>
    <rPh sb="214" eb="216">
      <t>トウメン</t>
    </rPh>
    <rPh sb="217" eb="218">
      <t>ヒ</t>
    </rPh>
    <rPh sb="219" eb="220">
      <t>ツヅ</t>
    </rPh>
    <rPh sb="221" eb="223">
      <t>ケイゾク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</si>
</sst>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60F-4EFF-8EA1-44BB5DE74569}"/>
            </c:ext>
          </c:extLst>
        </c:ser>
        <c:dLbls>
          <c:showLegendKey val="0"/>
          <c:showVal val="0"/>
          <c:showCatName val="0"/>
          <c:showSerName val="0"/>
          <c:showPercent val="0"/>
          <c:showBubbleSize val="0"/>
        </c:dLbls>
        <c:gapWidth val="150"/>
        <c:axId val="114628864"/>
        <c:axId val="114639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860F-4EFF-8EA1-44BB5DE74569}"/>
            </c:ext>
          </c:extLst>
        </c:ser>
        <c:dLbls>
          <c:showLegendKey val="0"/>
          <c:showVal val="0"/>
          <c:showCatName val="0"/>
          <c:showSerName val="0"/>
          <c:showPercent val="0"/>
          <c:showBubbleSize val="0"/>
        </c:dLbls>
        <c:marker val="1"/>
        <c:smooth val="0"/>
        <c:axId val="114628864"/>
        <c:axId val="114639232"/>
      </c:lineChart>
      <c:dateAx>
        <c:axId val="114628864"/>
        <c:scaling>
          <c:orientation val="minMax"/>
        </c:scaling>
        <c:delete val="1"/>
        <c:axPos val="b"/>
        <c:numFmt formatCode="ge" sourceLinked="1"/>
        <c:majorTickMark val="none"/>
        <c:minorTickMark val="none"/>
        <c:tickLblPos val="none"/>
        <c:crossAx val="114639232"/>
        <c:crosses val="autoZero"/>
        <c:auto val="1"/>
        <c:lblOffset val="100"/>
        <c:baseTimeUnit val="years"/>
      </c:dateAx>
      <c:valAx>
        <c:axId val="114639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628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33.130000000000003</c:v>
                </c:pt>
                <c:pt idx="1">
                  <c:v>35.82</c:v>
                </c:pt>
                <c:pt idx="2">
                  <c:v>37.01</c:v>
                </c:pt>
                <c:pt idx="3">
                  <c:v>37.909999999999997</c:v>
                </c:pt>
                <c:pt idx="4">
                  <c:v>39.1</c:v>
                </c:pt>
              </c:numCache>
            </c:numRef>
          </c:val>
          <c:extLst>
            <c:ext xmlns:c16="http://schemas.microsoft.com/office/drawing/2014/chart" uri="{C3380CC4-5D6E-409C-BE32-E72D297353CC}">
              <c16:uniqueId val="{00000000-F6C8-49A7-9681-02614B45F8C7}"/>
            </c:ext>
          </c:extLst>
        </c:ser>
        <c:dLbls>
          <c:showLegendKey val="0"/>
          <c:showVal val="0"/>
          <c:showCatName val="0"/>
          <c:showSerName val="0"/>
          <c:showPercent val="0"/>
          <c:showBubbleSize val="0"/>
        </c:dLbls>
        <c:gapWidth val="150"/>
        <c:axId val="115464064"/>
        <c:axId val="115474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60.03</c:v>
                </c:pt>
                <c:pt idx="1">
                  <c:v>61.93</c:v>
                </c:pt>
                <c:pt idx="2">
                  <c:v>58.06</c:v>
                </c:pt>
                <c:pt idx="3">
                  <c:v>59.08</c:v>
                </c:pt>
                <c:pt idx="4">
                  <c:v>58.25</c:v>
                </c:pt>
              </c:numCache>
            </c:numRef>
          </c:val>
          <c:smooth val="0"/>
          <c:extLst>
            <c:ext xmlns:c16="http://schemas.microsoft.com/office/drawing/2014/chart" uri="{C3380CC4-5D6E-409C-BE32-E72D297353CC}">
              <c16:uniqueId val="{00000001-F6C8-49A7-9681-02614B45F8C7}"/>
            </c:ext>
          </c:extLst>
        </c:ser>
        <c:dLbls>
          <c:showLegendKey val="0"/>
          <c:showVal val="0"/>
          <c:showCatName val="0"/>
          <c:showSerName val="0"/>
          <c:showPercent val="0"/>
          <c:showBubbleSize val="0"/>
        </c:dLbls>
        <c:marker val="1"/>
        <c:smooth val="0"/>
        <c:axId val="115464064"/>
        <c:axId val="115474432"/>
      </c:lineChart>
      <c:dateAx>
        <c:axId val="115464064"/>
        <c:scaling>
          <c:orientation val="minMax"/>
        </c:scaling>
        <c:delete val="1"/>
        <c:axPos val="b"/>
        <c:numFmt formatCode="ge" sourceLinked="1"/>
        <c:majorTickMark val="none"/>
        <c:minorTickMark val="none"/>
        <c:tickLblPos val="none"/>
        <c:crossAx val="115474432"/>
        <c:crosses val="autoZero"/>
        <c:auto val="1"/>
        <c:lblOffset val="100"/>
        <c:baseTimeUnit val="years"/>
      </c:dateAx>
      <c:valAx>
        <c:axId val="115474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464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4711-49BA-B490-36A8E7CA7E3E}"/>
            </c:ext>
          </c:extLst>
        </c:ser>
        <c:dLbls>
          <c:showLegendKey val="0"/>
          <c:showVal val="0"/>
          <c:showCatName val="0"/>
          <c:showSerName val="0"/>
          <c:showPercent val="0"/>
          <c:showBubbleSize val="0"/>
        </c:dLbls>
        <c:gapWidth val="150"/>
        <c:axId val="115501312"/>
        <c:axId val="115503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76.8</c:v>
                </c:pt>
                <c:pt idx="1">
                  <c:v>77.25</c:v>
                </c:pt>
                <c:pt idx="2">
                  <c:v>75.790000000000006</c:v>
                </c:pt>
                <c:pt idx="3">
                  <c:v>77.12</c:v>
                </c:pt>
                <c:pt idx="4">
                  <c:v>68.150000000000006</c:v>
                </c:pt>
              </c:numCache>
            </c:numRef>
          </c:val>
          <c:smooth val="0"/>
          <c:extLst>
            <c:ext xmlns:c16="http://schemas.microsoft.com/office/drawing/2014/chart" uri="{C3380CC4-5D6E-409C-BE32-E72D297353CC}">
              <c16:uniqueId val="{00000001-4711-49BA-B490-36A8E7CA7E3E}"/>
            </c:ext>
          </c:extLst>
        </c:ser>
        <c:dLbls>
          <c:showLegendKey val="0"/>
          <c:showVal val="0"/>
          <c:showCatName val="0"/>
          <c:showSerName val="0"/>
          <c:showPercent val="0"/>
          <c:showBubbleSize val="0"/>
        </c:dLbls>
        <c:marker val="1"/>
        <c:smooth val="0"/>
        <c:axId val="115501312"/>
        <c:axId val="115503488"/>
      </c:lineChart>
      <c:dateAx>
        <c:axId val="115501312"/>
        <c:scaling>
          <c:orientation val="minMax"/>
        </c:scaling>
        <c:delete val="1"/>
        <c:axPos val="b"/>
        <c:numFmt formatCode="ge" sourceLinked="1"/>
        <c:majorTickMark val="none"/>
        <c:minorTickMark val="none"/>
        <c:tickLblPos val="none"/>
        <c:crossAx val="115503488"/>
        <c:crosses val="autoZero"/>
        <c:auto val="1"/>
        <c:lblOffset val="100"/>
        <c:baseTimeUnit val="years"/>
      </c:dateAx>
      <c:valAx>
        <c:axId val="115503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501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94.78</c:v>
                </c:pt>
                <c:pt idx="1">
                  <c:v>92.7</c:v>
                </c:pt>
                <c:pt idx="2">
                  <c:v>91.92</c:v>
                </c:pt>
                <c:pt idx="3">
                  <c:v>91.44</c:v>
                </c:pt>
                <c:pt idx="4">
                  <c:v>91.08</c:v>
                </c:pt>
              </c:numCache>
            </c:numRef>
          </c:val>
          <c:extLst>
            <c:ext xmlns:c16="http://schemas.microsoft.com/office/drawing/2014/chart" uri="{C3380CC4-5D6E-409C-BE32-E72D297353CC}">
              <c16:uniqueId val="{00000000-DBF4-49C6-B5A3-A8D768A3C95F}"/>
            </c:ext>
          </c:extLst>
        </c:ser>
        <c:dLbls>
          <c:showLegendKey val="0"/>
          <c:showVal val="0"/>
          <c:showCatName val="0"/>
          <c:showSerName val="0"/>
          <c:showPercent val="0"/>
          <c:showBubbleSize val="0"/>
        </c:dLbls>
        <c:gapWidth val="150"/>
        <c:axId val="114674304"/>
        <c:axId val="115147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BF4-49C6-B5A3-A8D768A3C95F}"/>
            </c:ext>
          </c:extLst>
        </c:ser>
        <c:dLbls>
          <c:showLegendKey val="0"/>
          <c:showVal val="0"/>
          <c:showCatName val="0"/>
          <c:showSerName val="0"/>
          <c:showPercent val="0"/>
          <c:showBubbleSize val="0"/>
        </c:dLbls>
        <c:marker val="1"/>
        <c:smooth val="0"/>
        <c:axId val="114674304"/>
        <c:axId val="115147520"/>
      </c:lineChart>
      <c:dateAx>
        <c:axId val="114674304"/>
        <c:scaling>
          <c:orientation val="minMax"/>
        </c:scaling>
        <c:delete val="1"/>
        <c:axPos val="b"/>
        <c:numFmt formatCode="ge" sourceLinked="1"/>
        <c:majorTickMark val="none"/>
        <c:minorTickMark val="none"/>
        <c:tickLblPos val="none"/>
        <c:crossAx val="115147520"/>
        <c:crosses val="autoZero"/>
        <c:auto val="1"/>
        <c:lblOffset val="100"/>
        <c:baseTimeUnit val="years"/>
      </c:dateAx>
      <c:valAx>
        <c:axId val="115147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674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F6F-4035-8A7D-907ECF69F9FA}"/>
            </c:ext>
          </c:extLst>
        </c:ser>
        <c:dLbls>
          <c:showLegendKey val="0"/>
          <c:showVal val="0"/>
          <c:showCatName val="0"/>
          <c:showSerName val="0"/>
          <c:showPercent val="0"/>
          <c:showBubbleSize val="0"/>
        </c:dLbls>
        <c:gapWidth val="150"/>
        <c:axId val="115162112"/>
        <c:axId val="115192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F6F-4035-8A7D-907ECF69F9FA}"/>
            </c:ext>
          </c:extLst>
        </c:ser>
        <c:dLbls>
          <c:showLegendKey val="0"/>
          <c:showVal val="0"/>
          <c:showCatName val="0"/>
          <c:showSerName val="0"/>
          <c:showPercent val="0"/>
          <c:showBubbleSize val="0"/>
        </c:dLbls>
        <c:marker val="1"/>
        <c:smooth val="0"/>
        <c:axId val="115162112"/>
        <c:axId val="115192960"/>
      </c:lineChart>
      <c:dateAx>
        <c:axId val="115162112"/>
        <c:scaling>
          <c:orientation val="minMax"/>
        </c:scaling>
        <c:delete val="1"/>
        <c:axPos val="b"/>
        <c:numFmt formatCode="ge" sourceLinked="1"/>
        <c:majorTickMark val="none"/>
        <c:minorTickMark val="none"/>
        <c:tickLblPos val="none"/>
        <c:crossAx val="115192960"/>
        <c:crosses val="autoZero"/>
        <c:auto val="1"/>
        <c:lblOffset val="100"/>
        <c:baseTimeUnit val="years"/>
      </c:dateAx>
      <c:valAx>
        <c:axId val="115192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162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B1C-41B2-8DCF-2C230D3F0078}"/>
            </c:ext>
          </c:extLst>
        </c:ser>
        <c:dLbls>
          <c:showLegendKey val="0"/>
          <c:showVal val="0"/>
          <c:showCatName val="0"/>
          <c:showSerName val="0"/>
          <c:showPercent val="0"/>
          <c:showBubbleSize val="0"/>
        </c:dLbls>
        <c:gapWidth val="150"/>
        <c:axId val="115207552"/>
        <c:axId val="115217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B1C-41B2-8DCF-2C230D3F0078}"/>
            </c:ext>
          </c:extLst>
        </c:ser>
        <c:dLbls>
          <c:showLegendKey val="0"/>
          <c:showVal val="0"/>
          <c:showCatName val="0"/>
          <c:showSerName val="0"/>
          <c:showPercent val="0"/>
          <c:showBubbleSize val="0"/>
        </c:dLbls>
        <c:marker val="1"/>
        <c:smooth val="0"/>
        <c:axId val="115207552"/>
        <c:axId val="115217920"/>
      </c:lineChart>
      <c:dateAx>
        <c:axId val="115207552"/>
        <c:scaling>
          <c:orientation val="minMax"/>
        </c:scaling>
        <c:delete val="1"/>
        <c:axPos val="b"/>
        <c:numFmt formatCode="ge" sourceLinked="1"/>
        <c:majorTickMark val="none"/>
        <c:minorTickMark val="none"/>
        <c:tickLblPos val="none"/>
        <c:crossAx val="115217920"/>
        <c:crosses val="autoZero"/>
        <c:auto val="1"/>
        <c:lblOffset val="100"/>
        <c:baseTimeUnit val="years"/>
      </c:dateAx>
      <c:valAx>
        <c:axId val="115217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207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DAF-4E8D-B18F-B33D8B0752AF}"/>
            </c:ext>
          </c:extLst>
        </c:ser>
        <c:dLbls>
          <c:showLegendKey val="0"/>
          <c:showVal val="0"/>
          <c:showCatName val="0"/>
          <c:showSerName val="0"/>
          <c:showPercent val="0"/>
          <c:showBubbleSize val="0"/>
        </c:dLbls>
        <c:gapWidth val="150"/>
        <c:axId val="115270016"/>
        <c:axId val="115271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DAF-4E8D-B18F-B33D8B0752AF}"/>
            </c:ext>
          </c:extLst>
        </c:ser>
        <c:dLbls>
          <c:showLegendKey val="0"/>
          <c:showVal val="0"/>
          <c:showCatName val="0"/>
          <c:showSerName val="0"/>
          <c:showPercent val="0"/>
          <c:showBubbleSize val="0"/>
        </c:dLbls>
        <c:marker val="1"/>
        <c:smooth val="0"/>
        <c:axId val="115270016"/>
        <c:axId val="115271936"/>
      </c:lineChart>
      <c:dateAx>
        <c:axId val="115270016"/>
        <c:scaling>
          <c:orientation val="minMax"/>
        </c:scaling>
        <c:delete val="1"/>
        <c:axPos val="b"/>
        <c:numFmt formatCode="ge" sourceLinked="1"/>
        <c:majorTickMark val="none"/>
        <c:minorTickMark val="none"/>
        <c:tickLblPos val="none"/>
        <c:crossAx val="115271936"/>
        <c:crosses val="autoZero"/>
        <c:auto val="1"/>
        <c:lblOffset val="100"/>
        <c:baseTimeUnit val="years"/>
      </c:dateAx>
      <c:valAx>
        <c:axId val="115271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27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50D-4603-BC1F-02A61124BE58}"/>
            </c:ext>
          </c:extLst>
        </c:ser>
        <c:dLbls>
          <c:showLegendKey val="0"/>
          <c:showVal val="0"/>
          <c:showCatName val="0"/>
          <c:showSerName val="0"/>
          <c:showPercent val="0"/>
          <c:showBubbleSize val="0"/>
        </c:dLbls>
        <c:gapWidth val="150"/>
        <c:axId val="115299456"/>
        <c:axId val="115301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50D-4603-BC1F-02A61124BE58}"/>
            </c:ext>
          </c:extLst>
        </c:ser>
        <c:dLbls>
          <c:showLegendKey val="0"/>
          <c:showVal val="0"/>
          <c:showCatName val="0"/>
          <c:showSerName val="0"/>
          <c:showPercent val="0"/>
          <c:showBubbleSize val="0"/>
        </c:dLbls>
        <c:marker val="1"/>
        <c:smooth val="0"/>
        <c:axId val="115299456"/>
        <c:axId val="115301376"/>
      </c:lineChart>
      <c:dateAx>
        <c:axId val="115299456"/>
        <c:scaling>
          <c:orientation val="minMax"/>
        </c:scaling>
        <c:delete val="1"/>
        <c:axPos val="b"/>
        <c:numFmt formatCode="ge" sourceLinked="1"/>
        <c:majorTickMark val="none"/>
        <c:minorTickMark val="none"/>
        <c:tickLblPos val="none"/>
        <c:crossAx val="115301376"/>
        <c:crosses val="autoZero"/>
        <c:auto val="1"/>
        <c:lblOffset val="100"/>
        <c:baseTimeUnit val="years"/>
      </c:dateAx>
      <c:valAx>
        <c:axId val="115301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299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532.25</c:v>
                </c:pt>
                <c:pt idx="1">
                  <c:v>554.24</c:v>
                </c:pt>
                <c:pt idx="2">
                  <c:v>610.66</c:v>
                </c:pt>
                <c:pt idx="3">
                  <c:v>539.5</c:v>
                </c:pt>
                <c:pt idx="4">
                  <c:v>556.30999999999995</c:v>
                </c:pt>
              </c:numCache>
            </c:numRef>
          </c:val>
          <c:extLst>
            <c:ext xmlns:c16="http://schemas.microsoft.com/office/drawing/2014/chart" uri="{C3380CC4-5D6E-409C-BE32-E72D297353CC}">
              <c16:uniqueId val="{00000000-FAAC-4787-B014-E622F73D5BDB}"/>
            </c:ext>
          </c:extLst>
        </c:ser>
        <c:dLbls>
          <c:showLegendKey val="0"/>
          <c:showVal val="0"/>
          <c:showCatName val="0"/>
          <c:showSerName val="0"/>
          <c:showPercent val="0"/>
          <c:showBubbleSize val="0"/>
        </c:dLbls>
        <c:gapWidth val="150"/>
        <c:axId val="115623424"/>
        <c:axId val="115625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421.01</c:v>
                </c:pt>
                <c:pt idx="1">
                  <c:v>430.64</c:v>
                </c:pt>
                <c:pt idx="2">
                  <c:v>446.63</c:v>
                </c:pt>
                <c:pt idx="3">
                  <c:v>416.91</c:v>
                </c:pt>
                <c:pt idx="4">
                  <c:v>392.19</c:v>
                </c:pt>
              </c:numCache>
            </c:numRef>
          </c:val>
          <c:smooth val="0"/>
          <c:extLst>
            <c:ext xmlns:c16="http://schemas.microsoft.com/office/drawing/2014/chart" uri="{C3380CC4-5D6E-409C-BE32-E72D297353CC}">
              <c16:uniqueId val="{00000001-FAAC-4787-B014-E622F73D5BDB}"/>
            </c:ext>
          </c:extLst>
        </c:ser>
        <c:dLbls>
          <c:showLegendKey val="0"/>
          <c:showVal val="0"/>
          <c:showCatName val="0"/>
          <c:showSerName val="0"/>
          <c:showPercent val="0"/>
          <c:showBubbleSize val="0"/>
        </c:dLbls>
        <c:marker val="1"/>
        <c:smooth val="0"/>
        <c:axId val="115623424"/>
        <c:axId val="115625344"/>
      </c:lineChart>
      <c:dateAx>
        <c:axId val="115623424"/>
        <c:scaling>
          <c:orientation val="minMax"/>
        </c:scaling>
        <c:delete val="1"/>
        <c:axPos val="b"/>
        <c:numFmt formatCode="ge" sourceLinked="1"/>
        <c:majorTickMark val="none"/>
        <c:minorTickMark val="none"/>
        <c:tickLblPos val="none"/>
        <c:crossAx val="115625344"/>
        <c:crosses val="autoZero"/>
        <c:auto val="1"/>
        <c:lblOffset val="100"/>
        <c:baseTimeUnit val="years"/>
      </c:dateAx>
      <c:valAx>
        <c:axId val="115625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623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48.03</c:v>
                </c:pt>
                <c:pt idx="1">
                  <c:v>47.32</c:v>
                </c:pt>
                <c:pt idx="2">
                  <c:v>47.58</c:v>
                </c:pt>
                <c:pt idx="3">
                  <c:v>46.04</c:v>
                </c:pt>
                <c:pt idx="4">
                  <c:v>42.8</c:v>
                </c:pt>
              </c:numCache>
            </c:numRef>
          </c:val>
          <c:extLst>
            <c:ext xmlns:c16="http://schemas.microsoft.com/office/drawing/2014/chart" uri="{C3380CC4-5D6E-409C-BE32-E72D297353CC}">
              <c16:uniqueId val="{00000000-719C-47B7-8FBC-5000E81F0C14}"/>
            </c:ext>
          </c:extLst>
        </c:ser>
        <c:dLbls>
          <c:showLegendKey val="0"/>
          <c:showVal val="0"/>
          <c:showCatName val="0"/>
          <c:showSerName val="0"/>
          <c:showPercent val="0"/>
          <c:showBubbleSize val="0"/>
        </c:dLbls>
        <c:gapWidth val="150"/>
        <c:axId val="115652480"/>
        <c:axId val="115658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58.98</c:v>
                </c:pt>
                <c:pt idx="1">
                  <c:v>58.78</c:v>
                </c:pt>
                <c:pt idx="2">
                  <c:v>58.53</c:v>
                </c:pt>
                <c:pt idx="3">
                  <c:v>57.93</c:v>
                </c:pt>
                <c:pt idx="4">
                  <c:v>57.03</c:v>
                </c:pt>
              </c:numCache>
            </c:numRef>
          </c:val>
          <c:smooth val="0"/>
          <c:extLst>
            <c:ext xmlns:c16="http://schemas.microsoft.com/office/drawing/2014/chart" uri="{C3380CC4-5D6E-409C-BE32-E72D297353CC}">
              <c16:uniqueId val="{00000001-719C-47B7-8FBC-5000E81F0C14}"/>
            </c:ext>
          </c:extLst>
        </c:ser>
        <c:dLbls>
          <c:showLegendKey val="0"/>
          <c:showVal val="0"/>
          <c:showCatName val="0"/>
          <c:showSerName val="0"/>
          <c:showPercent val="0"/>
          <c:showBubbleSize val="0"/>
        </c:dLbls>
        <c:marker val="1"/>
        <c:smooth val="0"/>
        <c:axId val="115652480"/>
        <c:axId val="115658752"/>
      </c:lineChart>
      <c:dateAx>
        <c:axId val="115652480"/>
        <c:scaling>
          <c:orientation val="minMax"/>
        </c:scaling>
        <c:delete val="1"/>
        <c:axPos val="b"/>
        <c:numFmt formatCode="ge" sourceLinked="1"/>
        <c:majorTickMark val="none"/>
        <c:minorTickMark val="none"/>
        <c:tickLblPos val="none"/>
        <c:crossAx val="115658752"/>
        <c:crosses val="autoZero"/>
        <c:auto val="1"/>
        <c:lblOffset val="100"/>
        <c:baseTimeUnit val="years"/>
      </c:dateAx>
      <c:valAx>
        <c:axId val="115658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652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503.58</c:v>
                </c:pt>
                <c:pt idx="1">
                  <c:v>516.99</c:v>
                </c:pt>
                <c:pt idx="2">
                  <c:v>518.72</c:v>
                </c:pt>
                <c:pt idx="3">
                  <c:v>544.1</c:v>
                </c:pt>
                <c:pt idx="4">
                  <c:v>593</c:v>
                </c:pt>
              </c:numCache>
            </c:numRef>
          </c:val>
          <c:extLst>
            <c:ext xmlns:c16="http://schemas.microsoft.com/office/drawing/2014/chart" uri="{C3380CC4-5D6E-409C-BE32-E72D297353CC}">
              <c16:uniqueId val="{00000000-F73A-445D-826E-A8E80CA6EB94}"/>
            </c:ext>
          </c:extLst>
        </c:ser>
        <c:dLbls>
          <c:showLegendKey val="0"/>
          <c:showVal val="0"/>
          <c:showCatName val="0"/>
          <c:showSerName val="0"/>
          <c:showPercent val="0"/>
          <c:showBubbleSize val="0"/>
        </c:dLbls>
        <c:gapWidth val="150"/>
        <c:axId val="115422720"/>
        <c:axId val="115424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253.84</c:v>
                </c:pt>
                <c:pt idx="1">
                  <c:v>257.02999999999997</c:v>
                </c:pt>
                <c:pt idx="2">
                  <c:v>266.57</c:v>
                </c:pt>
                <c:pt idx="3">
                  <c:v>276.93</c:v>
                </c:pt>
                <c:pt idx="4">
                  <c:v>283.73</c:v>
                </c:pt>
              </c:numCache>
            </c:numRef>
          </c:val>
          <c:smooth val="0"/>
          <c:extLst>
            <c:ext xmlns:c16="http://schemas.microsoft.com/office/drawing/2014/chart" uri="{C3380CC4-5D6E-409C-BE32-E72D297353CC}">
              <c16:uniqueId val="{00000001-F73A-445D-826E-A8E80CA6EB94}"/>
            </c:ext>
          </c:extLst>
        </c:ser>
        <c:dLbls>
          <c:showLegendKey val="0"/>
          <c:showVal val="0"/>
          <c:showCatName val="0"/>
          <c:showSerName val="0"/>
          <c:showPercent val="0"/>
          <c:showBubbleSize val="0"/>
        </c:dLbls>
        <c:marker val="1"/>
        <c:smooth val="0"/>
        <c:axId val="115422720"/>
        <c:axId val="115424640"/>
      </c:lineChart>
      <c:dateAx>
        <c:axId val="115422720"/>
        <c:scaling>
          <c:orientation val="minMax"/>
        </c:scaling>
        <c:delete val="1"/>
        <c:axPos val="b"/>
        <c:numFmt formatCode="ge" sourceLinked="1"/>
        <c:majorTickMark val="none"/>
        <c:minorTickMark val="none"/>
        <c:tickLblPos val="none"/>
        <c:crossAx val="115424640"/>
        <c:crosses val="autoZero"/>
        <c:auto val="1"/>
        <c:lblOffset val="100"/>
        <c:baseTimeUnit val="years"/>
      </c:dateAx>
      <c:valAx>
        <c:axId val="115424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422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【345.93】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【74.35】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【58.84】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【272.79】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【59.44】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R25" zoomScale="70" zoomScaleNormal="7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x14ac:dyDescent="0.15">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x14ac:dyDescent="0.15">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2" t="str">
        <f>データ!H6</f>
        <v>福島県　西会津町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x14ac:dyDescent="0.15">
      <c r="A8" s="2"/>
      <c r="B8" s="70" t="str">
        <f>データ!I6</f>
        <v>法非適用</v>
      </c>
      <c r="C8" s="70"/>
      <c r="D8" s="70"/>
      <c r="E8" s="70"/>
      <c r="F8" s="70"/>
      <c r="G8" s="70"/>
      <c r="H8" s="70"/>
      <c r="I8" s="70" t="str">
        <f>データ!J6</f>
        <v>下水道事業</v>
      </c>
      <c r="J8" s="70"/>
      <c r="K8" s="70"/>
      <c r="L8" s="70"/>
      <c r="M8" s="70"/>
      <c r="N8" s="70"/>
      <c r="O8" s="70"/>
      <c r="P8" s="70" t="str">
        <f>データ!K6</f>
        <v>特定地域生活排水処理</v>
      </c>
      <c r="Q8" s="70"/>
      <c r="R8" s="70"/>
      <c r="S8" s="70"/>
      <c r="T8" s="70"/>
      <c r="U8" s="70"/>
      <c r="V8" s="70"/>
      <c r="W8" s="70" t="str">
        <f>データ!L6</f>
        <v>K3</v>
      </c>
      <c r="X8" s="70"/>
      <c r="Y8" s="70"/>
      <c r="Z8" s="70"/>
      <c r="AA8" s="70"/>
      <c r="AB8" s="70"/>
      <c r="AC8" s="70"/>
      <c r="AD8" s="3"/>
      <c r="AE8" s="3"/>
      <c r="AF8" s="3"/>
      <c r="AG8" s="3"/>
      <c r="AH8" s="3"/>
      <c r="AI8" s="3"/>
      <c r="AJ8" s="3"/>
      <c r="AK8" s="3"/>
      <c r="AL8" s="64">
        <f>データ!R6</f>
        <v>6927</v>
      </c>
      <c r="AM8" s="64"/>
      <c r="AN8" s="64"/>
      <c r="AO8" s="64"/>
      <c r="AP8" s="64"/>
      <c r="AQ8" s="64"/>
      <c r="AR8" s="64"/>
      <c r="AS8" s="64"/>
      <c r="AT8" s="63">
        <f>データ!S6</f>
        <v>298.18</v>
      </c>
      <c r="AU8" s="63"/>
      <c r="AV8" s="63"/>
      <c r="AW8" s="63"/>
      <c r="AX8" s="63"/>
      <c r="AY8" s="63"/>
      <c r="AZ8" s="63"/>
      <c r="BA8" s="63"/>
      <c r="BB8" s="63">
        <f>データ!T6</f>
        <v>23.23</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x14ac:dyDescent="0.15">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x14ac:dyDescent="0.15">
      <c r="A10" s="2"/>
      <c r="B10" s="63" t="str">
        <f>データ!M6</f>
        <v>-</v>
      </c>
      <c r="C10" s="63"/>
      <c r="D10" s="63"/>
      <c r="E10" s="63"/>
      <c r="F10" s="63"/>
      <c r="G10" s="63"/>
      <c r="H10" s="63"/>
      <c r="I10" s="63" t="str">
        <f>データ!N6</f>
        <v>該当数値なし</v>
      </c>
      <c r="J10" s="63"/>
      <c r="K10" s="63"/>
      <c r="L10" s="63"/>
      <c r="M10" s="63"/>
      <c r="N10" s="63"/>
      <c r="O10" s="63"/>
      <c r="P10" s="63">
        <f>データ!O6</f>
        <v>11.22</v>
      </c>
      <c r="Q10" s="63"/>
      <c r="R10" s="63"/>
      <c r="S10" s="63"/>
      <c r="T10" s="63"/>
      <c r="U10" s="63"/>
      <c r="V10" s="63"/>
      <c r="W10" s="63">
        <f>データ!P6</f>
        <v>100</v>
      </c>
      <c r="X10" s="63"/>
      <c r="Y10" s="63"/>
      <c r="Z10" s="63"/>
      <c r="AA10" s="63"/>
      <c r="AB10" s="63"/>
      <c r="AC10" s="63"/>
      <c r="AD10" s="64">
        <f>データ!Q6</f>
        <v>4644</v>
      </c>
      <c r="AE10" s="64"/>
      <c r="AF10" s="64"/>
      <c r="AG10" s="64"/>
      <c r="AH10" s="64"/>
      <c r="AI10" s="64"/>
      <c r="AJ10" s="64"/>
      <c r="AK10" s="2"/>
      <c r="AL10" s="64">
        <f>データ!U6</f>
        <v>770</v>
      </c>
      <c r="AM10" s="64"/>
      <c r="AN10" s="64"/>
      <c r="AO10" s="64"/>
      <c r="AP10" s="64"/>
      <c r="AQ10" s="64"/>
      <c r="AR10" s="64"/>
      <c r="AS10" s="64"/>
      <c r="AT10" s="63">
        <f>データ!V6</f>
        <v>0.13</v>
      </c>
      <c r="AU10" s="63"/>
      <c r="AV10" s="63"/>
      <c r="AW10" s="63"/>
      <c r="AX10" s="63"/>
      <c r="AY10" s="63"/>
      <c r="AZ10" s="63"/>
      <c r="BA10" s="63"/>
      <c r="BB10" s="63">
        <f>データ!W6</f>
        <v>5923.08</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x14ac:dyDescent="0.15">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1" t="s">
        <v>109</v>
      </c>
      <c r="BM16" s="82"/>
      <c r="BN16" s="82"/>
      <c r="BO16" s="82"/>
      <c r="BP16" s="82"/>
      <c r="BQ16" s="82"/>
      <c r="BR16" s="82"/>
      <c r="BS16" s="82"/>
      <c r="BT16" s="82"/>
      <c r="BU16" s="82"/>
      <c r="BV16" s="82"/>
      <c r="BW16" s="82"/>
      <c r="BX16" s="82"/>
      <c r="BY16" s="82"/>
      <c r="BZ16" s="83"/>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1"/>
      <c r="BM17" s="82"/>
      <c r="BN17" s="82"/>
      <c r="BO17" s="82"/>
      <c r="BP17" s="82"/>
      <c r="BQ17" s="82"/>
      <c r="BR17" s="82"/>
      <c r="BS17" s="82"/>
      <c r="BT17" s="82"/>
      <c r="BU17" s="82"/>
      <c r="BV17" s="82"/>
      <c r="BW17" s="82"/>
      <c r="BX17" s="82"/>
      <c r="BY17" s="82"/>
      <c r="BZ17" s="83"/>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1"/>
      <c r="BM18" s="82"/>
      <c r="BN18" s="82"/>
      <c r="BO18" s="82"/>
      <c r="BP18" s="82"/>
      <c r="BQ18" s="82"/>
      <c r="BR18" s="82"/>
      <c r="BS18" s="82"/>
      <c r="BT18" s="82"/>
      <c r="BU18" s="82"/>
      <c r="BV18" s="82"/>
      <c r="BW18" s="82"/>
      <c r="BX18" s="82"/>
      <c r="BY18" s="82"/>
      <c r="BZ18" s="83"/>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1"/>
      <c r="BM19" s="82"/>
      <c r="BN19" s="82"/>
      <c r="BO19" s="82"/>
      <c r="BP19" s="82"/>
      <c r="BQ19" s="82"/>
      <c r="BR19" s="82"/>
      <c r="BS19" s="82"/>
      <c r="BT19" s="82"/>
      <c r="BU19" s="82"/>
      <c r="BV19" s="82"/>
      <c r="BW19" s="82"/>
      <c r="BX19" s="82"/>
      <c r="BY19" s="82"/>
      <c r="BZ19" s="83"/>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1"/>
      <c r="BM20" s="82"/>
      <c r="BN20" s="82"/>
      <c r="BO20" s="82"/>
      <c r="BP20" s="82"/>
      <c r="BQ20" s="82"/>
      <c r="BR20" s="82"/>
      <c r="BS20" s="82"/>
      <c r="BT20" s="82"/>
      <c r="BU20" s="82"/>
      <c r="BV20" s="82"/>
      <c r="BW20" s="82"/>
      <c r="BX20" s="82"/>
      <c r="BY20" s="82"/>
      <c r="BZ20" s="83"/>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1"/>
      <c r="BM21" s="82"/>
      <c r="BN21" s="82"/>
      <c r="BO21" s="82"/>
      <c r="BP21" s="82"/>
      <c r="BQ21" s="82"/>
      <c r="BR21" s="82"/>
      <c r="BS21" s="82"/>
      <c r="BT21" s="82"/>
      <c r="BU21" s="82"/>
      <c r="BV21" s="82"/>
      <c r="BW21" s="82"/>
      <c r="BX21" s="82"/>
      <c r="BY21" s="82"/>
      <c r="BZ21" s="83"/>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1"/>
      <c r="BM22" s="82"/>
      <c r="BN22" s="82"/>
      <c r="BO22" s="82"/>
      <c r="BP22" s="82"/>
      <c r="BQ22" s="82"/>
      <c r="BR22" s="82"/>
      <c r="BS22" s="82"/>
      <c r="BT22" s="82"/>
      <c r="BU22" s="82"/>
      <c r="BV22" s="82"/>
      <c r="BW22" s="82"/>
      <c r="BX22" s="82"/>
      <c r="BY22" s="82"/>
      <c r="BZ22" s="83"/>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1"/>
      <c r="BM23" s="82"/>
      <c r="BN23" s="82"/>
      <c r="BO23" s="82"/>
      <c r="BP23" s="82"/>
      <c r="BQ23" s="82"/>
      <c r="BR23" s="82"/>
      <c r="BS23" s="82"/>
      <c r="BT23" s="82"/>
      <c r="BU23" s="82"/>
      <c r="BV23" s="82"/>
      <c r="BW23" s="82"/>
      <c r="BX23" s="82"/>
      <c r="BY23" s="82"/>
      <c r="BZ23" s="83"/>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1"/>
      <c r="BM24" s="82"/>
      <c r="BN24" s="82"/>
      <c r="BO24" s="82"/>
      <c r="BP24" s="82"/>
      <c r="BQ24" s="82"/>
      <c r="BR24" s="82"/>
      <c r="BS24" s="82"/>
      <c r="BT24" s="82"/>
      <c r="BU24" s="82"/>
      <c r="BV24" s="82"/>
      <c r="BW24" s="82"/>
      <c r="BX24" s="82"/>
      <c r="BY24" s="82"/>
      <c r="BZ24" s="83"/>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1"/>
      <c r="BM25" s="82"/>
      <c r="BN25" s="82"/>
      <c r="BO25" s="82"/>
      <c r="BP25" s="82"/>
      <c r="BQ25" s="82"/>
      <c r="BR25" s="82"/>
      <c r="BS25" s="82"/>
      <c r="BT25" s="82"/>
      <c r="BU25" s="82"/>
      <c r="BV25" s="82"/>
      <c r="BW25" s="82"/>
      <c r="BX25" s="82"/>
      <c r="BY25" s="82"/>
      <c r="BZ25" s="83"/>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1"/>
      <c r="BM26" s="82"/>
      <c r="BN26" s="82"/>
      <c r="BO26" s="82"/>
      <c r="BP26" s="82"/>
      <c r="BQ26" s="82"/>
      <c r="BR26" s="82"/>
      <c r="BS26" s="82"/>
      <c r="BT26" s="82"/>
      <c r="BU26" s="82"/>
      <c r="BV26" s="82"/>
      <c r="BW26" s="82"/>
      <c r="BX26" s="82"/>
      <c r="BY26" s="82"/>
      <c r="BZ26" s="83"/>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1"/>
      <c r="BM27" s="82"/>
      <c r="BN27" s="82"/>
      <c r="BO27" s="82"/>
      <c r="BP27" s="82"/>
      <c r="BQ27" s="82"/>
      <c r="BR27" s="82"/>
      <c r="BS27" s="82"/>
      <c r="BT27" s="82"/>
      <c r="BU27" s="82"/>
      <c r="BV27" s="82"/>
      <c r="BW27" s="82"/>
      <c r="BX27" s="82"/>
      <c r="BY27" s="82"/>
      <c r="BZ27" s="83"/>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1"/>
      <c r="BM28" s="82"/>
      <c r="BN28" s="82"/>
      <c r="BO28" s="82"/>
      <c r="BP28" s="82"/>
      <c r="BQ28" s="82"/>
      <c r="BR28" s="82"/>
      <c r="BS28" s="82"/>
      <c r="BT28" s="82"/>
      <c r="BU28" s="82"/>
      <c r="BV28" s="82"/>
      <c r="BW28" s="82"/>
      <c r="BX28" s="82"/>
      <c r="BY28" s="82"/>
      <c r="BZ28" s="83"/>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1"/>
      <c r="BM29" s="82"/>
      <c r="BN29" s="82"/>
      <c r="BO29" s="82"/>
      <c r="BP29" s="82"/>
      <c r="BQ29" s="82"/>
      <c r="BR29" s="82"/>
      <c r="BS29" s="82"/>
      <c r="BT29" s="82"/>
      <c r="BU29" s="82"/>
      <c r="BV29" s="82"/>
      <c r="BW29" s="82"/>
      <c r="BX29" s="82"/>
      <c r="BY29" s="82"/>
      <c r="BZ29" s="83"/>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1"/>
      <c r="BM30" s="82"/>
      <c r="BN30" s="82"/>
      <c r="BO30" s="82"/>
      <c r="BP30" s="82"/>
      <c r="BQ30" s="82"/>
      <c r="BR30" s="82"/>
      <c r="BS30" s="82"/>
      <c r="BT30" s="82"/>
      <c r="BU30" s="82"/>
      <c r="BV30" s="82"/>
      <c r="BW30" s="82"/>
      <c r="BX30" s="82"/>
      <c r="BY30" s="82"/>
      <c r="BZ30" s="83"/>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1"/>
      <c r="BM31" s="82"/>
      <c r="BN31" s="82"/>
      <c r="BO31" s="82"/>
      <c r="BP31" s="82"/>
      <c r="BQ31" s="82"/>
      <c r="BR31" s="82"/>
      <c r="BS31" s="82"/>
      <c r="BT31" s="82"/>
      <c r="BU31" s="82"/>
      <c r="BV31" s="82"/>
      <c r="BW31" s="82"/>
      <c r="BX31" s="82"/>
      <c r="BY31" s="82"/>
      <c r="BZ31" s="83"/>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1"/>
      <c r="BM32" s="82"/>
      <c r="BN32" s="82"/>
      <c r="BO32" s="82"/>
      <c r="BP32" s="82"/>
      <c r="BQ32" s="82"/>
      <c r="BR32" s="82"/>
      <c r="BS32" s="82"/>
      <c r="BT32" s="82"/>
      <c r="BU32" s="82"/>
      <c r="BV32" s="82"/>
      <c r="BW32" s="82"/>
      <c r="BX32" s="82"/>
      <c r="BY32" s="82"/>
      <c r="BZ32" s="83"/>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1"/>
      <c r="BM33" s="82"/>
      <c r="BN33" s="82"/>
      <c r="BO33" s="82"/>
      <c r="BP33" s="82"/>
      <c r="BQ33" s="82"/>
      <c r="BR33" s="82"/>
      <c r="BS33" s="82"/>
      <c r="BT33" s="82"/>
      <c r="BU33" s="82"/>
      <c r="BV33" s="82"/>
      <c r="BW33" s="82"/>
      <c r="BX33" s="82"/>
      <c r="BY33" s="82"/>
      <c r="BZ33" s="83"/>
    </row>
    <row r="34" spans="1:78" ht="13.5" customHeight="1" x14ac:dyDescent="0.15">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81"/>
      <c r="BM34" s="82"/>
      <c r="BN34" s="82"/>
      <c r="BO34" s="82"/>
      <c r="BP34" s="82"/>
      <c r="BQ34" s="82"/>
      <c r="BR34" s="82"/>
      <c r="BS34" s="82"/>
      <c r="BT34" s="82"/>
      <c r="BU34" s="82"/>
      <c r="BV34" s="82"/>
      <c r="BW34" s="82"/>
      <c r="BX34" s="82"/>
      <c r="BY34" s="82"/>
      <c r="BZ34" s="83"/>
    </row>
    <row r="35" spans="1:78" ht="13.5" customHeight="1" x14ac:dyDescent="0.15">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81"/>
      <c r="BM35" s="82"/>
      <c r="BN35" s="82"/>
      <c r="BO35" s="82"/>
      <c r="BP35" s="82"/>
      <c r="BQ35" s="82"/>
      <c r="BR35" s="82"/>
      <c r="BS35" s="82"/>
      <c r="BT35" s="82"/>
      <c r="BU35" s="82"/>
      <c r="BV35" s="82"/>
      <c r="BW35" s="82"/>
      <c r="BX35" s="82"/>
      <c r="BY35" s="82"/>
      <c r="BZ35" s="83"/>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1"/>
      <c r="BM36" s="82"/>
      <c r="BN36" s="82"/>
      <c r="BO36" s="82"/>
      <c r="BP36" s="82"/>
      <c r="BQ36" s="82"/>
      <c r="BR36" s="82"/>
      <c r="BS36" s="82"/>
      <c r="BT36" s="82"/>
      <c r="BU36" s="82"/>
      <c r="BV36" s="82"/>
      <c r="BW36" s="82"/>
      <c r="BX36" s="82"/>
      <c r="BY36" s="82"/>
      <c r="BZ36" s="83"/>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1"/>
      <c r="BM37" s="82"/>
      <c r="BN37" s="82"/>
      <c r="BO37" s="82"/>
      <c r="BP37" s="82"/>
      <c r="BQ37" s="82"/>
      <c r="BR37" s="82"/>
      <c r="BS37" s="82"/>
      <c r="BT37" s="82"/>
      <c r="BU37" s="82"/>
      <c r="BV37" s="82"/>
      <c r="BW37" s="82"/>
      <c r="BX37" s="82"/>
      <c r="BY37" s="82"/>
      <c r="BZ37" s="83"/>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1"/>
      <c r="BM38" s="82"/>
      <c r="BN38" s="82"/>
      <c r="BO38" s="82"/>
      <c r="BP38" s="82"/>
      <c r="BQ38" s="82"/>
      <c r="BR38" s="82"/>
      <c r="BS38" s="82"/>
      <c r="BT38" s="82"/>
      <c r="BU38" s="82"/>
      <c r="BV38" s="82"/>
      <c r="BW38" s="82"/>
      <c r="BX38" s="82"/>
      <c r="BY38" s="82"/>
      <c r="BZ38" s="83"/>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1"/>
      <c r="BM39" s="82"/>
      <c r="BN39" s="82"/>
      <c r="BO39" s="82"/>
      <c r="BP39" s="82"/>
      <c r="BQ39" s="82"/>
      <c r="BR39" s="82"/>
      <c r="BS39" s="82"/>
      <c r="BT39" s="82"/>
      <c r="BU39" s="82"/>
      <c r="BV39" s="82"/>
      <c r="BW39" s="82"/>
      <c r="BX39" s="82"/>
      <c r="BY39" s="82"/>
      <c r="BZ39" s="83"/>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1"/>
      <c r="BM40" s="82"/>
      <c r="BN40" s="82"/>
      <c r="BO40" s="82"/>
      <c r="BP40" s="82"/>
      <c r="BQ40" s="82"/>
      <c r="BR40" s="82"/>
      <c r="BS40" s="82"/>
      <c r="BT40" s="82"/>
      <c r="BU40" s="82"/>
      <c r="BV40" s="82"/>
      <c r="BW40" s="82"/>
      <c r="BX40" s="82"/>
      <c r="BY40" s="82"/>
      <c r="BZ40" s="83"/>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1"/>
      <c r="BM41" s="82"/>
      <c r="BN41" s="82"/>
      <c r="BO41" s="82"/>
      <c r="BP41" s="82"/>
      <c r="BQ41" s="82"/>
      <c r="BR41" s="82"/>
      <c r="BS41" s="82"/>
      <c r="BT41" s="82"/>
      <c r="BU41" s="82"/>
      <c r="BV41" s="82"/>
      <c r="BW41" s="82"/>
      <c r="BX41" s="82"/>
      <c r="BY41" s="82"/>
      <c r="BZ41" s="83"/>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1"/>
      <c r="BM42" s="82"/>
      <c r="BN42" s="82"/>
      <c r="BO42" s="82"/>
      <c r="BP42" s="82"/>
      <c r="BQ42" s="82"/>
      <c r="BR42" s="82"/>
      <c r="BS42" s="82"/>
      <c r="BT42" s="82"/>
      <c r="BU42" s="82"/>
      <c r="BV42" s="82"/>
      <c r="BW42" s="82"/>
      <c r="BX42" s="82"/>
      <c r="BY42" s="82"/>
      <c r="BZ42" s="83"/>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1"/>
      <c r="BM43" s="82"/>
      <c r="BN43" s="82"/>
      <c r="BO43" s="82"/>
      <c r="BP43" s="82"/>
      <c r="BQ43" s="82"/>
      <c r="BR43" s="82"/>
      <c r="BS43" s="82"/>
      <c r="BT43" s="82"/>
      <c r="BU43" s="82"/>
      <c r="BV43" s="82"/>
      <c r="BW43" s="82"/>
      <c r="BX43" s="82"/>
      <c r="BY43" s="82"/>
      <c r="BZ43" s="83"/>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4"/>
      <c r="BM44" s="85"/>
      <c r="BN44" s="85"/>
      <c r="BO44" s="85"/>
      <c r="BP44" s="85"/>
      <c r="BQ44" s="85"/>
      <c r="BR44" s="85"/>
      <c r="BS44" s="85"/>
      <c r="BT44" s="85"/>
      <c r="BU44" s="85"/>
      <c r="BV44" s="85"/>
      <c r="BW44" s="85"/>
      <c r="BX44" s="85"/>
      <c r="BY44" s="85"/>
      <c r="BZ44" s="86"/>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x14ac:dyDescent="0.15">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x14ac:dyDescent="0.15">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x14ac:dyDescent="0.15">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x14ac:dyDescent="0.15">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1" t="s">
        <v>110</v>
      </c>
      <c r="BM66" s="82"/>
      <c r="BN66" s="82"/>
      <c r="BO66" s="82"/>
      <c r="BP66" s="82"/>
      <c r="BQ66" s="82"/>
      <c r="BR66" s="82"/>
      <c r="BS66" s="82"/>
      <c r="BT66" s="82"/>
      <c r="BU66" s="82"/>
      <c r="BV66" s="82"/>
      <c r="BW66" s="82"/>
      <c r="BX66" s="82"/>
      <c r="BY66" s="82"/>
      <c r="BZ66" s="83"/>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1"/>
      <c r="BM67" s="82"/>
      <c r="BN67" s="82"/>
      <c r="BO67" s="82"/>
      <c r="BP67" s="82"/>
      <c r="BQ67" s="82"/>
      <c r="BR67" s="82"/>
      <c r="BS67" s="82"/>
      <c r="BT67" s="82"/>
      <c r="BU67" s="82"/>
      <c r="BV67" s="82"/>
      <c r="BW67" s="82"/>
      <c r="BX67" s="82"/>
      <c r="BY67" s="82"/>
      <c r="BZ67" s="83"/>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1"/>
      <c r="BM68" s="82"/>
      <c r="BN68" s="82"/>
      <c r="BO68" s="82"/>
      <c r="BP68" s="82"/>
      <c r="BQ68" s="82"/>
      <c r="BR68" s="82"/>
      <c r="BS68" s="82"/>
      <c r="BT68" s="82"/>
      <c r="BU68" s="82"/>
      <c r="BV68" s="82"/>
      <c r="BW68" s="82"/>
      <c r="BX68" s="82"/>
      <c r="BY68" s="82"/>
      <c r="BZ68" s="83"/>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1"/>
      <c r="BM69" s="82"/>
      <c r="BN69" s="82"/>
      <c r="BO69" s="82"/>
      <c r="BP69" s="82"/>
      <c r="BQ69" s="82"/>
      <c r="BR69" s="82"/>
      <c r="BS69" s="82"/>
      <c r="BT69" s="82"/>
      <c r="BU69" s="82"/>
      <c r="BV69" s="82"/>
      <c r="BW69" s="82"/>
      <c r="BX69" s="82"/>
      <c r="BY69" s="82"/>
      <c r="BZ69" s="83"/>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1"/>
      <c r="BM70" s="82"/>
      <c r="BN70" s="82"/>
      <c r="BO70" s="82"/>
      <c r="BP70" s="82"/>
      <c r="BQ70" s="82"/>
      <c r="BR70" s="82"/>
      <c r="BS70" s="82"/>
      <c r="BT70" s="82"/>
      <c r="BU70" s="82"/>
      <c r="BV70" s="82"/>
      <c r="BW70" s="82"/>
      <c r="BX70" s="82"/>
      <c r="BY70" s="82"/>
      <c r="BZ70" s="83"/>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1"/>
      <c r="BM71" s="82"/>
      <c r="BN71" s="82"/>
      <c r="BO71" s="82"/>
      <c r="BP71" s="82"/>
      <c r="BQ71" s="82"/>
      <c r="BR71" s="82"/>
      <c r="BS71" s="82"/>
      <c r="BT71" s="82"/>
      <c r="BU71" s="82"/>
      <c r="BV71" s="82"/>
      <c r="BW71" s="82"/>
      <c r="BX71" s="82"/>
      <c r="BY71" s="82"/>
      <c r="BZ71" s="83"/>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1"/>
      <c r="BM72" s="82"/>
      <c r="BN72" s="82"/>
      <c r="BO72" s="82"/>
      <c r="BP72" s="82"/>
      <c r="BQ72" s="82"/>
      <c r="BR72" s="82"/>
      <c r="BS72" s="82"/>
      <c r="BT72" s="82"/>
      <c r="BU72" s="82"/>
      <c r="BV72" s="82"/>
      <c r="BW72" s="82"/>
      <c r="BX72" s="82"/>
      <c r="BY72" s="82"/>
      <c r="BZ72" s="83"/>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1"/>
      <c r="BM73" s="82"/>
      <c r="BN73" s="82"/>
      <c r="BO73" s="82"/>
      <c r="BP73" s="82"/>
      <c r="BQ73" s="82"/>
      <c r="BR73" s="82"/>
      <c r="BS73" s="82"/>
      <c r="BT73" s="82"/>
      <c r="BU73" s="82"/>
      <c r="BV73" s="82"/>
      <c r="BW73" s="82"/>
      <c r="BX73" s="82"/>
      <c r="BY73" s="82"/>
      <c r="BZ73" s="83"/>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1"/>
      <c r="BM74" s="82"/>
      <c r="BN74" s="82"/>
      <c r="BO74" s="82"/>
      <c r="BP74" s="82"/>
      <c r="BQ74" s="82"/>
      <c r="BR74" s="82"/>
      <c r="BS74" s="82"/>
      <c r="BT74" s="82"/>
      <c r="BU74" s="82"/>
      <c r="BV74" s="82"/>
      <c r="BW74" s="82"/>
      <c r="BX74" s="82"/>
      <c r="BY74" s="82"/>
      <c r="BZ74" s="83"/>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1"/>
      <c r="BM75" s="82"/>
      <c r="BN75" s="82"/>
      <c r="BO75" s="82"/>
      <c r="BP75" s="82"/>
      <c r="BQ75" s="82"/>
      <c r="BR75" s="82"/>
      <c r="BS75" s="82"/>
      <c r="BT75" s="82"/>
      <c r="BU75" s="82"/>
      <c r="BV75" s="82"/>
      <c r="BW75" s="82"/>
      <c r="BX75" s="82"/>
      <c r="BY75" s="82"/>
      <c r="BZ75" s="83"/>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1"/>
      <c r="BM76" s="82"/>
      <c r="BN76" s="82"/>
      <c r="BO76" s="82"/>
      <c r="BP76" s="82"/>
      <c r="BQ76" s="82"/>
      <c r="BR76" s="82"/>
      <c r="BS76" s="82"/>
      <c r="BT76" s="82"/>
      <c r="BU76" s="82"/>
      <c r="BV76" s="82"/>
      <c r="BW76" s="82"/>
      <c r="BX76" s="82"/>
      <c r="BY76" s="82"/>
      <c r="BZ76" s="83"/>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1"/>
      <c r="BM77" s="82"/>
      <c r="BN77" s="82"/>
      <c r="BO77" s="82"/>
      <c r="BP77" s="82"/>
      <c r="BQ77" s="82"/>
      <c r="BR77" s="82"/>
      <c r="BS77" s="82"/>
      <c r="BT77" s="82"/>
      <c r="BU77" s="82"/>
      <c r="BV77" s="82"/>
      <c r="BW77" s="82"/>
      <c r="BX77" s="82"/>
      <c r="BY77" s="82"/>
      <c r="BZ77" s="83"/>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1"/>
      <c r="BM78" s="82"/>
      <c r="BN78" s="82"/>
      <c r="BO78" s="82"/>
      <c r="BP78" s="82"/>
      <c r="BQ78" s="82"/>
      <c r="BR78" s="82"/>
      <c r="BS78" s="82"/>
      <c r="BT78" s="82"/>
      <c r="BU78" s="82"/>
      <c r="BV78" s="82"/>
      <c r="BW78" s="82"/>
      <c r="BX78" s="82"/>
      <c r="BY78" s="82"/>
      <c r="BZ78" s="83"/>
    </row>
    <row r="79" spans="1:78" ht="13.5" customHeight="1" x14ac:dyDescent="0.15">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81"/>
      <c r="BM79" s="82"/>
      <c r="BN79" s="82"/>
      <c r="BO79" s="82"/>
      <c r="BP79" s="82"/>
      <c r="BQ79" s="82"/>
      <c r="BR79" s="82"/>
      <c r="BS79" s="82"/>
      <c r="BT79" s="82"/>
      <c r="BU79" s="82"/>
      <c r="BV79" s="82"/>
      <c r="BW79" s="82"/>
      <c r="BX79" s="82"/>
      <c r="BY79" s="82"/>
      <c r="BZ79" s="83"/>
    </row>
    <row r="80" spans="1:78" ht="13.5" customHeight="1" x14ac:dyDescent="0.15">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81"/>
      <c r="BM80" s="82"/>
      <c r="BN80" s="82"/>
      <c r="BO80" s="82"/>
      <c r="BP80" s="82"/>
      <c r="BQ80" s="82"/>
      <c r="BR80" s="82"/>
      <c r="BS80" s="82"/>
      <c r="BT80" s="82"/>
      <c r="BU80" s="82"/>
      <c r="BV80" s="82"/>
      <c r="BW80" s="82"/>
      <c r="BX80" s="82"/>
      <c r="BY80" s="82"/>
      <c r="BZ80" s="83"/>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81"/>
      <c r="BM81" s="82"/>
      <c r="BN81" s="82"/>
      <c r="BO81" s="82"/>
      <c r="BP81" s="82"/>
      <c r="BQ81" s="82"/>
      <c r="BR81" s="82"/>
      <c r="BS81" s="82"/>
      <c r="BT81" s="82"/>
      <c r="BU81" s="82"/>
      <c r="BV81" s="82"/>
      <c r="BW81" s="82"/>
      <c r="BX81" s="82"/>
      <c r="BY81" s="82"/>
      <c r="BZ81" s="83"/>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4"/>
      <c r="BM82" s="85"/>
      <c r="BN82" s="85"/>
      <c r="BO82" s="85"/>
      <c r="BP82" s="85"/>
      <c r="BQ82" s="85"/>
      <c r="BR82" s="85"/>
      <c r="BS82" s="85"/>
      <c r="BT82" s="85"/>
      <c r="BU82" s="85"/>
      <c r="BV82" s="85"/>
      <c r="BW82" s="85"/>
      <c r="BX82" s="85"/>
      <c r="BY82" s="85"/>
      <c r="BZ82" s="86"/>
    </row>
    <row r="83" spans="1:78" x14ac:dyDescent="0.15">
      <c r="C83" s="2" t="s">
        <v>40</v>
      </c>
    </row>
    <row r="84" spans="1:78" x14ac:dyDescent="0.15">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3" width="11.875" customWidth="1"/>
  </cols>
  <sheetData>
    <row r="1" spans="1:144" x14ac:dyDescent="0.15">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15">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15">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x14ac:dyDescent="0.15">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x14ac:dyDescent="0.15">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15">
      <c r="A6" s="26" t="s">
        <v>95</v>
      </c>
      <c r="B6" s="31">
        <f>B7</f>
        <v>2015</v>
      </c>
      <c r="C6" s="31">
        <f t="shared" ref="C6:W6" si="3">C7</f>
        <v>74055</v>
      </c>
      <c r="D6" s="31">
        <f t="shared" si="3"/>
        <v>47</v>
      </c>
      <c r="E6" s="31">
        <f t="shared" si="3"/>
        <v>18</v>
      </c>
      <c r="F6" s="31">
        <f t="shared" si="3"/>
        <v>0</v>
      </c>
      <c r="G6" s="31">
        <f t="shared" si="3"/>
        <v>0</v>
      </c>
      <c r="H6" s="31" t="str">
        <f t="shared" si="3"/>
        <v>福島県　西会津町</v>
      </c>
      <c r="I6" s="31" t="str">
        <f t="shared" si="3"/>
        <v>法非適用</v>
      </c>
      <c r="J6" s="31" t="str">
        <f t="shared" si="3"/>
        <v>下水道事業</v>
      </c>
      <c r="K6" s="31" t="str">
        <f t="shared" si="3"/>
        <v>特定地域生活排水処理</v>
      </c>
      <c r="L6" s="31" t="str">
        <f t="shared" si="3"/>
        <v>K3</v>
      </c>
      <c r="M6" s="32" t="str">
        <f t="shared" si="3"/>
        <v>-</v>
      </c>
      <c r="N6" s="32" t="str">
        <f t="shared" si="3"/>
        <v>該当数値なし</v>
      </c>
      <c r="O6" s="32">
        <f t="shared" si="3"/>
        <v>11.22</v>
      </c>
      <c r="P6" s="32">
        <f t="shared" si="3"/>
        <v>100</v>
      </c>
      <c r="Q6" s="32">
        <f t="shared" si="3"/>
        <v>4644</v>
      </c>
      <c r="R6" s="32">
        <f t="shared" si="3"/>
        <v>6927</v>
      </c>
      <c r="S6" s="32">
        <f t="shared" si="3"/>
        <v>298.18</v>
      </c>
      <c r="T6" s="32">
        <f t="shared" si="3"/>
        <v>23.23</v>
      </c>
      <c r="U6" s="32">
        <f t="shared" si="3"/>
        <v>770</v>
      </c>
      <c r="V6" s="32">
        <f t="shared" si="3"/>
        <v>0.13</v>
      </c>
      <c r="W6" s="32">
        <f t="shared" si="3"/>
        <v>5923.08</v>
      </c>
      <c r="X6" s="33">
        <f>IF(X7="",NA(),X7)</f>
        <v>94.78</v>
      </c>
      <c r="Y6" s="33">
        <f t="shared" ref="Y6:AG6" si="4">IF(Y7="",NA(),Y7)</f>
        <v>92.7</v>
      </c>
      <c r="Z6" s="33">
        <f t="shared" si="4"/>
        <v>91.92</v>
      </c>
      <c r="AA6" s="33">
        <f t="shared" si="4"/>
        <v>91.44</v>
      </c>
      <c r="AB6" s="33">
        <f t="shared" si="4"/>
        <v>91.08</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532.25</v>
      </c>
      <c r="BF6" s="33">
        <f t="shared" ref="BF6:BN6" si="7">IF(BF7="",NA(),BF7)</f>
        <v>554.24</v>
      </c>
      <c r="BG6" s="33">
        <f t="shared" si="7"/>
        <v>610.66</v>
      </c>
      <c r="BH6" s="33">
        <f t="shared" si="7"/>
        <v>539.5</v>
      </c>
      <c r="BI6" s="33">
        <f t="shared" si="7"/>
        <v>556.30999999999995</v>
      </c>
      <c r="BJ6" s="33">
        <f t="shared" si="7"/>
        <v>421.01</v>
      </c>
      <c r="BK6" s="33">
        <f t="shared" si="7"/>
        <v>430.64</v>
      </c>
      <c r="BL6" s="33">
        <f t="shared" si="7"/>
        <v>446.63</v>
      </c>
      <c r="BM6" s="33">
        <f t="shared" si="7"/>
        <v>416.91</v>
      </c>
      <c r="BN6" s="33">
        <f t="shared" si="7"/>
        <v>392.19</v>
      </c>
      <c r="BO6" s="32" t="str">
        <f>IF(BO7="","",IF(BO7="-","【-】","【"&amp;SUBSTITUTE(TEXT(BO7,"#,##0.00"),"-","△")&amp;"】"))</f>
        <v>【345.93】</v>
      </c>
      <c r="BP6" s="33">
        <f>IF(BP7="",NA(),BP7)</f>
        <v>48.03</v>
      </c>
      <c r="BQ6" s="33">
        <f t="shared" ref="BQ6:BY6" si="8">IF(BQ7="",NA(),BQ7)</f>
        <v>47.32</v>
      </c>
      <c r="BR6" s="33">
        <f t="shared" si="8"/>
        <v>47.58</v>
      </c>
      <c r="BS6" s="33">
        <f t="shared" si="8"/>
        <v>46.04</v>
      </c>
      <c r="BT6" s="33">
        <f t="shared" si="8"/>
        <v>42.8</v>
      </c>
      <c r="BU6" s="33">
        <f t="shared" si="8"/>
        <v>58.98</v>
      </c>
      <c r="BV6" s="33">
        <f t="shared" si="8"/>
        <v>58.78</v>
      </c>
      <c r="BW6" s="33">
        <f t="shared" si="8"/>
        <v>58.53</v>
      </c>
      <c r="BX6" s="33">
        <f t="shared" si="8"/>
        <v>57.93</v>
      </c>
      <c r="BY6" s="33">
        <f t="shared" si="8"/>
        <v>57.03</v>
      </c>
      <c r="BZ6" s="32" t="str">
        <f>IF(BZ7="","",IF(BZ7="-","【-】","【"&amp;SUBSTITUTE(TEXT(BZ7,"#,##0.00"),"-","△")&amp;"】"))</f>
        <v>【59.44】</v>
      </c>
      <c r="CA6" s="33">
        <f>IF(CA7="",NA(),CA7)</f>
        <v>503.58</v>
      </c>
      <c r="CB6" s="33">
        <f t="shared" ref="CB6:CJ6" si="9">IF(CB7="",NA(),CB7)</f>
        <v>516.99</v>
      </c>
      <c r="CC6" s="33">
        <f t="shared" si="9"/>
        <v>518.72</v>
      </c>
      <c r="CD6" s="33">
        <f t="shared" si="9"/>
        <v>544.1</v>
      </c>
      <c r="CE6" s="33">
        <f t="shared" si="9"/>
        <v>593</v>
      </c>
      <c r="CF6" s="33">
        <f t="shared" si="9"/>
        <v>253.84</v>
      </c>
      <c r="CG6" s="33">
        <f t="shared" si="9"/>
        <v>257.02999999999997</v>
      </c>
      <c r="CH6" s="33">
        <f t="shared" si="9"/>
        <v>266.57</v>
      </c>
      <c r="CI6" s="33">
        <f t="shared" si="9"/>
        <v>276.93</v>
      </c>
      <c r="CJ6" s="33">
        <f t="shared" si="9"/>
        <v>283.73</v>
      </c>
      <c r="CK6" s="32" t="str">
        <f>IF(CK7="","",IF(CK7="-","【-】","【"&amp;SUBSTITUTE(TEXT(CK7,"#,##0.00"),"-","△")&amp;"】"))</f>
        <v>【272.79】</v>
      </c>
      <c r="CL6" s="33">
        <f>IF(CL7="",NA(),CL7)</f>
        <v>33.130000000000003</v>
      </c>
      <c r="CM6" s="33">
        <f t="shared" ref="CM6:CU6" si="10">IF(CM7="",NA(),CM7)</f>
        <v>35.82</v>
      </c>
      <c r="CN6" s="33">
        <f t="shared" si="10"/>
        <v>37.01</v>
      </c>
      <c r="CO6" s="33">
        <f t="shared" si="10"/>
        <v>37.909999999999997</v>
      </c>
      <c r="CP6" s="33">
        <f t="shared" si="10"/>
        <v>39.1</v>
      </c>
      <c r="CQ6" s="33">
        <f t="shared" si="10"/>
        <v>60.03</v>
      </c>
      <c r="CR6" s="33">
        <f t="shared" si="10"/>
        <v>61.93</v>
      </c>
      <c r="CS6" s="33">
        <f t="shared" si="10"/>
        <v>58.06</v>
      </c>
      <c r="CT6" s="33">
        <f t="shared" si="10"/>
        <v>59.08</v>
      </c>
      <c r="CU6" s="33">
        <f t="shared" si="10"/>
        <v>58.25</v>
      </c>
      <c r="CV6" s="32" t="str">
        <f>IF(CV7="","",IF(CV7="-","【-】","【"&amp;SUBSTITUTE(TEXT(CV7,"#,##0.00"),"-","△")&amp;"】"))</f>
        <v>【58.84】</v>
      </c>
      <c r="CW6" s="33">
        <f>IF(CW7="",NA(),CW7)</f>
        <v>100</v>
      </c>
      <c r="CX6" s="33">
        <f t="shared" ref="CX6:DF6" si="11">IF(CX7="",NA(),CX7)</f>
        <v>100</v>
      </c>
      <c r="CY6" s="33">
        <f t="shared" si="11"/>
        <v>100</v>
      </c>
      <c r="CZ6" s="33">
        <f t="shared" si="11"/>
        <v>100</v>
      </c>
      <c r="DA6" s="33">
        <f t="shared" si="11"/>
        <v>100</v>
      </c>
      <c r="DB6" s="33">
        <f t="shared" si="11"/>
        <v>76.8</v>
      </c>
      <c r="DC6" s="33">
        <f t="shared" si="11"/>
        <v>77.25</v>
      </c>
      <c r="DD6" s="33">
        <f t="shared" si="11"/>
        <v>75.790000000000006</v>
      </c>
      <c r="DE6" s="33">
        <f t="shared" si="11"/>
        <v>77.12</v>
      </c>
      <c r="DF6" s="33">
        <f t="shared" si="11"/>
        <v>68.150000000000006</v>
      </c>
      <c r="DG6" s="32" t="str">
        <f>IF(DG7="","",IF(DG7="-","【-】","【"&amp;SUBSTITUTE(TEXT(DG7,"#,##0.00"),"-","△")&amp;"】"))</f>
        <v>【74.35】</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4" s="34" customFormat="1" x14ac:dyDescent="0.15">
      <c r="A7" s="26"/>
      <c r="B7" s="35">
        <v>2015</v>
      </c>
      <c r="C7" s="35">
        <v>74055</v>
      </c>
      <c r="D7" s="35">
        <v>47</v>
      </c>
      <c r="E7" s="35">
        <v>18</v>
      </c>
      <c r="F7" s="35">
        <v>0</v>
      </c>
      <c r="G7" s="35">
        <v>0</v>
      </c>
      <c r="H7" s="35" t="s">
        <v>96</v>
      </c>
      <c r="I7" s="35" t="s">
        <v>97</v>
      </c>
      <c r="J7" s="35" t="s">
        <v>98</v>
      </c>
      <c r="K7" s="35" t="s">
        <v>99</v>
      </c>
      <c r="L7" s="35" t="s">
        <v>100</v>
      </c>
      <c r="M7" s="36" t="s">
        <v>101</v>
      </c>
      <c r="N7" s="36" t="s">
        <v>102</v>
      </c>
      <c r="O7" s="36">
        <v>11.22</v>
      </c>
      <c r="P7" s="36">
        <v>100</v>
      </c>
      <c r="Q7" s="36">
        <v>4644</v>
      </c>
      <c r="R7" s="36">
        <v>6927</v>
      </c>
      <c r="S7" s="36">
        <v>298.18</v>
      </c>
      <c r="T7" s="36">
        <v>23.23</v>
      </c>
      <c r="U7" s="36">
        <v>770</v>
      </c>
      <c r="V7" s="36">
        <v>0.13</v>
      </c>
      <c r="W7" s="36">
        <v>5923.08</v>
      </c>
      <c r="X7" s="36">
        <v>94.78</v>
      </c>
      <c r="Y7" s="36">
        <v>92.7</v>
      </c>
      <c r="Z7" s="36">
        <v>91.92</v>
      </c>
      <c r="AA7" s="36">
        <v>91.44</v>
      </c>
      <c r="AB7" s="36">
        <v>91.08</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532.25</v>
      </c>
      <c r="BF7" s="36">
        <v>554.24</v>
      </c>
      <c r="BG7" s="36">
        <v>610.66</v>
      </c>
      <c r="BH7" s="36">
        <v>539.5</v>
      </c>
      <c r="BI7" s="36">
        <v>556.30999999999995</v>
      </c>
      <c r="BJ7" s="36">
        <v>421.01</v>
      </c>
      <c r="BK7" s="36">
        <v>430.64</v>
      </c>
      <c r="BL7" s="36">
        <v>446.63</v>
      </c>
      <c r="BM7" s="36">
        <v>416.91</v>
      </c>
      <c r="BN7" s="36">
        <v>392.19</v>
      </c>
      <c r="BO7" s="36">
        <v>345.93</v>
      </c>
      <c r="BP7" s="36">
        <v>48.03</v>
      </c>
      <c r="BQ7" s="36">
        <v>47.32</v>
      </c>
      <c r="BR7" s="36">
        <v>47.58</v>
      </c>
      <c r="BS7" s="36">
        <v>46.04</v>
      </c>
      <c r="BT7" s="36">
        <v>42.8</v>
      </c>
      <c r="BU7" s="36">
        <v>58.98</v>
      </c>
      <c r="BV7" s="36">
        <v>58.78</v>
      </c>
      <c r="BW7" s="36">
        <v>58.53</v>
      </c>
      <c r="BX7" s="36">
        <v>57.93</v>
      </c>
      <c r="BY7" s="36">
        <v>57.03</v>
      </c>
      <c r="BZ7" s="36">
        <v>59.44</v>
      </c>
      <c r="CA7" s="36">
        <v>503.58</v>
      </c>
      <c r="CB7" s="36">
        <v>516.99</v>
      </c>
      <c r="CC7" s="36">
        <v>518.72</v>
      </c>
      <c r="CD7" s="36">
        <v>544.1</v>
      </c>
      <c r="CE7" s="36">
        <v>593</v>
      </c>
      <c r="CF7" s="36">
        <v>253.84</v>
      </c>
      <c r="CG7" s="36">
        <v>257.02999999999997</v>
      </c>
      <c r="CH7" s="36">
        <v>266.57</v>
      </c>
      <c r="CI7" s="36">
        <v>276.93</v>
      </c>
      <c r="CJ7" s="36">
        <v>283.73</v>
      </c>
      <c r="CK7" s="36">
        <v>272.79000000000002</v>
      </c>
      <c r="CL7" s="36">
        <v>33.130000000000003</v>
      </c>
      <c r="CM7" s="36">
        <v>35.82</v>
      </c>
      <c r="CN7" s="36">
        <v>37.01</v>
      </c>
      <c r="CO7" s="36">
        <v>37.909999999999997</v>
      </c>
      <c r="CP7" s="36">
        <v>39.1</v>
      </c>
      <c r="CQ7" s="36">
        <v>60.03</v>
      </c>
      <c r="CR7" s="36">
        <v>61.93</v>
      </c>
      <c r="CS7" s="36">
        <v>58.06</v>
      </c>
      <c r="CT7" s="36">
        <v>59.08</v>
      </c>
      <c r="CU7" s="36">
        <v>58.25</v>
      </c>
      <c r="CV7" s="36">
        <v>58.84</v>
      </c>
      <c r="CW7" s="36">
        <v>100</v>
      </c>
      <c r="CX7" s="36">
        <v>100</v>
      </c>
      <c r="CY7" s="36">
        <v>100</v>
      </c>
      <c r="CZ7" s="36">
        <v>100</v>
      </c>
      <c r="DA7" s="36">
        <v>100</v>
      </c>
      <c r="DB7" s="36">
        <v>76.8</v>
      </c>
      <c r="DC7" s="36">
        <v>77.25</v>
      </c>
      <c r="DD7" s="36">
        <v>75.790000000000006</v>
      </c>
      <c r="DE7" s="36">
        <v>77.12</v>
      </c>
      <c r="DF7" s="36">
        <v>68.150000000000006</v>
      </c>
      <c r="DG7" s="36">
        <v>74.349999999999994</v>
      </c>
      <c r="DH7" s="36"/>
      <c r="DI7" s="36"/>
      <c r="DJ7" s="36"/>
      <c r="DK7" s="36"/>
      <c r="DL7" s="36"/>
      <c r="DM7" s="36"/>
      <c r="DN7" s="36"/>
      <c r="DO7" s="36"/>
      <c r="DP7" s="36"/>
      <c r="DQ7" s="36"/>
      <c r="DR7" s="36"/>
      <c r="DS7" s="36"/>
      <c r="DT7" s="36"/>
      <c r="DU7" s="36"/>
      <c r="DV7" s="36"/>
      <c r="DW7" s="36"/>
      <c r="DX7" s="36"/>
      <c r="DY7" s="36"/>
      <c r="DZ7" s="36"/>
      <c r="EA7" s="36"/>
      <c r="EB7" s="36"/>
      <c r="EC7" s="36"/>
      <c r="ED7" s="36" t="s">
        <v>101</v>
      </c>
      <c r="EE7" s="36" t="s">
        <v>101</v>
      </c>
      <c r="EF7" s="36" t="s">
        <v>101</v>
      </c>
      <c r="EG7" s="36" t="s">
        <v>101</v>
      </c>
      <c r="EH7" s="36" t="s">
        <v>101</v>
      </c>
      <c r="EI7" s="36" t="s">
        <v>101</v>
      </c>
      <c r="EJ7" s="36" t="s">
        <v>101</v>
      </c>
      <c r="EK7" s="36" t="s">
        <v>101</v>
      </c>
      <c r="EL7" s="36" t="s">
        <v>101</v>
      </c>
      <c r="EM7" s="36" t="s">
        <v>101</v>
      </c>
      <c r="EN7" s="36" t="s">
        <v>101</v>
      </c>
    </row>
    <row r="8" spans="1:144" x14ac:dyDescent="0.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15">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15">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in218</cp:lastModifiedBy>
  <dcterms:created xsi:type="dcterms:W3CDTF">2017-02-08T03:22:04Z</dcterms:created>
  <dcterms:modified xsi:type="dcterms:W3CDTF">2017-02-16T06:04:00Z</dcterms:modified>
</cp:coreProperties>
</file>