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<sst xmlns="http://schemas.openxmlformats.org/spreadsheetml/2006/main" count="221" uniqueCount="111">
  <si>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</si>
  <si>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</si>
  <si>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</si>
  <si>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</si>
  <si>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</si>
  <si>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</si>
  <si>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</si>
  <si>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</si>
  <si>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</si>
  <si>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</si>
  <si>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</si>
  <si>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</si>
  <si>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</si>
  <si>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</si>
  <si>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</si>
  <si>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</si>
  <si>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</si>
  <si>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</si>
  <si>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</si>
  <si>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</si>
  <si>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</si>
  <si>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</si>
  <si>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</si>
  <si>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</si>
  <si>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</si>
  <si>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</si>
  <si>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</si>
  <si>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</si>
  <si>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</si>
  <si>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</si>
  <si>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</si>
  <si>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</si>
  <si>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</si>
  <si>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</si>
  <si>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</si>
  <si>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</si>
  <si>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</si>
  <si>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</si>
  <si>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</si>
  <si>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</si>
  <si>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</si>
  <si>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</si>
  <si>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</si>
  <si>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</si>
  <si>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</si>
  <si>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</si>
  <si>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</si>
  <si>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</si>
  <si>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</si>
  <si>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</si>
  <si>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</si>
  <si>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</si>
  <si>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</si>
  <si>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</si>
  <si>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</si>
  <si>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</si>
  <si>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</si>
  <si>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</si>
  <si>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</si>
  <si>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</si>
  <si>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</si>
  <si>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</si>
  <si>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</si>
  <si>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</si>
  <si>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</si>
  <si>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</si>
  <si>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</si>
  <si>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</si>
  <si>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</si>
  <si>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</si>
  <si>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</si>
  <si>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</si>
  <si>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</si>
  <si>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</si>
  <si>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</si>
  <si>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</si>
  <si>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</si>
  <si>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</si>
  <si>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</si>
  <si>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</si>
  <si>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</si>
  <si>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</si>
  <si>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</si>
  <si>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</si>
  <si>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</si>
  <si>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</si>
  <si>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</si>
  <si>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</si>
  <si>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</si>
  <si>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</si>
  <si>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</si>
  <si>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</si>
  <si>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</si>
  <si>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</si>
  <si>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</si>
  <si>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</si>
  <si>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</si>
  <si>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</si>
  <si>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</si>
  <si>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</si>
  <si>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</si>
  <si>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</si>
  <si>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</si>
  <si>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</si>
  <si>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</si>
  <si>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</si>
  <si>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</si>
  <si>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</si>
  <si>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本市においては、一番古い処理区の供用開始が平成13年度と、まだ経過年数が浅いために、管渠の老朽化が生じていないことから、管渠の更新は行っていない状況である。</t>
    <rPh sb="1" eb="3">
      <t>ホンシ</t>
    </rPh>
    <rPh sb="9" eb="11">
      <t>イチバン</t>
    </rPh>
    <rPh sb="11" eb="12">
      <t>フル</t>
    </rPh>
    <rPh sb="13" eb="15">
      <t>ショリ</t>
    </rPh>
    <rPh sb="15" eb="16">
      <t>ク</t>
    </rPh>
    <rPh sb="17" eb="19">
      <t>キョウヨウ</t>
    </rPh>
    <rPh sb="19" eb="21">
      <t>カイシ</t>
    </rPh>
    <rPh sb="22" eb="24">
      <t>ヘイセイ</t>
    </rPh>
    <rPh sb="26" eb="28">
      <t>ネンド</t>
    </rPh>
    <rPh sb="32" eb="34">
      <t>ケイカ</t>
    </rPh>
    <rPh sb="34" eb="36">
      <t>ネンスウ</t>
    </rPh>
    <rPh sb="37" eb="38">
      <t>アサ</t>
    </rPh>
    <rPh sb="43" eb="45">
      <t>カンキョ</t>
    </rPh>
    <rPh sb="46" eb="49">
      <t>ロウキュウカ</t>
    </rPh>
    <rPh sb="50" eb="51">
      <t>ショウ</t>
    </rPh>
    <rPh sb="61" eb="63">
      <t>カンキョ</t>
    </rPh>
    <rPh sb="64" eb="66">
      <t>コウシン</t>
    </rPh>
    <rPh sb="67" eb="68">
      <t>オコナ</t>
    </rPh>
    <rPh sb="73" eb="75">
      <t>ジョウキョウ</t>
    </rPh>
    <phoneticPr fontId="4"/>
  </si>
  <si>
    <t>　本市の農業集落排水事業については、現状、収益的収支比率、経費回収率が100％を下回っていることから、公営企業の原則である独立採算という目標を考えれば、より100％に近づける必要があり、そのためには、将来の人口推計や節水傾向を考慮した適切な使用料水準の設定及び水洗化率の向上による料金収入の増加を図るとともに、費用対効果を踏まえた各種施設の整備・更新や適切な施設の維持管理を通して、汚水処理費用の削減を図っていく必要があります。
　特に供用開始後間もない処理区が存在することから、水洗化率の向上に努め、料金収入の確保を図って行く必要があります。</t>
    <rPh sb="1" eb="3">
      <t>ホンシ</t>
    </rPh>
    <rPh sb="4" eb="6">
      <t>ノウギョウ</t>
    </rPh>
    <rPh sb="6" eb="8">
      <t>シュウラク</t>
    </rPh>
    <rPh sb="8" eb="10">
      <t>ハイスイ</t>
    </rPh>
    <rPh sb="10" eb="12">
      <t>ジギョウ</t>
    </rPh>
    <rPh sb="18" eb="20">
      <t>ゲンジョウ</t>
    </rPh>
    <rPh sb="40" eb="42">
      <t>シタマワ</t>
    </rPh>
    <rPh sb="68" eb="70">
      <t>モクヒョウ</t>
    </rPh>
    <rPh sb="71" eb="72">
      <t>カンガ</t>
    </rPh>
    <rPh sb="83" eb="84">
      <t>チカ</t>
    </rPh>
    <rPh sb="87" eb="89">
      <t>ヒツヨウ</t>
    </rPh>
    <rPh sb="100" eb="102">
      <t>ショウライ</t>
    </rPh>
    <rPh sb="103" eb="105">
      <t>ジンコウ</t>
    </rPh>
    <rPh sb="105" eb="107">
      <t>スイケイ</t>
    </rPh>
    <rPh sb="108" eb="110">
      <t>セッスイ</t>
    </rPh>
    <rPh sb="110" eb="112">
      <t>ケイコウ</t>
    </rPh>
    <rPh sb="113" eb="115">
      <t>コウリョ</t>
    </rPh>
    <rPh sb="117" eb="119">
      <t>テキセツ</t>
    </rPh>
    <rPh sb="120" eb="123">
      <t>シヨウリョウ</t>
    </rPh>
    <rPh sb="123" eb="125">
      <t>スイジュン</t>
    </rPh>
    <rPh sb="126" eb="128">
      <t>セッテイ</t>
    </rPh>
    <rPh sb="128" eb="129">
      <t>オヨ</t>
    </rPh>
    <rPh sb="130" eb="133">
      <t>スイセンカ</t>
    </rPh>
    <rPh sb="133" eb="134">
      <t>リツ</t>
    </rPh>
    <rPh sb="135" eb="137">
      <t>コウジョウ</t>
    </rPh>
    <rPh sb="140" eb="142">
      <t>リョウキン</t>
    </rPh>
    <rPh sb="142" eb="144">
      <t>シュウニュウ</t>
    </rPh>
    <rPh sb="145" eb="147">
      <t>ゾウカ</t>
    </rPh>
    <rPh sb="148" eb="149">
      <t>ハカ</t>
    </rPh>
    <rPh sb="176" eb="178">
      <t>テキセツ</t>
    </rPh>
    <rPh sb="179" eb="181">
      <t>シセツ</t>
    </rPh>
    <rPh sb="182" eb="184">
      <t>イジ</t>
    </rPh>
    <rPh sb="184" eb="186">
      <t>カンリ</t>
    </rPh>
    <rPh sb="187" eb="188">
      <t>トオ</t>
    </rPh>
    <rPh sb="191" eb="193">
      <t>オスイ</t>
    </rPh>
    <rPh sb="193" eb="195">
      <t>ショリ</t>
    </rPh>
    <rPh sb="195" eb="197">
      <t>ヒヨウ</t>
    </rPh>
    <rPh sb="198" eb="200">
      <t>サクゲン</t>
    </rPh>
    <rPh sb="201" eb="202">
      <t>ハカ</t>
    </rPh>
    <rPh sb="206" eb="208">
      <t>ヒツヨウ</t>
    </rPh>
    <rPh sb="216" eb="217">
      <t>トク</t>
    </rPh>
    <rPh sb="218" eb="220">
      <t>キョウヨウ</t>
    </rPh>
    <rPh sb="220" eb="222">
      <t>カイシ</t>
    </rPh>
    <rPh sb="222" eb="223">
      <t>ゴ</t>
    </rPh>
    <rPh sb="223" eb="224">
      <t>マ</t>
    </rPh>
    <rPh sb="227" eb="229">
      <t>ショリ</t>
    </rPh>
    <rPh sb="229" eb="230">
      <t>ク</t>
    </rPh>
    <rPh sb="231" eb="233">
      <t>ソンザイ</t>
    </rPh>
    <rPh sb="240" eb="243">
      <t>スイセンカ</t>
    </rPh>
    <rPh sb="243" eb="244">
      <t>リツ</t>
    </rPh>
    <rPh sb="245" eb="247">
      <t>コウジョウ</t>
    </rPh>
    <rPh sb="248" eb="249">
      <t>ツト</t>
    </rPh>
    <rPh sb="251" eb="253">
      <t>リョウキン</t>
    </rPh>
    <rPh sb="253" eb="255">
      <t>シュウニュウ</t>
    </rPh>
    <rPh sb="256" eb="258">
      <t>カクホ</t>
    </rPh>
    <rPh sb="259" eb="260">
      <t>ハカ</t>
    </rPh>
    <rPh sb="262" eb="263">
      <t>イ</t>
    </rPh>
    <rPh sb="264" eb="266">
      <t>ヒツヨウ</t>
    </rPh>
    <phoneticPr fontId="4"/>
  </si>
  <si>
    <t>　収益的収支比率は、100％未満であることから、使用料収入や一般会計からの繰入金（公費負担分）のみでは維持管理費と企業債償還金を賄えていない状況です。
　企業債残高対事業規模比率は、類似団体及び全国の平均値を下回っています。
　経費回収率は、100％未満であることから、使用料収入のみでは汚水処理に係る費用を賄えていない状況です。
　汚水処理原価は、類似団体及び全国の平均値を下回っていることから、有収水量1㎥あたりの汚水処理費用が割安となっていることを示しています。これは、供用開始後間もない処理区があり、各世帯の接続が途上であることを考えれば良好であると言えます。
　施設利用率は、類似団体及び全国の平均値を下回っています、これは、水洗化率が100％となっていないことなどが要因であると考えられます。
　水洗化率は、類似団体及び全国の平均値を下回っています、これは供用開始後間もない処理区があることが要因であり、今後上昇していくものと考えられます。
　</t>
    <rPh sb="1" eb="4">
      <t>シュウエキテキ</t>
    </rPh>
    <rPh sb="4" eb="6">
      <t>シュウシ</t>
    </rPh>
    <rPh sb="6" eb="8">
      <t>ヒリツ</t>
    </rPh>
    <rPh sb="14" eb="16">
      <t>ミマン</t>
    </rPh>
    <rPh sb="24" eb="27">
      <t>シヨウリョウ</t>
    </rPh>
    <rPh sb="27" eb="29">
      <t>シュウニュウ</t>
    </rPh>
    <rPh sb="30" eb="32">
      <t>イッパン</t>
    </rPh>
    <rPh sb="32" eb="34">
      <t>カイケイ</t>
    </rPh>
    <rPh sb="37" eb="39">
      <t>クリイレ</t>
    </rPh>
    <rPh sb="39" eb="40">
      <t>キン</t>
    </rPh>
    <rPh sb="41" eb="43">
      <t>コウヒ</t>
    </rPh>
    <rPh sb="43" eb="45">
      <t>フタン</t>
    </rPh>
    <rPh sb="45" eb="46">
      <t>ブン</t>
    </rPh>
    <rPh sb="51" eb="53">
      <t>イジ</t>
    </rPh>
    <rPh sb="53" eb="56">
      <t>カンリヒ</t>
    </rPh>
    <rPh sb="57" eb="59">
      <t>キギョウ</t>
    </rPh>
    <rPh sb="59" eb="60">
      <t>サイ</t>
    </rPh>
    <rPh sb="60" eb="63">
      <t>ショウカンキン</t>
    </rPh>
    <rPh sb="64" eb="65">
      <t>マカナ</t>
    </rPh>
    <rPh sb="70" eb="72">
      <t>ジョウキョウ</t>
    </rPh>
    <rPh sb="77" eb="79">
      <t>キギョウ</t>
    </rPh>
    <rPh sb="79" eb="80">
      <t>サイ</t>
    </rPh>
    <rPh sb="80" eb="82">
      <t>ザンダカ</t>
    </rPh>
    <rPh sb="82" eb="83">
      <t>タイ</t>
    </rPh>
    <rPh sb="83" eb="85">
      <t>ジギョウ</t>
    </rPh>
    <rPh sb="85" eb="87">
      <t>キボ</t>
    </rPh>
    <rPh sb="87" eb="89">
      <t>ヒリツ</t>
    </rPh>
    <rPh sb="91" eb="93">
      <t>ルイジ</t>
    </rPh>
    <rPh sb="93" eb="95">
      <t>ダンタイ</t>
    </rPh>
    <rPh sb="95" eb="96">
      <t>オヨ</t>
    </rPh>
    <rPh sb="97" eb="99">
      <t>ゼンコク</t>
    </rPh>
    <rPh sb="100" eb="102">
      <t>ヘイキン</t>
    </rPh>
    <rPh sb="102" eb="103">
      <t>チ</t>
    </rPh>
    <rPh sb="104" eb="106">
      <t>シタマワ</t>
    </rPh>
    <rPh sb="114" eb="116">
      <t>ケイヒ</t>
    </rPh>
    <rPh sb="116" eb="118">
      <t>カイシュウ</t>
    </rPh>
    <rPh sb="118" eb="119">
      <t>リツ</t>
    </rPh>
    <rPh sb="125" eb="127">
      <t>ミマン</t>
    </rPh>
    <rPh sb="135" eb="138">
      <t>シヨウリョウ</t>
    </rPh>
    <rPh sb="138" eb="140">
      <t>シュウニュウ</t>
    </rPh>
    <rPh sb="144" eb="146">
      <t>オスイ</t>
    </rPh>
    <rPh sb="146" eb="148">
      <t>ショリ</t>
    </rPh>
    <rPh sb="149" eb="150">
      <t>カカ</t>
    </rPh>
    <rPh sb="151" eb="153">
      <t>ヒヨウ</t>
    </rPh>
    <rPh sb="154" eb="155">
      <t>マカナ</t>
    </rPh>
    <rPh sb="160" eb="162">
      <t>ジョウキョウ</t>
    </rPh>
    <rPh sb="167" eb="169">
      <t>オスイ</t>
    </rPh>
    <rPh sb="169" eb="171">
      <t>ショリ</t>
    </rPh>
    <rPh sb="171" eb="173">
      <t>ゲンカ</t>
    </rPh>
    <rPh sb="175" eb="177">
      <t>ルイジ</t>
    </rPh>
    <rPh sb="177" eb="179">
      <t>ダンタイ</t>
    </rPh>
    <rPh sb="179" eb="180">
      <t>オヨ</t>
    </rPh>
    <rPh sb="181" eb="183">
      <t>ゼンコク</t>
    </rPh>
    <rPh sb="184" eb="187">
      <t>ヘイキンチ</t>
    </rPh>
    <rPh sb="188" eb="190">
      <t>シタマワ</t>
    </rPh>
    <rPh sb="199" eb="201">
      <t>ユウシュウ</t>
    </rPh>
    <rPh sb="201" eb="203">
      <t>スイリョウ</t>
    </rPh>
    <rPh sb="209" eb="211">
      <t>オスイ</t>
    </rPh>
    <rPh sb="211" eb="213">
      <t>ショリ</t>
    </rPh>
    <rPh sb="213" eb="215">
      <t>ヒヨウ</t>
    </rPh>
    <rPh sb="216" eb="217">
      <t>ワリ</t>
    </rPh>
    <rPh sb="217" eb="218">
      <t>ヤス</t>
    </rPh>
    <rPh sb="227" eb="228">
      <t>シメ</t>
    </rPh>
    <rPh sb="238" eb="240">
      <t>キョウヨウ</t>
    </rPh>
    <rPh sb="240" eb="242">
      <t>カイシ</t>
    </rPh>
    <rPh sb="242" eb="243">
      <t>ゴ</t>
    </rPh>
    <rPh sb="243" eb="244">
      <t>マ</t>
    </rPh>
    <rPh sb="247" eb="249">
      <t>ショリ</t>
    </rPh>
    <rPh sb="249" eb="250">
      <t>ク</t>
    </rPh>
    <rPh sb="254" eb="257">
      <t>カクセタイ</t>
    </rPh>
    <rPh sb="258" eb="260">
      <t>セツゾク</t>
    </rPh>
    <rPh sb="261" eb="263">
      <t>トジョウ</t>
    </rPh>
    <rPh sb="269" eb="270">
      <t>カンガ</t>
    </rPh>
    <rPh sb="273" eb="275">
      <t>リョウコウ</t>
    </rPh>
    <rPh sb="279" eb="280">
      <t>イ</t>
    </rPh>
    <rPh sb="286" eb="288">
      <t>シセツ</t>
    </rPh>
    <rPh sb="288" eb="290">
      <t>リヨウ</t>
    </rPh>
    <rPh sb="290" eb="291">
      <t>リツ</t>
    </rPh>
    <rPh sb="293" eb="295">
      <t>ルイジ</t>
    </rPh>
    <rPh sb="295" eb="297">
      <t>ダンタイ</t>
    </rPh>
    <rPh sb="297" eb="298">
      <t>オヨ</t>
    </rPh>
    <rPh sb="299" eb="301">
      <t>ゼンコク</t>
    </rPh>
    <rPh sb="302" eb="305">
      <t>ヘイキンチ</t>
    </rPh>
    <rPh sb="306" eb="308">
      <t>シタマワ</t>
    </rPh>
    <rPh sb="318" eb="321">
      <t>スイセンカ</t>
    </rPh>
    <rPh sb="321" eb="322">
      <t>リツ</t>
    </rPh>
    <rPh sb="339" eb="341">
      <t>ヨウイン</t>
    </rPh>
    <rPh sb="345" eb="346">
      <t>カンガ</t>
    </rPh>
    <rPh sb="354" eb="357">
      <t>スイセンカ</t>
    </rPh>
    <rPh sb="357" eb="358">
      <t>リツ</t>
    </rPh>
    <rPh sb="360" eb="362">
      <t>ルイジ</t>
    </rPh>
    <rPh sb="362" eb="364">
      <t>ダンタイ</t>
    </rPh>
    <rPh sb="364" eb="365">
      <t>オヨ</t>
    </rPh>
    <rPh sb="366" eb="368">
      <t>ゼンコク</t>
    </rPh>
    <rPh sb="369" eb="372">
      <t>ヘイキンチ</t>
    </rPh>
    <rPh sb="373" eb="375">
      <t>シタマワ</t>
    </rPh>
    <rPh sb="384" eb="386">
      <t>キョウヨウ</t>
    </rPh>
    <rPh sb="386" eb="389">
      <t>カイシゴ</t>
    </rPh>
    <rPh sb="389" eb="390">
      <t>マ</t>
    </rPh>
    <rPh sb="393" eb="395">
      <t>ショリ</t>
    </rPh>
    <rPh sb="395" eb="396">
      <t>ク</t>
    </rPh>
    <rPh sb="402" eb="404">
      <t>ヨウイン</t>
    </rPh>
    <rPh sb="408" eb="410">
      <t>コンゴ</t>
    </rPh>
    <rPh sb="410" eb="412">
      <t>ジョウショウ</t>
    </rPh>
    <rPh sb="419" eb="4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</si>
</sst>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54368"/>
        <c:axId val="1053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5354368"/>
        <c:axId val="105356288"/>
      </c:lineChart>
      <c:dateAx>
        <c:axId val="105354368"/>
        <c:scaling>
          <c:orientation val="minMax"/>
        </c:scaling>
        <c:delete val="1"/>
        <c:axPos val="b"/>
        <c:numFmt formatCode="ge" sourceLinked="1"/>
        <c:majorTickMark val="none"/>
        <c:minorTickMark val="none"/>
        <c:tickLblPos val="none"/>
        <c:crossAx val="105356288"/>
        <c:crosses val="autoZero"/>
        <c:auto val="1"/>
        <c:lblOffset val="100"/>
        <c:baseTimeUnit val="years"/>
      </c:dateAx>
      <c:valAx>
        <c:axId val="1053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48.86</c:v>
                </c:pt>
                <c:pt idx="1">
                  <c:v>50.05</c:v>
                </c:pt>
                <c:pt idx="2">
                  <c:v>94.44</c:v>
                </c:pt>
                <c:pt idx="3">
                  <c:v>74.400000000000006</c:v>
                </c:pt>
                <c:pt idx="4">
                  <c:v>41.79</c:v>
                </c:pt>
              </c:numCache>
            </c:numRef>
          </c:val>
        </c:ser>
        <c:dLbls>
          <c:showLegendKey val="0"/>
          <c:showVal val="0"/>
          <c:showCatName val="0"/>
          <c:showSerName val="0"/>
          <c:showPercent val="0"/>
          <c:showBubbleSize val="0"/>
        </c:dLbls>
        <c:gapWidth val="150"/>
        <c:axId val="110175744"/>
        <c:axId val="1101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10175744"/>
        <c:axId val="110177664"/>
      </c:lineChart>
      <c:dateAx>
        <c:axId val="110175744"/>
        <c:scaling>
          <c:orientation val="minMax"/>
        </c:scaling>
        <c:delete val="1"/>
        <c:axPos val="b"/>
        <c:numFmt formatCode="ge" sourceLinked="1"/>
        <c:majorTickMark val="none"/>
        <c:minorTickMark val="none"/>
        <c:tickLblPos val="none"/>
        <c:crossAx val="110177664"/>
        <c:crosses val="autoZero"/>
        <c:auto val="1"/>
        <c:lblOffset val="100"/>
        <c:baseTimeUnit val="years"/>
      </c:dateAx>
      <c:valAx>
        <c:axId val="1101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85.56</c:v>
                </c:pt>
                <c:pt idx="1">
                  <c:v>85.23</c:v>
                </c:pt>
                <c:pt idx="2">
                  <c:v>52.19</c:v>
                </c:pt>
                <c:pt idx="3">
                  <c:v>56.39</c:v>
                </c:pt>
                <c:pt idx="4">
                  <c:v>62.91</c:v>
                </c:pt>
              </c:numCache>
            </c:numRef>
          </c:val>
        </c:ser>
        <c:dLbls>
          <c:showLegendKey val="0"/>
          <c:showVal val="0"/>
          <c:showCatName val="0"/>
          <c:showSerName val="0"/>
          <c:showPercent val="0"/>
          <c:showBubbleSize val="0"/>
        </c:dLbls>
        <c:gapWidth val="150"/>
        <c:axId val="110208128"/>
        <c:axId val="110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10208128"/>
        <c:axId val="110210048"/>
      </c:lineChart>
      <c:dateAx>
        <c:axId val="110208128"/>
        <c:scaling>
          <c:orientation val="minMax"/>
        </c:scaling>
        <c:delete val="1"/>
        <c:axPos val="b"/>
        <c:numFmt formatCode="ge" sourceLinked="1"/>
        <c:majorTickMark val="none"/>
        <c:minorTickMark val="none"/>
        <c:tickLblPos val="none"/>
        <c:crossAx val="110210048"/>
        <c:crosses val="autoZero"/>
        <c:auto val="1"/>
        <c:lblOffset val="100"/>
        <c:baseTimeUnit val="years"/>
      </c:dateAx>
      <c:valAx>
        <c:axId val="110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91.48</c:v>
                </c:pt>
                <c:pt idx="1">
                  <c:v>86.29</c:v>
                </c:pt>
                <c:pt idx="2">
                  <c:v>86.5</c:v>
                </c:pt>
                <c:pt idx="3">
                  <c:v>88.86</c:v>
                </c:pt>
                <c:pt idx="4">
                  <c:v>84.55</c:v>
                </c:pt>
              </c:numCache>
            </c:numRef>
          </c:val>
        </c:ser>
        <c:dLbls>
          <c:showLegendKey val="0"/>
          <c:showVal val="0"/>
          <c:showCatName val="0"/>
          <c:showSerName val="0"/>
          <c:showPercent val="0"/>
          <c:showBubbleSize val="0"/>
        </c:dLbls>
        <c:gapWidth val="150"/>
        <c:axId val="105534208"/>
        <c:axId val="1055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34208"/>
        <c:axId val="105536128"/>
      </c:lineChart>
      <c:dateAx>
        <c:axId val="105534208"/>
        <c:scaling>
          <c:orientation val="minMax"/>
        </c:scaling>
        <c:delete val="1"/>
        <c:axPos val="b"/>
        <c:numFmt formatCode="ge" sourceLinked="1"/>
        <c:majorTickMark val="none"/>
        <c:minorTickMark val="none"/>
        <c:tickLblPos val="none"/>
        <c:crossAx val="105536128"/>
        <c:crosses val="autoZero"/>
        <c:auto val="1"/>
        <c:lblOffset val="100"/>
        <c:baseTimeUnit val="years"/>
      </c:dateAx>
      <c:valAx>
        <c:axId val="1055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78880"/>
        <c:axId val="10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78880"/>
        <c:axId val="105580800"/>
      </c:lineChart>
      <c:dateAx>
        <c:axId val="105578880"/>
        <c:scaling>
          <c:orientation val="minMax"/>
        </c:scaling>
        <c:delete val="1"/>
        <c:axPos val="b"/>
        <c:numFmt formatCode="ge" sourceLinked="1"/>
        <c:majorTickMark val="none"/>
        <c:minorTickMark val="none"/>
        <c:tickLblPos val="none"/>
        <c:crossAx val="105580800"/>
        <c:crosses val="autoZero"/>
        <c:auto val="1"/>
        <c:lblOffset val="100"/>
        <c:baseTimeUnit val="years"/>
      </c:dateAx>
      <c:valAx>
        <c:axId val="10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08704"/>
        <c:axId val="1056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8704"/>
        <c:axId val="105610624"/>
      </c:lineChart>
      <c:dateAx>
        <c:axId val="105608704"/>
        <c:scaling>
          <c:orientation val="minMax"/>
        </c:scaling>
        <c:delete val="1"/>
        <c:axPos val="b"/>
        <c:numFmt formatCode="ge" sourceLinked="1"/>
        <c:majorTickMark val="none"/>
        <c:minorTickMark val="none"/>
        <c:tickLblPos val="none"/>
        <c:crossAx val="105610624"/>
        <c:crosses val="autoZero"/>
        <c:auto val="1"/>
        <c:lblOffset val="100"/>
        <c:baseTimeUnit val="years"/>
      </c:dateAx>
      <c:valAx>
        <c:axId val="1056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19680"/>
        <c:axId val="105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19680"/>
        <c:axId val="105721856"/>
      </c:lineChart>
      <c:dateAx>
        <c:axId val="105719680"/>
        <c:scaling>
          <c:orientation val="minMax"/>
        </c:scaling>
        <c:delete val="1"/>
        <c:axPos val="b"/>
        <c:numFmt formatCode="ge" sourceLinked="1"/>
        <c:majorTickMark val="none"/>
        <c:minorTickMark val="none"/>
        <c:tickLblPos val="none"/>
        <c:crossAx val="105721856"/>
        <c:crosses val="autoZero"/>
        <c:auto val="1"/>
        <c:lblOffset val="100"/>
        <c:baseTimeUnit val="years"/>
      </c:dateAx>
      <c:valAx>
        <c:axId val="105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60256"/>
        <c:axId val="105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60256"/>
        <c:axId val="105762176"/>
      </c:lineChart>
      <c:dateAx>
        <c:axId val="105760256"/>
        <c:scaling>
          <c:orientation val="minMax"/>
        </c:scaling>
        <c:delete val="1"/>
        <c:axPos val="b"/>
        <c:numFmt formatCode="ge" sourceLinked="1"/>
        <c:majorTickMark val="none"/>
        <c:minorTickMark val="none"/>
        <c:tickLblPos val="none"/>
        <c:crossAx val="105762176"/>
        <c:crosses val="autoZero"/>
        <c:auto val="1"/>
        <c:lblOffset val="100"/>
        <c:baseTimeUnit val="years"/>
      </c:dateAx>
      <c:valAx>
        <c:axId val="105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370.92</c:v>
                </c:pt>
                <c:pt idx="1">
                  <c:v>922.98</c:v>
                </c:pt>
                <c:pt idx="2">
                  <c:v>813.29</c:v>
                </c:pt>
                <c:pt idx="3">
                  <c:v>100.93</c:v>
                </c:pt>
                <c:pt idx="4" formatCode="#,##0.00;&quot;△&quot;#,##0.00">
                  <c:v>0</c:v>
                </c:pt>
              </c:numCache>
            </c:numRef>
          </c:val>
        </c:ser>
        <c:dLbls>
          <c:showLegendKey val="0"/>
          <c:showVal val="0"/>
          <c:showCatName val="0"/>
          <c:showSerName val="0"/>
          <c:showPercent val="0"/>
          <c:showBubbleSize val="0"/>
        </c:dLbls>
        <c:gapWidth val="150"/>
        <c:axId val="107910272"/>
        <c:axId val="1079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7910272"/>
        <c:axId val="107912192"/>
      </c:lineChart>
      <c:dateAx>
        <c:axId val="107910272"/>
        <c:scaling>
          <c:orientation val="minMax"/>
        </c:scaling>
        <c:delete val="1"/>
        <c:axPos val="b"/>
        <c:numFmt formatCode="ge" sourceLinked="1"/>
        <c:majorTickMark val="none"/>
        <c:minorTickMark val="none"/>
        <c:tickLblPos val="none"/>
        <c:crossAx val="107912192"/>
        <c:crosses val="autoZero"/>
        <c:auto val="1"/>
        <c:lblOffset val="100"/>
        <c:baseTimeUnit val="years"/>
      </c:dateAx>
      <c:valAx>
        <c:axId val="1079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21.02</c:v>
                </c:pt>
                <c:pt idx="1">
                  <c:v>57.05</c:v>
                </c:pt>
                <c:pt idx="2">
                  <c:v>57.54</c:v>
                </c:pt>
                <c:pt idx="3">
                  <c:v>66.94</c:v>
                </c:pt>
                <c:pt idx="4">
                  <c:v>58.57</c:v>
                </c:pt>
              </c:numCache>
            </c:numRef>
          </c:val>
        </c:ser>
        <c:dLbls>
          <c:showLegendKey val="0"/>
          <c:showVal val="0"/>
          <c:showCatName val="0"/>
          <c:showSerName val="0"/>
          <c:showPercent val="0"/>
          <c:showBubbleSize val="0"/>
        </c:dLbls>
        <c:gapWidth val="150"/>
        <c:axId val="107934464"/>
        <c:axId val="1079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7934464"/>
        <c:axId val="107936384"/>
      </c:lineChart>
      <c:dateAx>
        <c:axId val="107934464"/>
        <c:scaling>
          <c:orientation val="minMax"/>
        </c:scaling>
        <c:delete val="1"/>
        <c:axPos val="b"/>
        <c:numFmt formatCode="ge" sourceLinked="1"/>
        <c:majorTickMark val="none"/>
        <c:minorTickMark val="none"/>
        <c:tickLblPos val="none"/>
        <c:crossAx val="107936384"/>
        <c:crosses val="autoZero"/>
        <c:auto val="1"/>
        <c:lblOffset val="100"/>
        <c:baseTimeUnit val="years"/>
      </c:dateAx>
      <c:valAx>
        <c:axId val="1079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606.14</c:v>
                </c:pt>
                <c:pt idx="1">
                  <c:v>239.77</c:v>
                </c:pt>
                <c:pt idx="2">
                  <c:v>239.08</c:v>
                </c:pt>
                <c:pt idx="3">
                  <c:v>213.53</c:v>
                </c:pt>
                <c:pt idx="4">
                  <c:v>201.69</c:v>
                </c:pt>
              </c:numCache>
            </c:numRef>
          </c:val>
        </c:ser>
        <c:dLbls>
          <c:showLegendKey val="0"/>
          <c:showVal val="0"/>
          <c:showCatName val="0"/>
          <c:showSerName val="0"/>
          <c:showPercent val="0"/>
          <c:showBubbleSize val="0"/>
        </c:dLbls>
        <c:gapWidth val="150"/>
        <c:axId val="110119168"/>
        <c:axId val="110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10119168"/>
        <c:axId val="110129536"/>
      </c:lineChart>
      <c:dateAx>
        <c:axId val="110119168"/>
        <c:scaling>
          <c:orientation val="minMax"/>
        </c:scaling>
        <c:delete val="1"/>
        <c:axPos val="b"/>
        <c:numFmt formatCode="ge" sourceLinked="1"/>
        <c:majorTickMark val="none"/>
        <c:minorTickMark val="none"/>
        <c:tickLblPos val="none"/>
        <c:crossAx val="110129536"/>
        <c:crosses val="autoZero"/>
        <c:auto val="1"/>
        <c:lblOffset val="100"/>
        <c:baseTimeUnit val="years"/>
      </c:dateAx>
      <c:valAx>
        <c:axId val="110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2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いわき市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331920</v>
      </c>
      <c r="AM8" s="47"/>
      <c r="AN8" s="47"/>
      <c r="AO8" s="47"/>
      <c r="AP8" s="47"/>
      <c r="AQ8" s="47"/>
      <c r="AR8" s="47"/>
      <c r="AS8" s="47"/>
      <c r="AT8" s="43">
        <f>データ!S6</f>
        <v>1232.02</v>
      </c>
      <c r="AU8" s="43"/>
      <c r="AV8" s="43"/>
      <c r="AW8" s="43"/>
      <c r="AX8" s="43"/>
      <c r="AY8" s="43"/>
      <c r="AZ8" s="43"/>
      <c r="BA8" s="43"/>
      <c r="BB8" s="43">
        <f>データ!T6</f>
        <v>269.41000000000003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1.47</v>
      </c>
      <c r="Q10" s="43"/>
      <c r="R10" s="43"/>
      <c r="S10" s="43"/>
      <c r="T10" s="43"/>
      <c r="U10" s="43"/>
      <c r="V10" s="43"/>
      <c r="W10" s="43">
        <f>データ!P6</f>
        <v>100</v>
      </c>
      <c r="X10" s="43"/>
      <c r="Y10" s="43"/>
      <c r="Z10" s="43"/>
      <c r="AA10" s="43"/>
      <c r="AB10" s="43"/>
      <c r="AC10" s="43"/>
      <c r="AD10" s="47">
        <f>データ!Q6</f>
        <v>3420</v>
      </c>
      <c r="AE10" s="47"/>
      <c r="AF10" s="47"/>
      <c r="AG10" s="47"/>
      <c r="AH10" s="47"/>
      <c r="AI10" s="47"/>
      <c r="AJ10" s="47"/>
      <c r="AK10" s="2"/>
      <c r="AL10" s="47">
        <f>データ!U6</f>
        <v>4869</v>
      </c>
      <c r="AM10" s="47"/>
      <c r="AN10" s="47"/>
      <c r="AO10" s="47"/>
      <c r="AP10" s="47"/>
      <c r="AQ10" s="47"/>
      <c r="AR10" s="47"/>
      <c r="AS10" s="47"/>
      <c r="AT10" s="43">
        <f>データ!V6</f>
        <v>6.7</v>
      </c>
      <c r="AU10" s="43"/>
      <c r="AV10" s="43"/>
      <c r="AW10" s="43"/>
      <c r="AX10" s="43"/>
      <c r="AY10" s="43"/>
      <c r="AZ10" s="43"/>
      <c r="BA10" s="43"/>
      <c r="BB10" s="43">
        <f>データ!W6</f>
        <v>726.72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72044</v>
      </c>
      <c r="D6" s="31">
        <f t="shared" si="3"/>
        <v>47</v>
      </c>
      <c r="E6" s="31">
        <f t="shared" si="3"/>
        <v>17</v>
      </c>
      <c r="F6" s="31">
        <f t="shared" si="3"/>
        <v>5</v>
      </c>
      <c r="G6" s="31">
        <f t="shared" si="3"/>
        <v>0</v>
      </c>
      <c r="H6" s="31" t="str">
        <f t="shared" si="3"/>
        <v>福島県　いわき市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1.47</v>
      </c>
      <c r="P6" s="32">
        <f t="shared" si="3"/>
        <v>100</v>
      </c>
      <c r="Q6" s="32">
        <f t="shared" si="3"/>
        <v>3420</v>
      </c>
      <c r="R6" s="32">
        <f t="shared" si="3"/>
        <v>331920</v>
      </c>
      <c r="S6" s="32">
        <f t="shared" si="3"/>
        <v>1232.02</v>
      </c>
      <c r="T6" s="32">
        <f t="shared" si="3"/>
        <v>269.41000000000003</v>
      </c>
      <c r="U6" s="32">
        <f t="shared" si="3"/>
        <v>4869</v>
      </c>
      <c r="V6" s="32">
        <f t="shared" si="3"/>
        <v>6.7</v>
      </c>
      <c r="W6" s="32">
        <f t="shared" si="3"/>
        <v>726.72</v>
      </c>
      <c r="X6" s="33">
        <f>IF(X7="",NA(),X7)</f>
        <v>91.48</v>
      </c>
      <c r="Y6" s="33">
        <f t="shared" ref="Y6:AG6" si="4">IF(Y7="",NA(),Y7)</f>
        <v>86.29</v>
      </c>
      <c r="Z6" s="33">
        <f t="shared" si="4"/>
        <v>86.5</v>
      </c>
      <c r="AA6" s="33">
        <f t="shared" si="4"/>
        <v>88.86</v>
      </c>
      <c r="AB6" s="33">
        <f t="shared" si="4"/>
        <v>84.55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370.92</v>
      </c>
      <c r="BF6" s="33">
        <f t="shared" ref="BF6:BN6" si="7">IF(BF7="",NA(),BF7)</f>
        <v>922.98</v>
      </c>
      <c r="BG6" s="33">
        <f t="shared" si="7"/>
        <v>813.29</v>
      </c>
      <c r="BH6" s="33">
        <f t="shared" si="7"/>
        <v>100.93</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21.02</v>
      </c>
      <c r="BQ6" s="33">
        <f t="shared" ref="BQ6:BY6" si="8">IF(BQ7="",NA(),BQ7)</f>
        <v>57.05</v>
      </c>
      <c r="BR6" s="33">
        <f t="shared" si="8"/>
        <v>57.54</v>
      </c>
      <c r="BS6" s="33">
        <f t="shared" si="8"/>
        <v>66.94</v>
      </c>
      <c r="BT6" s="33">
        <f t="shared" si="8"/>
        <v>58.57</v>
      </c>
      <c r="BU6" s="33">
        <f t="shared" si="8"/>
        <v>42.13</v>
      </c>
      <c r="BV6" s="33">
        <f t="shared" si="8"/>
        <v>42.48</v>
      </c>
      <c r="BW6" s="33">
        <f t="shared" si="8"/>
        <v>41.04</v>
      </c>
      <c r="BX6" s="33">
        <f t="shared" si="8"/>
        <v>41.08</v>
      </c>
      <c r="BY6" s="33">
        <f t="shared" si="8"/>
        <v>41.34</v>
      </c>
      <c r="BZ6" s="32" t="str">
        <f>IF(BZ7="","",IF(BZ7="-","【-】","【"&amp;SUBSTITUTE(TEXT(BZ7,"#,##0.00"),"-","△")&amp;"】"))</f>
        <v>【52.78】</v>
      </c>
      <c r="CA6" s="33">
        <f>IF(CA7="",NA(),CA7)</f>
        <v>606.14</v>
      </c>
      <c r="CB6" s="33">
        <f t="shared" ref="CB6:CJ6" si="9">IF(CB7="",NA(),CB7)</f>
        <v>239.77</v>
      </c>
      <c r="CC6" s="33">
        <f t="shared" si="9"/>
        <v>239.08</v>
      </c>
      <c r="CD6" s="33">
        <f t="shared" si="9"/>
        <v>213.53</v>
      </c>
      <c r="CE6" s="33">
        <f t="shared" si="9"/>
        <v>201.69</v>
      </c>
      <c r="CF6" s="33">
        <f t="shared" si="9"/>
        <v>348.41</v>
      </c>
      <c r="CG6" s="33">
        <f t="shared" si="9"/>
        <v>343.8</v>
      </c>
      <c r="CH6" s="33">
        <f t="shared" si="9"/>
        <v>357.08</v>
      </c>
      <c r="CI6" s="33">
        <f t="shared" si="9"/>
        <v>378.08</v>
      </c>
      <c r="CJ6" s="33">
        <f t="shared" si="9"/>
        <v>357.49</v>
      </c>
      <c r="CK6" s="32" t="str">
        <f>IF(CK7="","",IF(CK7="-","【-】","【"&amp;SUBSTITUTE(TEXT(CK7,"#,##0.00"),"-","△")&amp;"】"))</f>
        <v>【289.81】</v>
      </c>
      <c r="CL6" s="33">
        <f>IF(CL7="",NA(),CL7)</f>
        <v>48.86</v>
      </c>
      <c r="CM6" s="33">
        <f t="shared" ref="CM6:CU6" si="10">IF(CM7="",NA(),CM7)</f>
        <v>50.05</v>
      </c>
      <c r="CN6" s="33">
        <f t="shared" si="10"/>
        <v>94.44</v>
      </c>
      <c r="CO6" s="33">
        <f t="shared" si="10"/>
        <v>74.400000000000006</v>
      </c>
      <c r="CP6" s="33">
        <f t="shared" si="10"/>
        <v>41.79</v>
      </c>
      <c r="CQ6" s="33">
        <f t="shared" si="10"/>
        <v>46.85</v>
      </c>
      <c r="CR6" s="33">
        <f t="shared" si="10"/>
        <v>46.06</v>
      </c>
      <c r="CS6" s="33">
        <f t="shared" si="10"/>
        <v>45.95</v>
      </c>
      <c r="CT6" s="33">
        <f t="shared" si="10"/>
        <v>44.69</v>
      </c>
      <c r="CU6" s="33">
        <f t="shared" si="10"/>
        <v>44.69</v>
      </c>
      <c r="CV6" s="32" t="str">
        <f>IF(CV7="","",IF(CV7="-","【-】","【"&amp;SUBSTITUTE(TEXT(CV7,"#,##0.00"),"-","△")&amp;"】"))</f>
        <v>【52.74】</v>
      </c>
      <c r="CW6" s="33">
        <f>IF(CW7="",NA(),CW7)</f>
        <v>85.56</v>
      </c>
      <c r="CX6" s="33">
        <f t="shared" ref="CX6:DF6" si="11">IF(CX7="",NA(),CX7)</f>
        <v>85.23</v>
      </c>
      <c r="CY6" s="33">
        <f t="shared" si="11"/>
        <v>52.19</v>
      </c>
      <c r="CZ6" s="33">
        <f t="shared" si="11"/>
        <v>56.39</v>
      </c>
      <c r="DA6" s="33">
        <f t="shared" si="11"/>
        <v>62.91</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72044</v>
      </c>
      <c r="D7" s="35">
        <v>47</v>
      </c>
      <c r="E7" s="35">
        <v>17</v>
      </c>
      <c r="F7" s="35">
        <v>5</v>
      </c>
      <c r="G7" s="35">
        <v>0</v>
      </c>
      <c r="H7" s="35" t="s">
        <v>96</v>
      </c>
      <c r="I7" s="35" t="s">
        <v>97</v>
      </c>
      <c r="J7" s="35" t="s">
        <v>98</v>
      </c>
      <c r="K7" s="35" t="s">
        <v>99</v>
      </c>
      <c r="L7" s="35" t="s">
        <v>100</v>
      </c>
      <c r="M7" s="36" t="s">
        <v>101</v>
      </c>
      <c r="N7" s="36" t="s">
        <v>102</v>
      </c>
      <c r="O7" s="36">
        <v>1.47</v>
      </c>
      <c r="P7" s="36">
        <v>100</v>
      </c>
      <c r="Q7" s="36">
        <v>3420</v>
      </c>
      <c r="R7" s="36">
        <v>331920</v>
      </c>
      <c r="S7" s="36">
        <v>1232.02</v>
      </c>
      <c r="T7" s="36">
        <v>269.41000000000003</v>
      </c>
      <c r="U7" s="36">
        <v>4869</v>
      </c>
      <c r="V7" s="36">
        <v>6.7</v>
      </c>
      <c r="W7" s="36">
        <v>726.72</v>
      </c>
      <c r="X7" s="36">
        <v>91.48</v>
      </c>
      <c r="Y7" s="36">
        <v>86.29</v>
      </c>
      <c r="Z7" s="36">
        <v>86.5</v>
      </c>
      <c r="AA7" s="36">
        <v>88.86</v>
      </c>
      <c r="AB7" s="36">
        <v>84.55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370.92</v>
      </c>
      <c r="BF7" s="36">
        <v>922.98</v>
      </c>
      <c r="BG7" s="36">
        <v>813.29</v>
      </c>
      <c r="BH7" s="36">
        <v>100.93</v>
      </c>
      <c r="BI7" s="36">
        <v>0</v>
      </c>
      <c r="BJ7" s="36">
        <v>1224.75</v>
      </c>
      <c r="BK7" s="36">
        <v>1144.05</v>
      </c>
      <c r="BL7" s="36">
        <v>1117.1099999999999</v>
      </c>
      <c r="BM7" s="36">
        <v>1161.05</v>
      </c>
      <c r="BN7" s="36">
        <v>979.89</v>
      </c>
      <c r="BO7" s="36">
        <v>1015.77</v>
      </c>
      <c r="BP7" s="36">
        <v>21.02</v>
      </c>
      <c r="BQ7" s="36">
        <v>57.05</v>
      </c>
      <c r="BR7" s="36">
        <v>57.54</v>
      </c>
      <c r="BS7" s="36">
        <v>66.94</v>
      </c>
      <c r="BT7" s="36">
        <v>58.57</v>
      </c>
      <c r="BU7" s="36">
        <v>42.13</v>
      </c>
      <c r="BV7" s="36">
        <v>42.48</v>
      </c>
      <c r="BW7" s="36">
        <v>41.04</v>
      </c>
      <c r="BX7" s="36">
        <v>41.08</v>
      </c>
      <c r="BY7" s="36">
        <v>41.34</v>
      </c>
      <c r="BZ7" s="36">
        <v>52.78</v>
      </c>
      <c r="CA7" s="36">
        <v>606.14</v>
      </c>
      <c r="CB7" s="36">
        <v>239.77</v>
      </c>
      <c r="CC7" s="36">
        <v>239.08</v>
      </c>
      <c r="CD7" s="36">
        <v>213.53</v>
      </c>
      <c r="CE7" s="36">
        <v>201.69</v>
      </c>
      <c r="CF7" s="36">
        <v>348.41</v>
      </c>
      <c r="CG7" s="36">
        <v>343.8</v>
      </c>
      <c r="CH7" s="36">
        <v>357.08</v>
      </c>
      <c r="CI7" s="36">
        <v>378.08</v>
      </c>
      <c r="CJ7" s="36">
        <v>357.49</v>
      </c>
      <c r="CK7" s="36">
        <v>289.81</v>
      </c>
      <c r="CL7" s="36">
        <v>48.86</v>
      </c>
      <c r="CM7" s="36">
        <v>50.05</v>
      </c>
      <c r="CN7" s="36">
        <v>94.44</v>
      </c>
      <c r="CO7" s="36">
        <v>74.400000000000006</v>
      </c>
      <c r="CP7" s="36">
        <v>41.79</v>
      </c>
      <c r="CQ7" s="36">
        <v>46.85</v>
      </c>
      <c r="CR7" s="36">
        <v>46.06</v>
      </c>
      <c r="CS7" s="36">
        <v>45.95</v>
      </c>
      <c r="CT7" s="36">
        <v>44.69</v>
      </c>
      <c r="CU7" s="36">
        <v>44.69</v>
      </c>
      <c r="CV7" s="36">
        <v>52.74</v>
      </c>
      <c r="CW7" s="36">
        <v>85.56</v>
      </c>
      <c r="CX7" s="36">
        <v>85.23</v>
      </c>
      <c r="CY7" s="36">
        <v>52.19</v>
      </c>
      <c r="CZ7" s="36">
        <v>56.39</v>
      </c>
      <c r="DA7" s="36">
        <v>62.91</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2017-02-15T23:40:30Z</cp:lastPrinted>
  <dcterms:created xsi:type="dcterms:W3CDTF">2017-02-08T03:07:29Z</dcterms:created>
  <dcterms:modified xsi:type="dcterms:W3CDTF">2017-02-27T08:09:50Z</dcterms:modified>
  <cp:category/>
</cp:coreProperties>
</file>