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7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<sst xmlns="http://schemas.openxmlformats.org/spreadsheetml/2006/main" count="221" uniqueCount="111">
  <si>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</si>
  <si>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</si>
  <si>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</si>
  <si>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</si>
  <si>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</si>
  <si>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</si>
  <si>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</si>
  <si>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</si>
  <si>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</si>
  <si>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</si>
  <si>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</si>
  <si>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</si>
  <si>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</si>
  <si>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</si>
  <si>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</si>
  <si>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</si>
  <si>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</si>
  <si>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</si>
  <si>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</si>
  <si>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</si>
  <si>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</si>
  <si>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</si>
  <si>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</si>
  <si>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</si>
  <si>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</si>
  <si>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</si>
  <si>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</si>
  <si>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</si>
  <si>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</si>
  <si>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</si>
  <si>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</si>
  <si>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</si>
  <si>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</si>
  <si>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</si>
  <si>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</si>
  <si>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</si>
  <si>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</si>
  <si>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</si>
  <si>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</si>
  <si>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</si>
  <si>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</si>
  <si>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</si>
  <si>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</si>
  <si>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</si>
  <si>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</si>
  <si>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</si>
  <si>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</si>
  <si>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</si>
  <si>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</si>
  <si>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</si>
  <si>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</si>
  <si>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</si>
  <si>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</si>
  <si>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</si>
  <si>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</si>
  <si>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</si>
  <si>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</si>
  <si>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</si>
  <si>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</si>
  <si>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</si>
  <si>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</si>
  <si>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</si>
  <si>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</si>
  <si>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</si>
  <si>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</si>
  <si>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</si>
  <si>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</si>
  <si>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</si>
  <si>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</si>
  <si>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</si>
  <si>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</si>
  <si>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</si>
  <si>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</si>
  <si>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</si>
  <si>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</si>
  <si>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</si>
  <si>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</si>
  <si>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</si>
  <si>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</si>
  <si>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</si>
  <si>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</si>
  <si>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</si>
  <si>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</si>
  <si>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</si>
  <si>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</si>
  <si>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</si>
  <si>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</si>
  <si>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</si>
  <si>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</si>
  <si>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</si>
  <si>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</si>
  <si>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</si>
  <si>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</si>
  <si>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</si>
  <si>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</si>
  <si>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</si>
  <si>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大玉村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</si>
  <si>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</si>
  <si>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</si>
  <si>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</si>
  <si>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</si>
  <si>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</si>
  <si>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</si>
  <si>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</si>
  <si>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</si>
  <si>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</si>
  <si>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</si>
  <si>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</si>
  <si>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村内３箇所の浄化センターを運用しており村からの繰出し金で起債の利子全額と元金の一部を補填している。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rPh sb="1" eb="3">
      <t>ソンナイ</t>
    </rPh>
    <rPh sb="4" eb="6">
      <t>カショ</t>
    </rPh>
    <rPh sb="7" eb="9">
      <t>ジョウカ</t>
    </rPh>
    <rPh sb="14" eb="16">
      <t>ウンヨウ</t>
    </rPh>
    <rPh sb="20" eb="21">
      <t>ムラ</t>
    </rPh>
    <rPh sb="24" eb="26">
      <t>クリダ</t>
    </rPh>
    <rPh sb="27" eb="28">
      <t>キン</t>
    </rPh>
    <rPh sb="29" eb="31">
      <t>キサイ</t>
    </rPh>
    <rPh sb="32" eb="34">
      <t>リシ</t>
    </rPh>
    <rPh sb="34" eb="36">
      <t>ゼンガク</t>
    </rPh>
    <rPh sb="37" eb="39">
      <t>ガンキン</t>
    </rPh>
    <rPh sb="40" eb="42">
      <t>イチブ</t>
    </rPh>
    <rPh sb="43" eb="45">
      <t>ホテン</t>
    </rPh>
    <rPh sb="54" eb="57">
      <t>シヨウリョウ</t>
    </rPh>
    <rPh sb="58" eb="60">
      <t>ジュウタク</t>
    </rPh>
    <rPh sb="60" eb="61">
      <t>オヨ</t>
    </rPh>
    <rPh sb="62" eb="64">
      <t>シュウゴウ</t>
    </rPh>
    <rPh sb="64" eb="66">
      <t>ジュウタク</t>
    </rPh>
    <rPh sb="67" eb="69">
      <t>ケンセツ</t>
    </rPh>
    <rPh sb="70" eb="72">
      <t>ゾウカ</t>
    </rPh>
    <rPh sb="73" eb="74">
      <t>トモナ</t>
    </rPh>
    <rPh sb="75" eb="77">
      <t>レイネン</t>
    </rPh>
    <rPh sb="77" eb="79">
      <t>ゾウカ</t>
    </rPh>
    <rPh sb="84" eb="86">
      <t>リョウキン</t>
    </rPh>
    <rPh sb="86" eb="88">
      <t>タイケイ</t>
    </rPh>
    <rPh sb="94" eb="96">
      <t>セタイ</t>
    </rPh>
    <rPh sb="96" eb="97">
      <t>ア</t>
    </rPh>
    <rPh sb="99" eb="101">
      <t>ゲツガク</t>
    </rPh>
    <rPh sb="106" eb="107">
      <t>エン</t>
    </rPh>
    <rPh sb="108" eb="110">
      <t>キホン</t>
    </rPh>
    <rPh sb="110" eb="112">
      <t>リョウキン</t>
    </rPh>
    <rPh sb="113" eb="115">
      <t>サンテイ</t>
    </rPh>
    <rPh sb="115" eb="117">
      <t>ニンズウ</t>
    </rPh>
    <rPh sb="118" eb="119">
      <t>ヒト</t>
    </rPh>
    <phoneticPr fontId="4"/>
  </si>
  <si>
    <t>　加入の促進を図り運営状況の改善及び料金体系の見直しを随時検討していく。</t>
    <rPh sb="1" eb="3">
      <t>カニュウ</t>
    </rPh>
    <rPh sb="4" eb="6">
      <t>ソクシン</t>
    </rPh>
    <rPh sb="7" eb="8">
      <t>ハカ</t>
    </rPh>
    <rPh sb="9" eb="11">
      <t>ウンエイ</t>
    </rPh>
    <rPh sb="11" eb="13">
      <t>ジョウキョウ</t>
    </rPh>
    <rPh sb="14" eb="16">
      <t>カイゼン</t>
    </rPh>
    <rPh sb="16" eb="17">
      <t>オヨ</t>
    </rPh>
    <rPh sb="18" eb="20">
      <t>リョウキン</t>
    </rPh>
    <rPh sb="20" eb="22">
      <t>タイケイ</t>
    </rPh>
    <rPh sb="23" eb="25">
      <t>ミナオ</t>
    </rPh>
    <rPh sb="27" eb="29">
      <t>ズイジ</t>
    </rPh>
    <rPh sb="29" eb="31">
      <t>ケントウ</t>
    </rPh>
    <phoneticPr fontId="4"/>
  </si>
  <si>
    <t>　施設については、建設当初から稼働している処理場内部の機械類の大規模な修繕が今後必要となり維持管理費が増える事が予想される。</t>
    <rPh sb="1" eb="3">
      <t>シセツ</t>
    </rPh>
    <rPh sb="9" eb="11">
      <t>ケンセツ</t>
    </rPh>
    <rPh sb="11" eb="13">
      <t>トウショ</t>
    </rPh>
    <rPh sb="15" eb="17">
      <t>カドウ</t>
    </rPh>
    <rPh sb="21" eb="23">
      <t>ショリ</t>
    </rPh>
    <rPh sb="23" eb="24">
      <t>バ</t>
    </rPh>
    <rPh sb="24" eb="26">
      <t>ナイブ</t>
    </rPh>
    <rPh sb="27" eb="29">
      <t>キカイ</t>
    </rPh>
    <rPh sb="29" eb="30">
      <t>ルイ</t>
    </rPh>
    <rPh sb="31" eb="34">
      <t>ダイキボ</t>
    </rPh>
    <rPh sb="35" eb="37">
      <t>シュウゼン</t>
    </rPh>
    <rPh sb="38" eb="40">
      <t>コンゴ</t>
    </rPh>
    <rPh sb="40" eb="42">
      <t>ヒツヨウ</t>
    </rPh>
    <rPh sb="45" eb="47">
      <t>イジ</t>
    </rPh>
    <rPh sb="47" eb="49">
      <t>カンリ</t>
    </rPh>
    <rPh sb="49" eb="50">
      <t>ヒ</t>
    </rPh>
    <rPh sb="51" eb="52">
      <t>フ</t>
    </rPh>
    <rPh sb="54" eb="55">
      <t>コト</t>
    </rPh>
    <rPh sb="56" eb="5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</si>
</sst>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61376"/>
        <c:axId val="1030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7.0000000000000007E-2</c:v>
                </c:pt>
                <c:pt idx="4">
                  <c:v>0.01</c:v>
                </c:pt>
              </c:numCache>
            </c:numRef>
          </c:val>
          <c:smooth val="0"/>
        </c:ser>
        <c:dLbls>
          <c:showLegendKey val="0"/>
          <c:showVal val="0"/>
          <c:showCatName val="0"/>
          <c:showSerName val="0"/>
          <c:showPercent val="0"/>
          <c:showBubbleSize val="0"/>
        </c:dLbls>
        <c:marker val="1"/>
        <c:smooth val="0"/>
        <c:axId val="103061376"/>
        <c:axId val="103071744"/>
      </c:lineChart>
      <c:dateAx>
        <c:axId val="103061376"/>
        <c:scaling>
          <c:orientation val="minMax"/>
        </c:scaling>
        <c:delete val="1"/>
        <c:axPos val="b"/>
        <c:numFmt formatCode="ge" sourceLinked="1"/>
        <c:majorTickMark val="none"/>
        <c:minorTickMark val="none"/>
        <c:tickLblPos val="none"/>
        <c:crossAx val="103071744"/>
        <c:crosses val="autoZero"/>
        <c:auto val="1"/>
        <c:lblOffset val="100"/>
        <c:baseTimeUnit val="years"/>
      </c:dateAx>
      <c:valAx>
        <c:axId val="1030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34.72</c:v>
                </c:pt>
                <c:pt idx="1">
                  <c:v>34.840000000000003</c:v>
                </c:pt>
                <c:pt idx="2">
                  <c:v>34.840000000000003</c:v>
                </c:pt>
                <c:pt idx="3">
                  <c:v>35.380000000000003</c:v>
                </c:pt>
                <c:pt idx="4">
                  <c:v>35.869999999999997</c:v>
                </c:pt>
              </c:numCache>
            </c:numRef>
          </c:val>
        </c:ser>
        <c:dLbls>
          <c:showLegendKey val="0"/>
          <c:showVal val="0"/>
          <c:showCatName val="0"/>
          <c:showSerName val="0"/>
          <c:showPercent val="0"/>
          <c:showBubbleSize val="0"/>
        </c:dLbls>
        <c:gapWidth val="150"/>
        <c:axId val="115685632"/>
        <c:axId val="115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44.69</c:v>
                </c:pt>
                <c:pt idx="4">
                  <c:v>52.31</c:v>
                </c:pt>
              </c:numCache>
            </c:numRef>
          </c:val>
          <c:smooth val="0"/>
        </c:ser>
        <c:dLbls>
          <c:showLegendKey val="0"/>
          <c:showVal val="0"/>
          <c:showCatName val="0"/>
          <c:showSerName val="0"/>
          <c:showPercent val="0"/>
          <c:showBubbleSize val="0"/>
        </c:dLbls>
        <c:marker val="1"/>
        <c:smooth val="0"/>
        <c:axId val="115685632"/>
        <c:axId val="115696000"/>
      </c:lineChart>
      <c:dateAx>
        <c:axId val="115685632"/>
        <c:scaling>
          <c:orientation val="minMax"/>
        </c:scaling>
        <c:delete val="1"/>
        <c:axPos val="b"/>
        <c:numFmt formatCode="ge" sourceLinked="1"/>
        <c:majorTickMark val="none"/>
        <c:minorTickMark val="none"/>
        <c:tickLblPos val="none"/>
        <c:crossAx val="115696000"/>
        <c:crosses val="autoZero"/>
        <c:auto val="1"/>
        <c:lblOffset val="100"/>
        <c:baseTimeUnit val="years"/>
      </c:dateAx>
      <c:valAx>
        <c:axId val="1156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59.39</c:v>
                </c:pt>
                <c:pt idx="1">
                  <c:v>61.52</c:v>
                </c:pt>
                <c:pt idx="2">
                  <c:v>61.76</c:v>
                </c:pt>
                <c:pt idx="3">
                  <c:v>62.03</c:v>
                </c:pt>
                <c:pt idx="4">
                  <c:v>56.11</c:v>
                </c:pt>
              </c:numCache>
            </c:numRef>
          </c:val>
        </c:ser>
        <c:dLbls>
          <c:showLegendKey val="0"/>
          <c:showVal val="0"/>
          <c:showCatName val="0"/>
          <c:showSerName val="0"/>
          <c:showPercent val="0"/>
          <c:showBubbleSize val="0"/>
        </c:dLbls>
        <c:gapWidth val="150"/>
        <c:axId val="115722112"/>
        <c:axId val="1157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70.59</c:v>
                </c:pt>
                <c:pt idx="4">
                  <c:v>84.32</c:v>
                </c:pt>
              </c:numCache>
            </c:numRef>
          </c:val>
          <c:smooth val="0"/>
        </c:ser>
        <c:dLbls>
          <c:showLegendKey val="0"/>
          <c:showVal val="0"/>
          <c:showCatName val="0"/>
          <c:showSerName val="0"/>
          <c:showPercent val="0"/>
          <c:showBubbleSize val="0"/>
        </c:dLbls>
        <c:marker val="1"/>
        <c:smooth val="0"/>
        <c:axId val="115722112"/>
        <c:axId val="115732480"/>
      </c:lineChart>
      <c:dateAx>
        <c:axId val="115722112"/>
        <c:scaling>
          <c:orientation val="minMax"/>
        </c:scaling>
        <c:delete val="1"/>
        <c:axPos val="b"/>
        <c:numFmt formatCode="ge" sourceLinked="1"/>
        <c:majorTickMark val="none"/>
        <c:minorTickMark val="none"/>
        <c:tickLblPos val="none"/>
        <c:crossAx val="115732480"/>
        <c:crosses val="autoZero"/>
        <c:auto val="1"/>
        <c:lblOffset val="100"/>
        <c:baseTimeUnit val="years"/>
      </c:dateAx>
      <c:valAx>
        <c:axId val="1157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97.41</c:v>
                </c:pt>
                <c:pt idx="1">
                  <c:v>96.59</c:v>
                </c:pt>
                <c:pt idx="2">
                  <c:v>69.87</c:v>
                </c:pt>
                <c:pt idx="3">
                  <c:v>95.75</c:v>
                </c:pt>
                <c:pt idx="4">
                  <c:v>95.09</c:v>
                </c:pt>
              </c:numCache>
            </c:numRef>
          </c:val>
        </c:ser>
        <c:dLbls>
          <c:showLegendKey val="0"/>
          <c:showVal val="0"/>
          <c:showCatName val="0"/>
          <c:showSerName val="0"/>
          <c:showPercent val="0"/>
          <c:showBubbleSize val="0"/>
        </c:dLbls>
        <c:gapWidth val="150"/>
        <c:axId val="105195008"/>
        <c:axId val="105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95008"/>
        <c:axId val="105196928"/>
      </c:lineChart>
      <c:dateAx>
        <c:axId val="105195008"/>
        <c:scaling>
          <c:orientation val="minMax"/>
        </c:scaling>
        <c:delete val="1"/>
        <c:axPos val="b"/>
        <c:numFmt formatCode="ge" sourceLinked="1"/>
        <c:majorTickMark val="none"/>
        <c:minorTickMark val="none"/>
        <c:tickLblPos val="none"/>
        <c:crossAx val="105196928"/>
        <c:crosses val="autoZero"/>
        <c:auto val="1"/>
        <c:lblOffset val="100"/>
        <c:baseTimeUnit val="years"/>
      </c:dateAx>
      <c:valAx>
        <c:axId val="105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00544"/>
        <c:axId val="1063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00544"/>
        <c:axId val="106302464"/>
      </c:lineChart>
      <c:dateAx>
        <c:axId val="106300544"/>
        <c:scaling>
          <c:orientation val="minMax"/>
        </c:scaling>
        <c:delete val="1"/>
        <c:axPos val="b"/>
        <c:numFmt formatCode="ge" sourceLinked="1"/>
        <c:majorTickMark val="none"/>
        <c:minorTickMark val="none"/>
        <c:tickLblPos val="none"/>
        <c:crossAx val="106302464"/>
        <c:crosses val="autoZero"/>
        <c:auto val="1"/>
        <c:lblOffset val="100"/>
        <c:baseTimeUnit val="years"/>
      </c:dateAx>
      <c:valAx>
        <c:axId val="106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37024"/>
        <c:axId val="1063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37024"/>
        <c:axId val="106338944"/>
      </c:lineChart>
      <c:dateAx>
        <c:axId val="106337024"/>
        <c:scaling>
          <c:orientation val="minMax"/>
        </c:scaling>
        <c:delete val="1"/>
        <c:axPos val="b"/>
        <c:numFmt formatCode="ge" sourceLinked="1"/>
        <c:majorTickMark val="none"/>
        <c:minorTickMark val="none"/>
        <c:tickLblPos val="none"/>
        <c:crossAx val="106338944"/>
        <c:crosses val="autoZero"/>
        <c:auto val="1"/>
        <c:lblOffset val="100"/>
        <c:baseTimeUnit val="years"/>
      </c:dateAx>
      <c:valAx>
        <c:axId val="1063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51552"/>
        <c:axId val="115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51552"/>
        <c:axId val="115753728"/>
      </c:lineChart>
      <c:dateAx>
        <c:axId val="115751552"/>
        <c:scaling>
          <c:orientation val="minMax"/>
        </c:scaling>
        <c:delete val="1"/>
        <c:axPos val="b"/>
        <c:numFmt formatCode="ge" sourceLinked="1"/>
        <c:majorTickMark val="none"/>
        <c:minorTickMark val="none"/>
        <c:tickLblPos val="none"/>
        <c:crossAx val="115753728"/>
        <c:crosses val="autoZero"/>
        <c:auto val="1"/>
        <c:lblOffset val="100"/>
        <c:baseTimeUnit val="years"/>
      </c:dateAx>
      <c:valAx>
        <c:axId val="115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792896"/>
        <c:axId val="1154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792896"/>
        <c:axId val="115475200"/>
      </c:lineChart>
      <c:dateAx>
        <c:axId val="115792896"/>
        <c:scaling>
          <c:orientation val="minMax"/>
        </c:scaling>
        <c:delete val="1"/>
        <c:axPos val="b"/>
        <c:numFmt formatCode="ge" sourceLinked="1"/>
        <c:majorTickMark val="none"/>
        <c:minorTickMark val="none"/>
        <c:tickLblPos val="none"/>
        <c:crossAx val="115475200"/>
        <c:crosses val="autoZero"/>
        <c:auto val="1"/>
        <c:lblOffset val="100"/>
        <c:baseTimeUnit val="years"/>
      </c:dateAx>
      <c:valAx>
        <c:axId val="115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567.33000000000004</c:v>
                </c:pt>
                <c:pt idx="1">
                  <c:v>519.48</c:v>
                </c:pt>
                <c:pt idx="2">
                  <c:v>480.32</c:v>
                </c:pt>
                <c:pt idx="3">
                  <c:v>434.44</c:v>
                </c:pt>
                <c:pt idx="4">
                  <c:v>1478.24</c:v>
                </c:pt>
              </c:numCache>
            </c:numRef>
          </c:val>
        </c:ser>
        <c:dLbls>
          <c:showLegendKey val="0"/>
          <c:showVal val="0"/>
          <c:showCatName val="0"/>
          <c:showSerName val="0"/>
          <c:showPercent val="0"/>
          <c:showBubbleSize val="0"/>
        </c:dLbls>
        <c:gapWidth val="150"/>
        <c:axId val="115513216"/>
        <c:axId val="1155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1161.05</c:v>
                </c:pt>
                <c:pt idx="4">
                  <c:v>1081.8</c:v>
                </c:pt>
              </c:numCache>
            </c:numRef>
          </c:val>
          <c:smooth val="0"/>
        </c:ser>
        <c:dLbls>
          <c:showLegendKey val="0"/>
          <c:showVal val="0"/>
          <c:showCatName val="0"/>
          <c:showSerName val="0"/>
          <c:showPercent val="0"/>
          <c:showBubbleSize val="0"/>
        </c:dLbls>
        <c:marker val="1"/>
        <c:smooth val="0"/>
        <c:axId val="115513216"/>
        <c:axId val="115519488"/>
      </c:lineChart>
      <c:dateAx>
        <c:axId val="115513216"/>
        <c:scaling>
          <c:orientation val="minMax"/>
        </c:scaling>
        <c:delete val="1"/>
        <c:axPos val="b"/>
        <c:numFmt formatCode="ge" sourceLinked="1"/>
        <c:majorTickMark val="none"/>
        <c:minorTickMark val="none"/>
        <c:tickLblPos val="none"/>
        <c:crossAx val="115519488"/>
        <c:crosses val="autoZero"/>
        <c:auto val="1"/>
        <c:lblOffset val="100"/>
        <c:baseTimeUnit val="years"/>
      </c:dateAx>
      <c:valAx>
        <c:axId val="1155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103.04</c:v>
                </c:pt>
                <c:pt idx="1">
                  <c:v>117.28</c:v>
                </c:pt>
                <c:pt idx="2">
                  <c:v>121.24</c:v>
                </c:pt>
                <c:pt idx="3">
                  <c:v>113.79</c:v>
                </c:pt>
                <c:pt idx="4">
                  <c:v>145.44999999999999</c:v>
                </c:pt>
              </c:numCache>
            </c:numRef>
          </c:val>
        </c:ser>
        <c:dLbls>
          <c:showLegendKey val="0"/>
          <c:showVal val="0"/>
          <c:showCatName val="0"/>
          <c:showSerName val="0"/>
          <c:showPercent val="0"/>
          <c:showBubbleSize val="0"/>
        </c:dLbls>
        <c:gapWidth val="150"/>
        <c:axId val="115606656"/>
        <c:axId val="115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41.08</c:v>
                </c:pt>
                <c:pt idx="4">
                  <c:v>52.19</c:v>
                </c:pt>
              </c:numCache>
            </c:numRef>
          </c:val>
          <c:smooth val="0"/>
        </c:ser>
        <c:dLbls>
          <c:showLegendKey val="0"/>
          <c:showVal val="0"/>
          <c:showCatName val="0"/>
          <c:showSerName val="0"/>
          <c:showPercent val="0"/>
          <c:showBubbleSize val="0"/>
        </c:dLbls>
        <c:marker val="1"/>
        <c:smooth val="0"/>
        <c:axId val="115606656"/>
        <c:axId val="115608576"/>
      </c:lineChart>
      <c:dateAx>
        <c:axId val="115606656"/>
        <c:scaling>
          <c:orientation val="minMax"/>
        </c:scaling>
        <c:delete val="1"/>
        <c:axPos val="b"/>
        <c:numFmt formatCode="ge" sourceLinked="1"/>
        <c:majorTickMark val="none"/>
        <c:minorTickMark val="none"/>
        <c:tickLblPos val="none"/>
        <c:crossAx val="115608576"/>
        <c:crosses val="autoZero"/>
        <c:auto val="1"/>
        <c:lblOffset val="100"/>
        <c:baseTimeUnit val="years"/>
      </c:dateAx>
      <c:valAx>
        <c:axId val="115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194.52</c:v>
                </c:pt>
                <c:pt idx="1">
                  <c:v>174.8</c:v>
                </c:pt>
                <c:pt idx="2">
                  <c:v>170.06</c:v>
                </c:pt>
                <c:pt idx="3">
                  <c:v>187.54</c:v>
                </c:pt>
                <c:pt idx="4">
                  <c:v>140.91</c:v>
                </c:pt>
              </c:numCache>
            </c:numRef>
          </c:val>
        </c:ser>
        <c:dLbls>
          <c:showLegendKey val="0"/>
          <c:showVal val="0"/>
          <c:showCatName val="0"/>
          <c:showSerName val="0"/>
          <c:showPercent val="0"/>
          <c:showBubbleSize val="0"/>
        </c:dLbls>
        <c:gapWidth val="150"/>
        <c:axId val="115628672"/>
        <c:axId val="1156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378.08</c:v>
                </c:pt>
                <c:pt idx="4">
                  <c:v>296.14</c:v>
                </c:pt>
              </c:numCache>
            </c:numRef>
          </c:val>
          <c:smooth val="0"/>
        </c:ser>
        <c:dLbls>
          <c:showLegendKey val="0"/>
          <c:showVal val="0"/>
          <c:showCatName val="0"/>
          <c:showSerName val="0"/>
          <c:showPercent val="0"/>
          <c:showBubbleSize val="0"/>
        </c:dLbls>
        <c:marker val="1"/>
        <c:smooth val="0"/>
        <c:axId val="115628672"/>
        <c:axId val="115639040"/>
      </c:lineChart>
      <c:dateAx>
        <c:axId val="115628672"/>
        <c:scaling>
          <c:orientation val="minMax"/>
        </c:scaling>
        <c:delete val="1"/>
        <c:axPos val="b"/>
        <c:numFmt formatCode="ge" sourceLinked="1"/>
        <c:majorTickMark val="none"/>
        <c:minorTickMark val="none"/>
        <c:tickLblPos val="none"/>
        <c:crossAx val="115639040"/>
        <c:crosses val="autoZero"/>
        <c:auto val="1"/>
        <c:lblOffset val="100"/>
        <c:baseTimeUnit val="years"/>
      </c:dateAx>
      <c:valAx>
        <c:axId val="1156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大玉村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8525</v>
      </c>
      <c r="AM8" s="47"/>
      <c r="AN8" s="47"/>
      <c r="AO8" s="47"/>
      <c r="AP8" s="47"/>
      <c r="AQ8" s="47"/>
      <c r="AR8" s="47"/>
      <c r="AS8" s="47"/>
      <c r="AT8" s="43">
        <f>データ!S6</f>
        <v>79.44</v>
      </c>
      <c r="AU8" s="43"/>
      <c r="AV8" s="43"/>
      <c r="AW8" s="43"/>
      <c r="AX8" s="43"/>
      <c r="AY8" s="43"/>
      <c r="AZ8" s="43"/>
      <c r="BA8" s="43"/>
      <c r="BB8" s="43">
        <f>データ!T6</f>
        <v>107.31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38.51</v>
      </c>
      <c r="Q10" s="43"/>
      <c r="R10" s="43"/>
      <c r="S10" s="43"/>
      <c r="T10" s="43"/>
      <c r="U10" s="43"/>
      <c r="V10" s="43"/>
      <c r="W10" s="43">
        <f>データ!P6</f>
        <v>104.47</v>
      </c>
      <c r="X10" s="43"/>
      <c r="Y10" s="43"/>
      <c r="Z10" s="43"/>
      <c r="AA10" s="43"/>
      <c r="AB10" s="43"/>
      <c r="AC10" s="43"/>
      <c r="AD10" s="47">
        <f>データ!Q6</f>
        <v>5407</v>
      </c>
      <c r="AE10" s="47"/>
      <c r="AF10" s="47"/>
      <c r="AG10" s="47"/>
      <c r="AH10" s="47"/>
      <c r="AI10" s="47"/>
      <c r="AJ10" s="47"/>
      <c r="AK10" s="2"/>
      <c r="AL10" s="47">
        <f>データ!U6</f>
        <v>3290</v>
      </c>
      <c r="AM10" s="47"/>
      <c r="AN10" s="47"/>
      <c r="AO10" s="47"/>
      <c r="AP10" s="47"/>
      <c r="AQ10" s="47"/>
      <c r="AR10" s="47"/>
      <c r="AS10" s="47"/>
      <c r="AT10" s="43">
        <f>データ!V6</f>
        <v>1.59</v>
      </c>
      <c r="AU10" s="43"/>
      <c r="AV10" s="43"/>
      <c r="AW10" s="43"/>
      <c r="AX10" s="43"/>
      <c r="AY10" s="43"/>
      <c r="AZ10" s="43"/>
      <c r="BA10" s="43"/>
      <c r="BB10" s="43">
        <f>データ!W6</f>
        <v>2069.1799999999998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73229</v>
      </c>
      <c r="D6" s="31">
        <f t="shared" si="3"/>
        <v>47</v>
      </c>
      <c r="E6" s="31">
        <f t="shared" si="3"/>
        <v>17</v>
      </c>
      <c r="F6" s="31">
        <f t="shared" si="3"/>
        <v>5</v>
      </c>
      <c r="G6" s="31">
        <f t="shared" si="3"/>
        <v>0</v>
      </c>
      <c r="H6" s="31" t="str">
        <f t="shared" si="3"/>
        <v>福島県　大玉村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38.51</v>
      </c>
      <c r="P6" s="32">
        <f t="shared" si="3"/>
        <v>104.47</v>
      </c>
      <c r="Q6" s="32">
        <f t="shared" si="3"/>
        <v>5407</v>
      </c>
      <c r="R6" s="32">
        <f t="shared" si="3"/>
        <v>8525</v>
      </c>
      <c r="S6" s="32">
        <f t="shared" si="3"/>
        <v>79.44</v>
      </c>
      <c r="T6" s="32">
        <f t="shared" si="3"/>
        <v>107.31</v>
      </c>
      <c r="U6" s="32">
        <f t="shared" si="3"/>
        <v>3290</v>
      </c>
      <c r="V6" s="32">
        <f t="shared" si="3"/>
        <v>1.59</v>
      </c>
      <c r="W6" s="32">
        <f t="shared" si="3"/>
        <v>2069.1799999999998</v>
      </c>
      <c r="X6" s="33">
        <f>IF(X7="",NA(),X7)</f>
        <v>97.41</v>
      </c>
      <c r="Y6" s="33">
        <f t="shared" ref="Y6:AG6" si="4">IF(Y7="",NA(),Y7)</f>
        <v>96.59</v>
      </c>
      <c r="Z6" s="33">
        <f t="shared" si="4"/>
        <v>69.87</v>
      </c>
      <c r="AA6" s="33">
        <f t="shared" si="4"/>
        <v>95.75</v>
      </c>
      <c r="AB6" s="33">
        <f t="shared" si="4"/>
        <v>95.09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567.33000000000004</v>
      </c>
      <c r="BF6" s="33">
        <f t="shared" ref="BF6:BN6" si="7">IF(BF7="",NA(),BF7)</f>
        <v>519.48</v>
      </c>
      <c r="BG6" s="33">
        <f t="shared" si="7"/>
        <v>480.32</v>
      </c>
      <c r="BH6" s="33">
        <f t="shared" si="7"/>
        <v>434.44</v>
      </c>
      <c r="BI6" s="33">
        <f t="shared" si="7"/>
        <v>1478.24</v>
      </c>
      <c r="BJ6" s="33">
        <f t="shared" si="7"/>
        <v>1239.2</v>
      </c>
      <c r="BK6" s="33">
        <f t="shared" si="7"/>
        <v>1197.82</v>
      </c>
      <c r="BL6" s="33">
        <f t="shared" si="7"/>
        <v>1126.77</v>
      </c>
      <c r="BM6" s="33">
        <f t="shared" si="7"/>
        <v>1161.05</v>
      </c>
      <c r="BN6" s="33">
        <f t="shared" si="7"/>
        <v>1081.8</v>
      </c>
      <c r="BO6" s="32" t="str">
        <f>IF(BO7="","",IF(BO7="-","【-】","【"&amp;SUBSTITUTE(TEXT(BO7,"#,##0.00"),"-","△")&amp;"】"))</f>
        <v>【1,015.77】</v>
      </c>
      <c r="BP6" s="33">
        <f>IF(BP7="",NA(),BP7)</f>
        <v>103.04</v>
      </c>
      <c r="BQ6" s="33">
        <f t="shared" ref="BQ6:BY6" si="8">IF(BQ7="",NA(),BQ7)</f>
        <v>117.28</v>
      </c>
      <c r="BR6" s="33">
        <f t="shared" si="8"/>
        <v>121.24</v>
      </c>
      <c r="BS6" s="33">
        <f t="shared" si="8"/>
        <v>113.79</v>
      </c>
      <c r="BT6" s="33">
        <f t="shared" si="8"/>
        <v>145.44999999999999</v>
      </c>
      <c r="BU6" s="33">
        <f t="shared" si="8"/>
        <v>51.56</v>
      </c>
      <c r="BV6" s="33">
        <f t="shared" si="8"/>
        <v>51.03</v>
      </c>
      <c r="BW6" s="33">
        <f t="shared" si="8"/>
        <v>50.9</v>
      </c>
      <c r="BX6" s="33">
        <f t="shared" si="8"/>
        <v>41.08</v>
      </c>
      <c r="BY6" s="33">
        <f t="shared" si="8"/>
        <v>52.19</v>
      </c>
      <c r="BZ6" s="32" t="str">
        <f>IF(BZ7="","",IF(BZ7="-","【-】","【"&amp;SUBSTITUTE(TEXT(BZ7,"#,##0.00"),"-","△")&amp;"】"))</f>
        <v>【52.78】</v>
      </c>
      <c r="CA6" s="33">
        <f>IF(CA7="",NA(),CA7)</f>
        <v>194.52</v>
      </c>
      <c r="CB6" s="33">
        <f t="shared" ref="CB6:CJ6" si="9">IF(CB7="",NA(),CB7)</f>
        <v>174.8</v>
      </c>
      <c r="CC6" s="33">
        <f t="shared" si="9"/>
        <v>170.06</v>
      </c>
      <c r="CD6" s="33">
        <f t="shared" si="9"/>
        <v>187.54</v>
      </c>
      <c r="CE6" s="33">
        <f t="shared" si="9"/>
        <v>140.91</v>
      </c>
      <c r="CF6" s="33">
        <f t="shared" si="9"/>
        <v>283.26</v>
      </c>
      <c r="CG6" s="33">
        <f t="shared" si="9"/>
        <v>289.60000000000002</v>
      </c>
      <c r="CH6" s="33">
        <f t="shared" si="9"/>
        <v>293.27</v>
      </c>
      <c r="CI6" s="33">
        <f t="shared" si="9"/>
        <v>378.08</v>
      </c>
      <c r="CJ6" s="33">
        <f t="shared" si="9"/>
        <v>296.14</v>
      </c>
      <c r="CK6" s="32" t="str">
        <f>IF(CK7="","",IF(CK7="-","【-】","【"&amp;SUBSTITUTE(TEXT(CK7,"#,##0.00"),"-","△")&amp;"】"))</f>
        <v>【289.81】</v>
      </c>
      <c r="CL6" s="33">
        <f>IF(CL7="",NA(),CL7)</f>
        <v>34.72</v>
      </c>
      <c r="CM6" s="33">
        <f t="shared" ref="CM6:CU6" si="10">IF(CM7="",NA(),CM7)</f>
        <v>34.840000000000003</v>
      </c>
      <c r="CN6" s="33">
        <f t="shared" si="10"/>
        <v>34.840000000000003</v>
      </c>
      <c r="CO6" s="33">
        <f t="shared" si="10"/>
        <v>35.380000000000003</v>
      </c>
      <c r="CP6" s="33">
        <f t="shared" si="10"/>
        <v>35.869999999999997</v>
      </c>
      <c r="CQ6" s="33">
        <f t="shared" si="10"/>
        <v>55.2</v>
      </c>
      <c r="CR6" s="33">
        <f t="shared" si="10"/>
        <v>54.74</v>
      </c>
      <c r="CS6" s="33">
        <f t="shared" si="10"/>
        <v>53.78</v>
      </c>
      <c r="CT6" s="33">
        <f t="shared" si="10"/>
        <v>44.69</v>
      </c>
      <c r="CU6" s="33">
        <f t="shared" si="10"/>
        <v>52.31</v>
      </c>
      <c r="CV6" s="32" t="str">
        <f>IF(CV7="","",IF(CV7="-","【-】","【"&amp;SUBSTITUTE(TEXT(CV7,"#,##0.00"),"-","△")&amp;"】"))</f>
        <v>【52.74】</v>
      </c>
      <c r="CW6" s="33">
        <f>IF(CW7="",NA(),CW7)</f>
        <v>59.39</v>
      </c>
      <c r="CX6" s="33">
        <f t="shared" ref="CX6:DF6" si="11">IF(CX7="",NA(),CX7)</f>
        <v>61.52</v>
      </c>
      <c r="CY6" s="33">
        <f t="shared" si="11"/>
        <v>61.76</v>
      </c>
      <c r="CZ6" s="33">
        <f t="shared" si="11"/>
        <v>62.03</v>
      </c>
      <c r="DA6" s="33">
        <f t="shared" si="11"/>
        <v>56.11</v>
      </c>
      <c r="DB6" s="33">
        <f t="shared" si="11"/>
        <v>83.73</v>
      </c>
      <c r="DC6" s="33">
        <f t="shared" si="11"/>
        <v>83.88</v>
      </c>
      <c r="DD6" s="33">
        <f t="shared" si="11"/>
        <v>84.06</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7.0000000000000007E-2</v>
      </c>
      <c r="EM6" s="33">
        <f t="shared" si="14"/>
        <v>0.01</v>
      </c>
      <c r="EN6" s="32" t="str">
        <f>IF(EN7="","",IF(EN7="-","【-】","【"&amp;SUBSTITUTE(TEXT(EN7,"#,##0.00"),"-","△")&amp;"】"))</f>
        <v>【0.03】</v>
      </c>
    </row>
    <row r="7" spans="1:144" s="34" customFormat="1">
      <c r="A7" s="26"/>
      <c r="B7" s="35">
        <v>2015</v>
      </c>
      <c r="C7" s="35">
        <v>73229</v>
      </c>
      <c r="D7" s="35">
        <v>47</v>
      </c>
      <c r="E7" s="35">
        <v>17</v>
      </c>
      <c r="F7" s="35">
        <v>5</v>
      </c>
      <c r="G7" s="35">
        <v>0</v>
      </c>
      <c r="H7" s="35" t="s">
        <v>96</v>
      </c>
      <c r="I7" s="35" t="s">
        <v>97</v>
      </c>
      <c r="J7" s="35" t="s">
        <v>98</v>
      </c>
      <c r="K7" s="35" t="s">
        <v>99</v>
      </c>
      <c r="L7" s="35" t="s">
        <v>100</v>
      </c>
      <c r="M7" s="36" t="s">
        <v>101</v>
      </c>
      <c r="N7" s="36" t="s">
        <v>102</v>
      </c>
      <c r="O7" s="36">
        <v>38.51</v>
      </c>
      <c r="P7" s="36">
        <v>104.47</v>
      </c>
      <c r="Q7" s="36">
        <v>5407</v>
      </c>
      <c r="R7" s="36">
        <v>8525</v>
      </c>
      <c r="S7" s="36">
        <v>79.44</v>
      </c>
      <c r="T7" s="36">
        <v>107.31</v>
      </c>
      <c r="U7" s="36">
        <v>3290</v>
      </c>
      <c r="V7" s="36">
        <v>1.59</v>
      </c>
      <c r="W7" s="36">
        <v>2069.1799999999998</v>
      </c>
      <c r="X7" s="36">
        <v>97.41</v>
      </c>
      <c r="Y7" s="36">
        <v>96.59</v>
      </c>
      <c r="Z7" s="36">
        <v>69.87</v>
      </c>
      <c r="AA7" s="36">
        <v>95.75</v>
      </c>
      <c r="AB7" s="36">
        <v>95.09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567.33000000000004</v>
      </c>
      <c r="BF7" s="36">
        <v>519.48</v>
      </c>
      <c r="BG7" s="36">
        <v>480.32</v>
      </c>
      <c r="BH7" s="36">
        <v>434.44</v>
      </c>
      <c r="BI7" s="36">
        <v>1478.24</v>
      </c>
      <c r="BJ7" s="36">
        <v>1239.2</v>
      </c>
      <c r="BK7" s="36">
        <v>1197.82</v>
      </c>
      <c r="BL7" s="36">
        <v>1126.77</v>
      </c>
      <c r="BM7" s="36">
        <v>1161.05</v>
      </c>
      <c r="BN7" s="36">
        <v>1081.8</v>
      </c>
      <c r="BO7" s="36">
        <v>1015.77</v>
      </c>
      <c r="BP7" s="36">
        <v>103.04</v>
      </c>
      <c r="BQ7" s="36">
        <v>117.28</v>
      </c>
      <c r="BR7" s="36">
        <v>121.24</v>
      </c>
      <c r="BS7" s="36">
        <v>113.79</v>
      </c>
      <c r="BT7" s="36">
        <v>145.44999999999999</v>
      </c>
      <c r="BU7" s="36">
        <v>51.56</v>
      </c>
      <c r="BV7" s="36">
        <v>51.03</v>
      </c>
      <c r="BW7" s="36">
        <v>50.9</v>
      </c>
      <c r="BX7" s="36">
        <v>41.08</v>
      </c>
      <c r="BY7" s="36">
        <v>52.19</v>
      </c>
      <c r="BZ7" s="36">
        <v>52.78</v>
      </c>
      <c r="CA7" s="36">
        <v>194.52</v>
      </c>
      <c r="CB7" s="36">
        <v>174.8</v>
      </c>
      <c r="CC7" s="36">
        <v>170.06</v>
      </c>
      <c r="CD7" s="36">
        <v>187.54</v>
      </c>
      <c r="CE7" s="36">
        <v>140.91</v>
      </c>
      <c r="CF7" s="36">
        <v>283.26</v>
      </c>
      <c r="CG7" s="36">
        <v>289.60000000000002</v>
      </c>
      <c r="CH7" s="36">
        <v>293.27</v>
      </c>
      <c r="CI7" s="36">
        <v>378.08</v>
      </c>
      <c r="CJ7" s="36">
        <v>296.14</v>
      </c>
      <c r="CK7" s="36">
        <v>289.81</v>
      </c>
      <c r="CL7" s="36">
        <v>34.72</v>
      </c>
      <c r="CM7" s="36">
        <v>34.840000000000003</v>
      </c>
      <c r="CN7" s="36">
        <v>34.840000000000003</v>
      </c>
      <c r="CO7" s="36">
        <v>35.380000000000003</v>
      </c>
      <c r="CP7" s="36">
        <v>35.869999999999997</v>
      </c>
      <c r="CQ7" s="36">
        <v>55.2</v>
      </c>
      <c r="CR7" s="36">
        <v>54.74</v>
      </c>
      <c r="CS7" s="36">
        <v>53.78</v>
      </c>
      <c r="CT7" s="36">
        <v>44.69</v>
      </c>
      <c r="CU7" s="36">
        <v>52.31</v>
      </c>
      <c r="CV7" s="36">
        <v>52.74</v>
      </c>
      <c r="CW7" s="36">
        <v>59.39</v>
      </c>
      <c r="CX7" s="36">
        <v>61.52</v>
      </c>
      <c r="CY7" s="36">
        <v>61.76</v>
      </c>
      <c r="CZ7" s="36">
        <v>62.03</v>
      </c>
      <c r="DA7" s="36">
        <v>56.11</v>
      </c>
      <c r="DB7" s="36">
        <v>83.73</v>
      </c>
      <c r="DC7" s="36">
        <v>83.88</v>
      </c>
      <c r="DD7" s="36">
        <v>84.06</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2017-02-08T03:07:37Z</dcterms:created>
  <dcterms:modified xsi:type="dcterms:W3CDTF">2017-02-27T08:14:12Z</dcterms:modified>
  <cp:category/>
</cp:coreProperties>
</file>