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zaisei\disk1\22 公営企業会計決算\H27年度決算状況調査\01 総務省照会通知等\経営分析\国から\やり直し版\"/>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<sst xmlns="http://schemas.openxmlformats.org/spreadsheetml/2006/main" count="221" uniqueCount="111">
  <si>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</si>
  <si>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</si>
  <si>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</si>
  <si>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</si>
  <si>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</si>
  <si>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</si>
  <si>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</si>
  <si>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</si>
  <si>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</si>
  <si>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</si>
  <si>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</si>
  <si>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</si>
  <si>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</si>
  <si>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</si>
  <si>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</si>
  <si>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</si>
  <si>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</si>
  <si>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</si>
  <si>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</si>
  <si>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</si>
  <si>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</si>
  <si>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</si>
  <si>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</si>
  <si>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</si>
  <si>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</si>
  <si>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</si>
  <si>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</si>
  <si>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</si>
  <si>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</si>
  <si>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</si>
  <si>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</si>
  <si>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</si>
  <si>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</si>
  <si>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</si>
  <si>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</si>
  <si>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</si>
  <si>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</si>
  <si>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</si>
  <si>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</si>
  <si>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</si>
  <si>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</si>
  <si>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</si>
  <si>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</si>
  <si>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</si>
  <si>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</si>
  <si>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</si>
  <si>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</si>
  <si>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</si>
  <si>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</si>
  <si>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</si>
  <si>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</si>
  <si>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</si>
  <si>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</si>
  <si>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</si>
  <si>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</si>
  <si>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</si>
  <si>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</si>
  <si>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</si>
  <si>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</si>
  <si>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</si>
  <si>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</si>
  <si>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</si>
  <si>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</si>
  <si>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</si>
  <si>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</si>
  <si>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</si>
  <si>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</si>
  <si>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</si>
  <si>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</si>
  <si>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</si>
  <si>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</si>
  <si>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</si>
  <si>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</si>
  <si>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</si>
  <si>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</si>
  <si>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</si>
  <si>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</si>
  <si>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</si>
  <si>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</si>
  <si>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</si>
  <si>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</si>
  <si>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</si>
  <si>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</si>
  <si>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</si>
  <si>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</si>
  <si>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</si>
  <si>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</si>
  <si>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</si>
  <si>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</si>
  <si>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</si>
  <si>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</si>
  <si>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</si>
  <si>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</si>
  <si>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</si>
  <si>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</si>
  <si>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</si>
  <si>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</si>
  <si>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</si>
  <si>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</si>
  <si>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</si>
  <si>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</si>
  <si>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</si>
  <si>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</si>
  <si>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</si>
  <si>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</si>
  <si>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</si>
  <si>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</si>
  <si>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</si>
  <si>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①収益的収支比率については、地方債償還金のうち、一般会計繰入金を除くと、概ね100％の数値となる。
　④企業債残高対事業規模比率については、類似団体平均値に比して数値が大きいが、年々減少傾向がみられる。
　⑥汚水処理原価については、平成23年度以降、東日本大震災（東京電力福島第一原発事故）の影響による汚泥処理費用の増加から上昇傾向にあったものの、平成27年度には僅かに減少に転じている。
　⑦施設利用率については、僅かに前年を下回ったものの、概ね類似団体平均値と同水準となっている。
　⑧水洗化率については、類似団体平均値より数値が上回り、処理区内の水洗化が進んでいる状況にある。</t>
    <rPh sb="15" eb="18">
      <t>チホウサイ</t>
    </rPh>
    <rPh sb="18" eb="21">
      <t>ショウカンキン</t>
    </rPh>
    <rPh sb="25" eb="27">
      <t>イッパン</t>
    </rPh>
    <rPh sb="27" eb="29">
      <t>カイケイ</t>
    </rPh>
    <rPh sb="29" eb="32">
      <t>クリイレキン</t>
    </rPh>
    <rPh sb="33" eb="34">
      <t>ノゾ</t>
    </rPh>
    <rPh sb="135" eb="137">
      <t>トウキョウ</t>
    </rPh>
    <rPh sb="137" eb="139">
      <t>デンリョク</t>
    </rPh>
    <rPh sb="139" eb="141">
      <t>フクシマ</t>
    </rPh>
    <rPh sb="141" eb="143">
      <t>ダイイチ</t>
    </rPh>
    <rPh sb="143" eb="145">
      <t>ゲンパツ</t>
    </rPh>
    <rPh sb="145" eb="147">
      <t>ジコ</t>
    </rPh>
    <rPh sb="177" eb="179">
      <t>ヘイセイ</t>
    </rPh>
    <rPh sb="181" eb="183">
      <t>ネンド</t>
    </rPh>
    <rPh sb="185" eb="186">
      <t>ワズ</t>
    </rPh>
    <rPh sb="188" eb="190">
      <t>ゲンショウ</t>
    </rPh>
    <rPh sb="191" eb="192">
      <t>テン</t>
    </rPh>
    <rPh sb="212" eb="213">
      <t>ワズ</t>
    </rPh>
    <rPh sb="215" eb="217">
      <t>ゼンネン</t>
    </rPh>
    <rPh sb="218" eb="220">
      <t>シタマワ</t>
    </rPh>
    <rPh sb="272" eb="274">
      <t>ウワマワ</t>
    </rPh>
    <phoneticPr fontId="4"/>
  </si>
  <si>
    <t>　施設の老朽化状況の分析については、各浄化センター、管渠等の現在の資産価値を適正に把握することが必要となる。
　資産価値の把握については、平成32年4月までに流域下水道事業へ地方公営企業法に基づく会計基準を導入するために必要なことから、今後、分析が可能となる。
③管渠改善率については、経年劣化による腐食箇所等の増加及び更新箇所の増加により、今後も上昇予定である。</t>
    <rPh sb="133" eb="135">
      <t>カンキョ</t>
    </rPh>
    <rPh sb="135" eb="138">
      <t>カイゼンリツ</t>
    </rPh>
    <rPh sb="144" eb="146">
      <t>ケイネン</t>
    </rPh>
    <rPh sb="146" eb="148">
      <t>レッカ</t>
    </rPh>
    <rPh sb="151" eb="153">
      <t>フショク</t>
    </rPh>
    <rPh sb="153" eb="155">
      <t>カショ</t>
    </rPh>
    <rPh sb="155" eb="156">
      <t>トウ</t>
    </rPh>
    <rPh sb="157" eb="159">
      <t>ゾウカ</t>
    </rPh>
    <rPh sb="159" eb="160">
      <t>オヨ</t>
    </rPh>
    <rPh sb="161" eb="163">
      <t>コウシン</t>
    </rPh>
    <rPh sb="163" eb="165">
      <t>カショ</t>
    </rPh>
    <rPh sb="166" eb="168">
      <t>ゾウカ</t>
    </rPh>
    <rPh sb="172" eb="174">
      <t>コンゴ</t>
    </rPh>
    <rPh sb="175" eb="177">
      <t>ジョウショウ</t>
    </rPh>
    <rPh sb="177" eb="179">
      <t>ヨテイ</t>
    </rPh>
    <phoneticPr fontId="4"/>
  </si>
  <si>
    <t>　汚水処理原価が高く、東日本大震災による影響がみられるものの、分析可能な各指標における年度間の数値の遷移については、類似団体平均値と概ね同様の動きが見られる。
　今後、地方公営企業法に基づく会計基準の導入に合わせて、施設の老朽化状況などの適正な把握が必要である。</t>
    <rPh sb="8" eb="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</si>
</sst>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0.09</c:v>
                </c:pt>
              </c:numCache>
            </c:numRef>
          </c:val>
        </c:ser>
        <c:dLbls>
          <c:showLegendKey val="0"/>
          <c:showVal val="0"/>
          <c:showCatName val="0"/>
          <c:showSerName val="0"/>
          <c:showPercent val="0"/>
          <c:showBubbleSize val="0"/>
        </c:dLbls>
        <c:gapWidth val="150"/>
        <c:axId val="162670528"/>
        <c:axId val="16267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162670528"/>
        <c:axId val="162670920"/>
      </c:lineChart>
      <c:dateAx>
        <c:axId val="162670528"/>
        <c:scaling>
          <c:orientation val="minMax"/>
        </c:scaling>
        <c:delete val="1"/>
        <c:axPos val="b"/>
        <c:numFmt formatCode="ge" sourceLinked="1"/>
        <c:majorTickMark val="none"/>
        <c:minorTickMark val="none"/>
        <c:tickLblPos val="none"/>
        <c:crossAx val="162670920"/>
        <c:crosses val="autoZero"/>
        <c:auto val="1"/>
        <c:lblOffset val="100"/>
        <c:baseTimeUnit val="years"/>
      </c:dateAx>
      <c:valAx>
        <c:axId val="16267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64.040000000000006</c:v>
                </c:pt>
                <c:pt idx="1">
                  <c:v>60.53</c:v>
                </c:pt>
                <c:pt idx="2">
                  <c:v>61.96</c:v>
                </c:pt>
                <c:pt idx="3">
                  <c:v>62.95</c:v>
                </c:pt>
                <c:pt idx="4">
                  <c:v>61.85</c:v>
                </c:pt>
              </c:numCache>
            </c:numRef>
          </c:val>
        </c:ser>
        <c:dLbls>
          <c:showLegendKey val="0"/>
          <c:showVal val="0"/>
          <c:showCatName val="0"/>
          <c:showSerName val="0"/>
          <c:showPercent val="0"/>
          <c:showBubbleSize val="0"/>
        </c:dLbls>
        <c:gapWidth val="150"/>
        <c:axId val="163061592"/>
        <c:axId val="1630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163061592"/>
        <c:axId val="163061984"/>
      </c:lineChart>
      <c:dateAx>
        <c:axId val="163061592"/>
        <c:scaling>
          <c:orientation val="minMax"/>
        </c:scaling>
        <c:delete val="1"/>
        <c:axPos val="b"/>
        <c:numFmt formatCode="ge" sourceLinked="1"/>
        <c:majorTickMark val="none"/>
        <c:minorTickMark val="none"/>
        <c:tickLblPos val="none"/>
        <c:crossAx val="163061984"/>
        <c:crosses val="autoZero"/>
        <c:auto val="1"/>
        <c:lblOffset val="100"/>
        <c:baseTimeUnit val="years"/>
      </c:dateAx>
      <c:valAx>
        <c:axId val="1630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81.44</c:v>
                </c:pt>
                <c:pt idx="1">
                  <c:v>85.74</c:v>
                </c:pt>
                <c:pt idx="2">
                  <c:v>82.75</c:v>
                </c:pt>
                <c:pt idx="3">
                  <c:v>86.13</c:v>
                </c:pt>
                <c:pt idx="4">
                  <c:v>90.87</c:v>
                </c:pt>
              </c:numCache>
            </c:numRef>
          </c:val>
        </c:ser>
        <c:dLbls>
          <c:showLegendKey val="0"/>
          <c:showVal val="0"/>
          <c:showCatName val="0"/>
          <c:showSerName val="0"/>
          <c:showPercent val="0"/>
          <c:showBubbleSize val="0"/>
        </c:dLbls>
        <c:gapWidth val="150"/>
        <c:axId val="163274648"/>
        <c:axId val="1632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163274648"/>
        <c:axId val="163275040"/>
      </c:lineChart>
      <c:dateAx>
        <c:axId val="163274648"/>
        <c:scaling>
          <c:orientation val="minMax"/>
        </c:scaling>
        <c:delete val="1"/>
        <c:axPos val="b"/>
        <c:numFmt formatCode="ge" sourceLinked="1"/>
        <c:majorTickMark val="none"/>
        <c:minorTickMark val="none"/>
        <c:tickLblPos val="none"/>
        <c:crossAx val="163275040"/>
        <c:crosses val="autoZero"/>
        <c:auto val="1"/>
        <c:lblOffset val="100"/>
        <c:baseTimeUnit val="years"/>
      </c:dateAx>
      <c:valAx>
        <c:axId val="1632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7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112.18</c:v>
                </c:pt>
                <c:pt idx="1">
                  <c:v>99.88</c:v>
                </c:pt>
                <c:pt idx="2">
                  <c:v>131.36000000000001</c:v>
                </c:pt>
                <c:pt idx="3">
                  <c:v>76.75</c:v>
                </c:pt>
                <c:pt idx="4">
                  <c:v>92.41</c:v>
                </c:pt>
              </c:numCache>
            </c:numRef>
          </c:val>
        </c:ser>
        <c:dLbls>
          <c:showLegendKey val="0"/>
          <c:showVal val="0"/>
          <c:showCatName val="0"/>
          <c:showSerName val="0"/>
          <c:showPercent val="0"/>
          <c:showBubbleSize val="0"/>
        </c:dLbls>
        <c:gapWidth val="150"/>
        <c:axId val="162672096"/>
        <c:axId val="16267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672096"/>
        <c:axId val="162672488"/>
      </c:lineChart>
      <c:dateAx>
        <c:axId val="162672096"/>
        <c:scaling>
          <c:orientation val="minMax"/>
        </c:scaling>
        <c:delete val="1"/>
        <c:axPos val="b"/>
        <c:numFmt formatCode="ge" sourceLinked="1"/>
        <c:majorTickMark val="none"/>
        <c:minorTickMark val="none"/>
        <c:tickLblPos val="none"/>
        <c:crossAx val="162672488"/>
        <c:crosses val="autoZero"/>
        <c:auto val="1"/>
        <c:lblOffset val="100"/>
        <c:baseTimeUnit val="years"/>
      </c:dateAx>
      <c:valAx>
        <c:axId val="16267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673664"/>
        <c:axId val="16267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673664"/>
        <c:axId val="162674056"/>
      </c:lineChart>
      <c:dateAx>
        <c:axId val="162673664"/>
        <c:scaling>
          <c:orientation val="minMax"/>
        </c:scaling>
        <c:delete val="1"/>
        <c:axPos val="b"/>
        <c:numFmt formatCode="ge" sourceLinked="1"/>
        <c:majorTickMark val="none"/>
        <c:minorTickMark val="none"/>
        <c:tickLblPos val="none"/>
        <c:crossAx val="162674056"/>
        <c:crosses val="autoZero"/>
        <c:auto val="1"/>
        <c:lblOffset val="100"/>
        <c:baseTimeUnit val="years"/>
      </c:dateAx>
      <c:valAx>
        <c:axId val="16267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803688"/>
        <c:axId val="16280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803688"/>
        <c:axId val="162804080"/>
      </c:lineChart>
      <c:dateAx>
        <c:axId val="162803688"/>
        <c:scaling>
          <c:orientation val="minMax"/>
        </c:scaling>
        <c:delete val="1"/>
        <c:axPos val="b"/>
        <c:numFmt formatCode="ge" sourceLinked="1"/>
        <c:majorTickMark val="none"/>
        <c:minorTickMark val="none"/>
        <c:tickLblPos val="none"/>
        <c:crossAx val="162804080"/>
        <c:crosses val="autoZero"/>
        <c:auto val="1"/>
        <c:lblOffset val="100"/>
        <c:baseTimeUnit val="years"/>
      </c:dateAx>
      <c:valAx>
        <c:axId val="16280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0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918928"/>
        <c:axId val="16291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918928"/>
        <c:axId val="162919320"/>
      </c:lineChart>
      <c:dateAx>
        <c:axId val="162918928"/>
        <c:scaling>
          <c:orientation val="minMax"/>
        </c:scaling>
        <c:delete val="1"/>
        <c:axPos val="b"/>
        <c:numFmt formatCode="ge" sourceLinked="1"/>
        <c:majorTickMark val="none"/>
        <c:minorTickMark val="none"/>
        <c:tickLblPos val="none"/>
        <c:crossAx val="162919320"/>
        <c:crosses val="autoZero"/>
        <c:auto val="1"/>
        <c:lblOffset val="100"/>
        <c:baseTimeUnit val="years"/>
      </c:dateAx>
      <c:valAx>
        <c:axId val="16291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1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920496"/>
        <c:axId val="16292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920496"/>
        <c:axId val="162920888"/>
      </c:lineChart>
      <c:dateAx>
        <c:axId val="162920496"/>
        <c:scaling>
          <c:orientation val="minMax"/>
        </c:scaling>
        <c:delete val="1"/>
        <c:axPos val="b"/>
        <c:numFmt formatCode="ge" sourceLinked="1"/>
        <c:majorTickMark val="none"/>
        <c:minorTickMark val="none"/>
        <c:tickLblPos val="none"/>
        <c:crossAx val="162920888"/>
        <c:crosses val="autoZero"/>
        <c:auto val="1"/>
        <c:lblOffset val="100"/>
        <c:baseTimeUnit val="years"/>
      </c:dateAx>
      <c:valAx>
        <c:axId val="16292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2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644.58000000000004</c:v>
                </c:pt>
                <c:pt idx="1">
                  <c:v>637.16999999999996</c:v>
                </c:pt>
                <c:pt idx="2">
                  <c:v>588.37</c:v>
                </c:pt>
                <c:pt idx="3">
                  <c:v>548.38</c:v>
                </c:pt>
                <c:pt idx="4">
                  <c:v>514.29999999999995</c:v>
                </c:pt>
              </c:numCache>
            </c:numRef>
          </c:val>
        </c:ser>
        <c:dLbls>
          <c:showLegendKey val="0"/>
          <c:showVal val="0"/>
          <c:showCatName val="0"/>
          <c:showSerName val="0"/>
          <c:showPercent val="0"/>
          <c:showBubbleSize val="0"/>
        </c:dLbls>
        <c:gapWidth val="150"/>
        <c:axId val="162922064"/>
        <c:axId val="16292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162922064"/>
        <c:axId val="162922456"/>
      </c:lineChart>
      <c:dateAx>
        <c:axId val="162922064"/>
        <c:scaling>
          <c:orientation val="minMax"/>
        </c:scaling>
        <c:delete val="1"/>
        <c:axPos val="b"/>
        <c:numFmt formatCode="ge" sourceLinked="1"/>
        <c:majorTickMark val="none"/>
        <c:minorTickMark val="none"/>
        <c:tickLblPos val="none"/>
        <c:crossAx val="162922456"/>
        <c:crosses val="autoZero"/>
        <c:auto val="1"/>
        <c:lblOffset val="100"/>
        <c:baseTimeUnit val="years"/>
      </c:dateAx>
      <c:valAx>
        <c:axId val="16292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803296"/>
        <c:axId val="16280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2803296"/>
        <c:axId val="162802904"/>
      </c:lineChart>
      <c:dateAx>
        <c:axId val="162803296"/>
        <c:scaling>
          <c:orientation val="minMax"/>
        </c:scaling>
        <c:delete val="1"/>
        <c:axPos val="b"/>
        <c:numFmt formatCode="ge" sourceLinked="1"/>
        <c:majorTickMark val="none"/>
        <c:minorTickMark val="none"/>
        <c:tickLblPos val="none"/>
        <c:crossAx val="162802904"/>
        <c:crosses val="autoZero"/>
        <c:auto val="1"/>
        <c:lblOffset val="100"/>
        <c:baseTimeUnit val="years"/>
      </c:dateAx>
      <c:valAx>
        <c:axId val="16280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92.71</c:v>
                </c:pt>
                <c:pt idx="1">
                  <c:v>117.91</c:v>
                </c:pt>
                <c:pt idx="2">
                  <c:v>151.66999999999999</c:v>
                </c:pt>
                <c:pt idx="3">
                  <c:v>257.3</c:v>
                </c:pt>
                <c:pt idx="4">
                  <c:v>252.74</c:v>
                </c:pt>
              </c:numCache>
            </c:numRef>
          </c:val>
        </c:ser>
        <c:dLbls>
          <c:showLegendKey val="0"/>
          <c:showVal val="0"/>
          <c:showCatName val="0"/>
          <c:showSerName val="0"/>
          <c:showPercent val="0"/>
          <c:showBubbleSize val="0"/>
        </c:dLbls>
        <c:gapWidth val="150"/>
        <c:axId val="163060024"/>
        <c:axId val="1630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163060024"/>
        <c:axId val="163060416"/>
      </c:lineChart>
      <c:dateAx>
        <c:axId val="163060024"/>
        <c:scaling>
          <c:orientation val="minMax"/>
        </c:scaling>
        <c:delete val="1"/>
        <c:axPos val="b"/>
        <c:numFmt formatCode="ge" sourceLinked="1"/>
        <c:majorTickMark val="none"/>
        <c:minorTickMark val="none"/>
        <c:tickLblPos val="none"/>
        <c:crossAx val="163060416"/>
        <c:crosses val="autoZero"/>
        <c:auto val="1"/>
        <c:lblOffset val="100"/>
        <c:baseTimeUnit val="years"/>
      </c:dateAx>
      <c:valAx>
        <c:axId val="1630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5"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E2</v>
      </c>
      <c r="X8" s="70"/>
      <c r="Y8" s="70"/>
      <c r="Z8" s="70"/>
      <c r="AA8" s="70"/>
      <c r="AB8" s="70"/>
      <c r="AC8" s="70"/>
      <c r="AD8" s="3"/>
      <c r="AE8" s="3"/>
      <c r="AF8" s="3"/>
      <c r="AG8" s="3"/>
      <c r="AH8" s="3"/>
      <c r="AI8" s="3"/>
      <c r="AJ8" s="3"/>
      <c r="AK8" s="3"/>
      <c r="AL8" s="64">
        <f>データ!R6</f>
        <v>1953699</v>
      </c>
      <c r="AM8" s="64"/>
      <c r="AN8" s="64"/>
      <c r="AO8" s="64"/>
      <c r="AP8" s="64"/>
      <c r="AQ8" s="64"/>
      <c r="AR8" s="64"/>
      <c r="AS8" s="64"/>
      <c r="AT8" s="63">
        <f>データ!S6</f>
        <v>13783.74</v>
      </c>
      <c r="AU8" s="63"/>
      <c r="AV8" s="63"/>
      <c r="AW8" s="63"/>
      <c r="AX8" s="63"/>
      <c r="AY8" s="63"/>
      <c r="AZ8" s="63"/>
      <c r="BA8" s="63"/>
      <c r="BB8" s="63">
        <f>データ!T6</f>
        <v>141.74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56.8</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528215</v>
      </c>
      <c r="AM10" s="64"/>
      <c r="AN10" s="64"/>
      <c r="AO10" s="64"/>
      <c r="AP10" s="64"/>
      <c r="AQ10" s="64"/>
      <c r="AR10" s="64"/>
      <c r="AS10" s="64"/>
      <c r="AT10" s="63">
        <f>データ!V6</f>
        <v>118.71</v>
      </c>
      <c r="AU10" s="63"/>
      <c r="AV10" s="63"/>
      <c r="AW10" s="63"/>
      <c r="AX10" s="63"/>
      <c r="AY10" s="63"/>
      <c r="AZ10" s="63"/>
      <c r="BA10" s="63"/>
      <c r="BB10" s="63">
        <f>データ!W6</f>
        <v>4449.63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70009</v>
      </c>
      <c r="D6" s="31">
        <f t="shared" si="3"/>
        <v>47</v>
      </c>
      <c r="E6" s="31">
        <f t="shared" si="3"/>
        <v>17</v>
      </c>
      <c r="F6" s="31">
        <f t="shared" si="3"/>
        <v>3</v>
      </c>
      <c r="G6" s="31">
        <f t="shared" si="3"/>
        <v>0</v>
      </c>
      <c r="H6" s="31" t="str">
        <f t="shared" si="3"/>
        <v>福島県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56.8</v>
      </c>
      <c r="P6" s="32">
        <f t="shared" si="3"/>
        <v>100</v>
      </c>
      <c r="Q6" s="32">
        <f t="shared" si="3"/>
        <v>0</v>
      </c>
      <c r="R6" s="32">
        <f t="shared" si="3"/>
        <v>1953699</v>
      </c>
      <c r="S6" s="32">
        <f t="shared" si="3"/>
        <v>13783.74</v>
      </c>
      <c r="T6" s="32">
        <f t="shared" si="3"/>
        <v>141.74</v>
      </c>
      <c r="U6" s="32">
        <f t="shared" si="3"/>
        <v>528215</v>
      </c>
      <c r="V6" s="32">
        <f t="shared" si="3"/>
        <v>118.71</v>
      </c>
      <c r="W6" s="32">
        <f t="shared" si="3"/>
        <v>4449.63</v>
      </c>
      <c r="X6" s="33">
        <f>IF(X7="",NA(),X7)</f>
        <v>112.18</v>
      </c>
      <c r="Y6" s="33">
        <f t="shared" ref="Y6:AG6" si="4">IF(Y7="",NA(),Y7)</f>
        <v>99.88</v>
      </c>
      <c r="Z6" s="33">
        <f t="shared" si="4"/>
        <v>131.36000000000001</v>
      </c>
      <c r="AA6" s="33">
        <f t="shared" si="4"/>
        <v>76.75</v>
      </c>
      <c r="AB6" s="33">
        <f t="shared" si="4"/>
        <v>92.41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644.58000000000004</v>
      </c>
      <c r="BF6" s="33">
        <f t="shared" ref="BF6:BN6" si="7">IF(BF7="",NA(),BF7)</f>
        <v>637.16999999999996</v>
      </c>
      <c r="BG6" s="33">
        <f t="shared" si="7"/>
        <v>588.37</v>
      </c>
      <c r="BH6" s="33">
        <f t="shared" si="7"/>
        <v>548.38</v>
      </c>
      <c r="BI6" s="33">
        <f t="shared" si="7"/>
        <v>514.29999999999995</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92.71</v>
      </c>
      <c r="CB6" s="33">
        <f t="shared" ref="CB6:CJ6" si="9">IF(CB7="",NA(),CB7)</f>
        <v>117.91</v>
      </c>
      <c r="CC6" s="33">
        <f t="shared" si="9"/>
        <v>151.66999999999999</v>
      </c>
      <c r="CD6" s="33">
        <f t="shared" si="9"/>
        <v>257.3</v>
      </c>
      <c r="CE6" s="33">
        <f t="shared" si="9"/>
        <v>252.74</v>
      </c>
      <c r="CF6" s="33">
        <f t="shared" si="9"/>
        <v>68.48</v>
      </c>
      <c r="CG6" s="33">
        <f t="shared" si="9"/>
        <v>74.37</v>
      </c>
      <c r="CH6" s="33">
        <f t="shared" si="9"/>
        <v>72.790000000000006</v>
      </c>
      <c r="CI6" s="33">
        <f t="shared" si="9"/>
        <v>84.43</v>
      </c>
      <c r="CJ6" s="33">
        <f t="shared" si="9"/>
        <v>86.54</v>
      </c>
      <c r="CK6" s="32" t="str">
        <f>IF(CK7="","",IF(CK7="-","【-】","【"&amp;SUBSTITUTE(TEXT(CK7,"#,##0.00"),"-","△")&amp;"】"))</f>
        <v>【63.19】</v>
      </c>
      <c r="CL6" s="33">
        <f>IF(CL7="",NA(),CL7)</f>
        <v>64.040000000000006</v>
      </c>
      <c r="CM6" s="33">
        <f t="shared" ref="CM6:CU6" si="10">IF(CM7="",NA(),CM7)</f>
        <v>60.53</v>
      </c>
      <c r="CN6" s="33">
        <f t="shared" si="10"/>
        <v>61.96</v>
      </c>
      <c r="CO6" s="33">
        <f t="shared" si="10"/>
        <v>62.95</v>
      </c>
      <c r="CP6" s="33">
        <f t="shared" si="10"/>
        <v>61.85</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81.44</v>
      </c>
      <c r="CX6" s="33">
        <f t="shared" ref="CX6:DF6" si="11">IF(CX7="",NA(),CX7)</f>
        <v>85.74</v>
      </c>
      <c r="CY6" s="33">
        <f t="shared" si="11"/>
        <v>82.75</v>
      </c>
      <c r="CZ6" s="33">
        <f t="shared" si="11"/>
        <v>86.13</v>
      </c>
      <c r="DA6" s="33">
        <f t="shared" si="11"/>
        <v>90.87</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0.09</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15">
      <c r="A7" s="26"/>
      <c r="B7" s="35">
        <v>2015</v>
      </c>
      <c r="C7" s="35">
        <v>70009</v>
      </c>
      <c r="D7" s="35">
        <v>47</v>
      </c>
      <c r="E7" s="35">
        <v>17</v>
      </c>
      <c r="F7" s="35">
        <v>3</v>
      </c>
      <c r="G7" s="35">
        <v>0</v>
      </c>
      <c r="H7" s="35" t="s">
        <v>96</v>
      </c>
      <c r="I7" s="35" t="s">
        <v>97</v>
      </c>
      <c r="J7" s="35" t="s">
        <v>98</v>
      </c>
      <c r="K7" s="35" t="s">
        <v>99</v>
      </c>
      <c r="L7" s="35" t="s">
        <v>100</v>
      </c>
      <c r="M7" s="36" t="s">
        <v>101</v>
      </c>
      <c r="N7" s="36" t="s">
        <v>102</v>
      </c>
      <c r="O7" s="36">
        <v>56.8</v>
      </c>
      <c r="P7" s="36">
        <v>100</v>
      </c>
      <c r="Q7" s="36">
        <v>0</v>
      </c>
      <c r="R7" s="36">
        <v>1953699</v>
      </c>
      <c r="S7" s="36">
        <v>13783.74</v>
      </c>
      <c r="T7" s="36">
        <v>141.74</v>
      </c>
      <c r="U7" s="36">
        <v>528215</v>
      </c>
      <c r="V7" s="36">
        <v>118.71</v>
      </c>
      <c r="W7" s="36">
        <v>4449.63</v>
      </c>
      <c r="X7" s="36">
        <v>112.18</v>
      </c>
      <c r="Y7" s="36">
        <v>99.88</v>
      </c>
      <c r="Z7" s="36">
        <v>131.36000000000001</v>
      </c>
      <c r="AA7" s="36">
        <v>76.75</v>
      </c>
      <c r="AB7" s="36">
        <v>92.41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644.58000000000004</v>
      </c>
      <c r="BF7" s="36">
        <v>637.16999999999996</v>
      </c>
      <c r="BG7" s="36">
        <v>588.37</v>
      </c>
      <c r="BH7" s="36">
        <v>548.38</v>
      </c>
      <c r="BI7" s="36">
        <v>514.29999999999995</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92.71</v>
      </c>
      <c r="CB7" s="36">
        <v>117.91</v>
      </c>
      <c r="CC7" s="36">
        <v>151.66999999999999</v>
      </c>
      <c r="CD7" s="36">
        <v>257.3</v>
      </c>
      <c r="CE7" s="36">
        <v>252.74</v>
      </c>
      <c r="CF7" s="36">
        <v>68.48</v>
      </c>
      <c r="CG7" s="36">
        <v>74.37</v>
      </c>
      <c r="CH7" s="36">
        <v>72.790000000000006</v>
      </c>
      <c r="CI7" s="36">
        <v>84.43</v>
      </c>
      <c r="CJ7" s="36">
        <v>86.54</v>
      </c>
      <c r="CK7" s="36">
        <v>63.19</v>
      </c>
      <c r="CL7" s="36">
        <v>64.040000000000006</v>
      </c>
      <c r="CM7" s="36">
        <v>60.53</v>
      </c>
      <c r="CN7" s="36">
        <v>61.96</v>
      </c>
      <c r="CO7" s="36">
        <v>62.95</v>
      </c>
      <c r="CP7" s="36">
        <v>61.85</v>
      </c>
      <c r="CQ7" s="36">
        <v>63.22</v>
      </c>
      <c r="CR7" s="36">
        <v>60.25</v>
      </c>
      <c r="CS7" s="36">
        <v>62.32</v>
      </c>
      <c r="CT7" s="36">
        <v>64.010000000000005</v>
      </c>
      <c r="CU7" s="36">
        <v>64.09</v>
      </c>
      <c r="CV7" s="36">
        <v>65.790000000000006</v>
      </c>
      <c r="CW7" s="36">
        <v>81.44</v>
      </c>
      <c r="CX7" s="36">
        <v>85.74</v>
      </c>
      <c r="CY7" s="36">
        <v>82.75</v>
      </c>
      <c r="CZ7" s="36">
        <v>86.13</v>
      </c>
      <c r="DA7" s="36">
        <v>90.87</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0.09</v>
      </c>
      <c r="EI7" s="36">
        <v>7.0000000000000007E-2</v>
      </c>
      <c r="EJ7" s="36">
        <v>0.02</v>
      </c>
      <c r="EK7" s="36">
        <v>0.05</v>
      </c>
      <c r="EL7" s="36">
        <v>0.06</v>
      </c>
      <c r="EM7" s="36">
        <v>0.06</v>
      </c>
      <c r="EN7" s="36">
        <v>7.0000000000000007E-2</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山岸 広輔</cp:lastModifiedBy>
  <dcterms:created xsi:type="dcterms:W3CDTF">2017-02-08T02:56:22Z</dcterms:created>
  <dcterms:modified xsi:type="dcterms:W3CDTF">2017-02-10T05:47:08Z</dcterms:modified>
  <cp:category/>
</cp:coreProperties>
</file>