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715" windowHeight="66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AM35" i="9"/>
  <c r="C35"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<sst xmlns="http://schemas.openxmlformats.org/spreadsheetml/2006/main" count="1015" uniqueCount="573">
  <si>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</si>
  <si>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</si>
  <si>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</si>
  <si>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</si>
  <si>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</si>
  <si>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</si>
  <si>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</si>
  <si>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</si>
  <si>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</si>
  <si>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</si>
  <si>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</si>
  <si>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</si>
  <si>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</si>
  <si>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</si>
  <si>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</si>
  <si>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</si>
  <si>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</si>
  <si>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</si>
  <si>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</si>
  <si>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</si>
  <si>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</si>
  <si>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</si>
  <si>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</si>
  <si>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</si>
  <si>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</si>
  <si>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</si>
  <si>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</si>
  <si>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</si>
  <si>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</si>
  <si>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</si>
  <si>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</si>
  <si>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</si>
  <si>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</si>
  <si>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</si>
  <si>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</si>
  <si>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</si>
  <si>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</si>
  <si>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</si>
  <si>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</si>
  <si>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</si>
  <si>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</si>
  <si>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</si>
  <si>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</si>
  <si>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</si>
  <si>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</si>
  <si>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</si>
  <si>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</si>
  <si>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</si>
  <si>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</si>
  <si>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</si>
  <si>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</si>
  <si>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</si>
  <si>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</si>
  <si>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</si>
  <si>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</si>
  <si>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</si>
  <si>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</si>
  <si>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</si>
  <si>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</si>
  <si>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</si>
  <si>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</si>
  <si>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</si>
  <si>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</si>
  <si>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</si>
  <si>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</si>
  <si>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</si>
  <si>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</si>
  <si>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</si>
  <si>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</si>
  <si>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</si>
  <si>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</si>
  <si>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</si>
  <si>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</si>
  <si>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</si>
  <si>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</si>
  <si>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</si>
  <si>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</si>
  <si>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</si>
  <si>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</si>
  <si>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</si>
  <si>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</si>
  <si>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</si>
  <si>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</si>
  <si>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</si>
  <si>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</si>
  <si>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</si>
  <si>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</si>
  <si>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</si>
  <si>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</si>
  <si>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</si>
  <si>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</si>
  <si>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</si>
  <si>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</si>
  <si>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</si>
  <si>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</si>
  <si>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</si>
  <si>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</si>
  <si>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</si>
  <si>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</si>
  <si>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</si>
  <si>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</si>
  <si>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</si>
  <si>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</si>
  <si>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</si>
  <si>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</si>
  <si>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</si>
  <si>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</si>
  <si>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</si>
  <si>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</si>
  <si>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</si>
  <si>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</si>
  <si>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</si>
  <si>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</si>
  <si>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</si>
  <si>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</si>
  <si>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</si>
  <si>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</si>
  <si>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</si>
  <si>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</si>
  <si>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</si>
  <si>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</si>
  <si>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</si>
  <si>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</si>
  <si>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</si>
  <si>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</si>
  <si>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</si>
  <si>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</si>
  <si>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</si>
  <si>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</si>
  <si>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</si>
  <si>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</si>
  <si>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</si>
  <si>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</si>
  <si>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</si>
  <si>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</si>
  <si>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</si>
  <si>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</si>
  <si>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</si>
  <si>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</si>
  <si>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</si>
  <si>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</si>
  <si>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</si>
  <si>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</si>
  <si>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</si>
  <si>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</si>
  <si>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</si>
  <si>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</si>
  <si>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</si>
  <si>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</si>
  <si>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</si>
  <si>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</si>
  <si>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</si>
  <si>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</si>
  <si>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</si>
  <si>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</si>
  <si>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</si>
  <si>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</si>
  <si>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</si>
  <si>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</si>
  <si>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</si>
  <si>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</si>
  <si>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</si>
  <si>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</si>
  <si>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</si>
  <si>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</si>
  <si>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</si>
  <si>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</si>
  <si>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</si>
  <si>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</si>
  <si>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</si>
  <si>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</si>
  <si>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</si>
  <si>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</si>
  <si>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</si>
  <si>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</si>
  <si>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</si>
  <si>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</si>
  <si>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</si>
  <si>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</si>
  <si>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</si>
  <si>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</si>
  <si>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</si>
  <si>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</si>
  <si>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</si>
  <si>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</si>
  <si>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</si>
  <si>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</si>
  <si>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</si>
  <si>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</si>
  <si>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</si>
  <si>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</si>
  <si>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</si>
  <si>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</si>
  <si>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福島県南会津町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</si>
  <si>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</si>
  <si>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</si>
  <si>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</si>
  <si>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</si>
  <si>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</si>
  <si>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</si>
  <si>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</si>
  <si>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</si>
  <si>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</si>
  <si>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</si>
  <si>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</si>
  <si>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</si>
  <si>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</si>
  <si>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</si>
  <si>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</si>
  <si>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</si>
  <si>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</si>
  <si>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</si>
  <si>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</si>
  <si>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</si>
  <si>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</si>
  <si>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</si>
  <si>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</si>
  <si>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</si>
  <si>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</si>
  <si>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</si>
  <si>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</si>
  <si>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</si>
  <si>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</si>
  <si>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</si>
  <si>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</si>
  <si>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</si>
  <si>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</si>
  <si>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</si>
  <si>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</si>
  <si>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</si>
  <si>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</si>
  <si>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</si>
  <si>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</si>
  <si>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</si>
  <si>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</si>
  <si>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</si>
  <si>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</si>
  <si>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</si>
  <si>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</si>
  <si>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</si>
  <si>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</si>
  <si>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</si>
  <si>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</si>
  <si>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</si>
  <si>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</si>
  <si>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</si>
  <si>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</si>
  <si>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</si>
  <si>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</si>
  <si>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</si>
  <si>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</si>
  <si>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</si>
  <si>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</si>
  <si>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</si>
  <si>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</si>
  <si>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</si>
  <si>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</si>
  <si>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</si>
  <si>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</si>
  <si>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</si>
  <si>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</si>
  <si>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</si>
  <si>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</si>
  <si>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</si>
  <si>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</si>
  <si>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</si>
  <si>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</si>
  <si>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</si>
  <si>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</si>
  <si>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</si>
  <si>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</si>
  <si>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</si>
  <si>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</si>
  <si>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</si>
  <si>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</si>
  <si>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</si>
  <si>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</si>
  <si>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</si>
  <si>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</si>
  <si>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</si>
  <si>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</si>
  <si>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</si>
  <si>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</si>
  <si>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</si>
  <si>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</si>
  <si>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</si>
  <si>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</si>
  <si>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</si>
  <si>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</si>
  <si>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</si>
  <si>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</si>
  <si>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</si>
  <si>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</si>
  <si>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</si>
  <si>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</si>
  <si>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</si>
  <si>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</si>
  <si>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</si>
  <si>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</si>
  <si>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</si>
  <si>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</si>
  <si>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</si>
  <si>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</si>
  <si>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</si>
  <si>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</si>
  <si>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</si>
  <si>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</si>
  <si>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</si>
  <si>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</si>
  <si>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</si>
  <si>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</si>
  <si>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</si>
  <si>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</si>
  <si>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</si>
  <si>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</si>
  <si>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</si>
  <si>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</si>
  <si>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</si>
  <si>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</si>
  <si>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</si>
  <si>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</si>
  <si>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</si>
  <si>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</si>
  <si>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</si>
  <si>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</si>
  <si>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</si>
  <si>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</si>
  <si>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</si>
  <si>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</si>
  <si>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</si>
  <si>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</si>
  <si>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</si>
  <si>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</si>
  <si>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</si>
  <si>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</si>
  <si>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</si>
  <si>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</si>
  <si>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</si>
  <si>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</si>
  <si>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</si>
  <si>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</si>
  <si>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福島県南会津町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</si>
  <si>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</si>
  <si>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</si>
  <si>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</si>
  <si>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</si>
  <si>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</si>
  <si>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</si>
  <si>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</si>
  <si>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</si>
  <si>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</si>
  <si>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</si>
  <si>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</si>
  <si>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</si>
  <si>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</si>
  <si>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</si>
  <si>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</si>
  <si>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</si>
  <si>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</si>
  <si>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</si>
  <si>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</si>
  <si>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</si>
  <si>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</si>
  <si>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</si>
  <si>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</si>
  <si>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</si>
  <si>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</si>
  <si>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</si>
  <si>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</si>
  <si>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</si>
  <si>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</si>
  <si>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</si>
  <si>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</si>
  <si>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</si>
  <si>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</si>
  <si>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</si>
  <si>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</si>
  <si>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</si>
  <si>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</si>
  <si>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</si>
  <si>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</si>
  <si>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</si>
  <si>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</si>
  <si>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</si>
  <si>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</si>
  <si>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</si>
  <si>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</si>
  <si>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</si>
  <si>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</si>
  <si>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</si>
  <si>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</si>
  <si>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</si>
  <si>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</si>
  <si>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</si>
  <si>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</si>
  <si>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</si>
  <si>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</si>
  <si>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</si>
  <si>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</si>
  <si>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</si>
  <si>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</si>
  <si>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</si>
  <si>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</si>
  <si>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</si>
  <si>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</si>
  <si>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</si>
  <si>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</si>
  <si>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</si>
  <si>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</si>
  <si>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</si>
  <si>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</si>
  <si>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</si>
  <si>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</si>
  <si>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</si>
  <si>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</si>
  <si>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</si>
  <si>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</si>
  <si>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</si>
  <si>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</si>
  <si>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</si>
  <si>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</si>
  <si>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</si>
  <si>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</si>
  <si>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</si>
  <si>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</si>
  <si>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</si>
  <si>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</si>
  <si>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</si>
  <si>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</si>
  <si>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</si>
  <si>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</si>
  <si>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</si>
  <si>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</si>
  <si>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</si>
  <si>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</si>
  <si>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</si>
  <si>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</si>
  <si>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</si>
  <si>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</si>
  <si>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</si>
  <si>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</si>
  <si>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農林業集落排水事業</t>
    <phoneticPr fontId="5"/>
  </si>
  <si>
    <t>将来負担比率（(Ｅ)－(Ｆ)）／（(Ｃ)－(Ｄ)）×１００</t>
    <rPh sb="0" eb="2">
      <t>ショウライ</t>
    </rPh>
    <rPh sb="2" eb="4">
      <t>フタン</t>
    </rPh>
    <rPh sb="4" eb="6">
      <t>ヒリツ</t>
    </rPh>
    <phoneticPr fontId="5"/>
  </si>
  <si>
    <t>水道事業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</si>
  <si>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</si>
  <si>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</si>
  <si>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</si>
  <si>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</si>
  <si>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</si>
  <si>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</si>
  <si>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</si>
  <si>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</si>
  <si>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</si>
  <si>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</si>
  <si>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</si>
  <si>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</si>
  <si>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</si>
  <si>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</si>
  <si>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</si>
  <si>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</si>
  <si>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</si>
  <si>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</si>
  <si>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</si>
  <si>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</si>
  <si>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</si>
  <si>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</si>
  <si>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</si>
  <si>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</si>
  <si>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</si>
  <si>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</si>
  <si>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</si>
  <si>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</si>
  <si>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</si>
  <si>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</si>
  <si>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</si>
  <si>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</si>
  <si>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</si>
  <si>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</si>
  <si>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</si>
  <si>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</si>
  <si>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</si>
  <si>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</si>
  <si>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</si>
  <si>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</si>
  <si>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</si>
  <si>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</si>
  <si>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</si>
  <si>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</si>
  <si>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</si>
  <si>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</si>
  <si>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</si>
  <si>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</si>
  <si>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</si>
  <si>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</si>
  <si>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</si>
  <si>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</si>
  <si>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</si>
  <si>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</si>
  <si>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</si>
  <si>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</si>
  <si>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</si>
  <si>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</si>
  <si>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</si>
  <si>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</si>
  <si>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</si>
  <si>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</si>
  <si>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</si>
  <si>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</si>
  <si>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</si>
  <si>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</si>
  <si>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</si>
  <si>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</si>
  <si>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</si>
  <si>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</si>
  <si>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</si>
  <si>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</si>
  <si>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</si>
  <si>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</si>
  <si>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</si>
  <si>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</si>
  <si>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</si>
  <si>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</si>
  <si>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</si>
  <si>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</si>
  <si>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</si>
  <si>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</si>
  <si>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0.75</t>
  </si>
  <si>
    <t>▲ 2.15</t>
  </si>
  <si>
    <t>一般会計</t>
  </si>
  <si>
    <t>水道事業</t>
  </si>
  <si>
    <t>国民健康保険特別会計</t>
  </si>
  <si>
    <t>介護保険特別会計</t>
  </si>
  <si>
    <t>公共下水道事業</t>
  </si>
  <si>
    <t>簡易水道事業</t>
  </si>
  <si>
    <t>農林業集落排水事業</t>
  </si>
  <si>
    <t>後期高齢者医療特別会計</t>
  </si>
  <si>
    <t>その他会計（赤字）</t>
  </si>
  <si>
    <t>その他会計（黒字）</t>
  </si>
  <si>
    <t>一般会計</t>
    <phoneticPr fontId="5"/>
  </si>
  <si>
    <t>南会津地方環境衛生組合</t>
    <rPh sb="0" eb="3">
      <t>ミナミアイヅ</t>
    </rPh>
    <rPh sb="3" eb="5">
      <t>チホウ</t>
    </rPh>
    <rPh sb="5" eb="7">
      <t>カンキョウ</t>
    </rPh>
    <rPh sb="7" eb="9">
      <t>エイセイ</t>
    </rPh>
    <rPh sb="9" eb="11">
      <t>クミアイ</t>
    </rPh>
    <phoneticPr fontId="5"/>
  </si>
  <si>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5"/>
  </si>
  <si>
    <t>南会津地方広域市町村圏組合　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</si>
  <si>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南会津地方広域市町村圏組合　地域医療支援センター特別会計</t>
    <rPh sb="0" eb="3">
      <t>ミナミアイヅ</t>
    </rPh>
    <rPh sb="3" eb="5">
      <t>チホウ</t>
    </rPh>
    <rPh sb="5" eb="7">
      <t>コウイキ</t>
    </rPh>
    <rPh sb="7" eb="10">
      <t>シチョウソン</t>
    </rPh>
    <rPh sb="10" eb="11">
      <t>ケン</t>
    </rPh>
    <rPh sb="11" eb="13">
      <t>クミアイ</t>
    </rPh>
    <rPh sb="14" eb="16">
      <t>チイキ</t>
    </rPh>
    <rPh sb="16" eb="18">
      <t>イリョウ</t>
    </rPh>
    <rPh sb="18" eb="20">
      <t>シエン</t>
    </rPh>
    <rPh sb="24" eb="26">
      <t>トクベツ</t>
    </rPh>
    <rPh sb="26" eb="28">
      <t>カイケイ</t>
    </rPh>
    <phoneticPr fontId="5"/>
  </si>
  <si>
    <t>南会津地方広域市町村圏組合　あいづふるさと基金事業特別会計</t>
    <rPh sb="0" eb="3">
      <t>ミナミアイヅ</t>
    </rPh>
    <rPh sb="3" eb="5">
      <t>チホウ</t>
    </rPh>
    <rPh sb="5" eb="7">
      <t>コウイキ</t>
    </rPh>
    <rPh sb="7" eb="10">
      <t>シチョウソン</t>
    </rPh>
    <rPh sb="10" eb="11">
      <t>ケン</t>
    </rPh>
    <rPh sb="11" eb="13">
      <t>クミアイ</t>
    </rPh>
    <rPh sb="21" eb="23">
      <t>キキン</t>
    </rPh>
    <rPh sb="23" eb="25">
      <t>ジギョウ</t>
    </rPh>
    <rPh sb="25" eb="27">
      <t>トクベツ</t>
    </rPh>
    <rPh sb="27" eb="29">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</si>
  <si>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</si>
  <si>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</si>
  <si>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</si>
  <si>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</si>
  <si>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</si>
  <si>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</si>
  <si>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</si>
  <si>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南会津地方土地開発公社</t>
    <rPh sb="0" eb="3">
      <t>ミナミアイヅ</t>
    </rPh>
    <rPh sb="3" eb="5">
      <t>チホウ</t>
    </rPh>
    <rPh sb="5" eb="7">
      <t>トチ</t>
    </rPh>
    <rPh sb="7" eb="9">
      <t>カイハツ</t>
    </rPh>
    <rPh sb="9" eb="11">
      <t>コウシャ</t>
    </rPh>
    <phoneticPr fontId="5"/>
  </si>
  <si>
    <t>（公財）南会津町振興公社</t>
    <rPh sb="1" eb="2">
      <t>コウ</t>
    </rPh>
    <rPh sb="2" eb="3">
      <t>ザイ</t>
    </rPh>
    <rPh sb="4" eb="7">
      <t>ミナミアイヅ</t>
    </rPh>
    <rPh sb="7" eb="8">
      <t>マチ</t>
    </rPh>
    <rPh sb="8" eb="10">
      <t>シンコウ</t>
    </rPh>
    <rPh sb="10" eb="12">
      <t>コウシャ</t>
    </rPh>
    <phoneticPr fontId="5"/>
  </si>
  <si>
    <t>みなみやま観光(株)</t>
    <rPh sb="5" eb="7">
      <t>カンコウ</t>
    </rPh>
    <rPh sb="7" eb="10">
      <t>カブ</t>
    </rPh>
    <phoneticPr fontId="5"/>
  </si>
  <si>
    <t>会津高原たていわ農産（有）</t>
    <rPh sb="0" eb="2">
      <t>アイヅ</t>
    </rPh>
    <rPh sb="2" eb="4">
      <t>コウゲン</t>
    </rPh>
    <rPh sb="8" eb="10">
      <t>ノウサン</t>
    </rPh>
    <rPh sb="10" eb="13">
      <t>ユウ</t>
    </rPh>
    <phoneticPr fontId="5"/>
  </si>
  <si>
    <t>会津高原フレンド・カントリークラブ(株)</t>
    <rPh sb="0" eb="2">
      <t>アイヅ</t>
    </rPh>
    <rPh sb="2" eb="4">
      <t>コウゲン</t>
    </rPh>
    <rPh sb="17" eb="20">
      <t>カブ</t>
    </rPh>
    <phoneticPr fontId="5"/>
  </si>
  <si>
    <t>水道事業会計</t>
    <rPh sb="4" eb="6">
      <t>カイケイ</t>
    </rPh>
    <phoneticPr fontId="5"/>
  </si>
  <si>
    <t>後期高齢者医療特別会計</t>
    <phoneticPr fontId="5"/>
  </si>
  <si>
    <t>簡易水道事業特別会計</t>
    <phoneticPr fontId="5"/>
  </si>
  <si>
    <t>農林業集落排水事業特別会計</t>
    <phoneticPr fontId="5"/>
  </si>
  <si>
    <t>公共下水道事業特別会計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</si>
  <si>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</si>
  <si>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</si>
  <si>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</si>
  <si>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</si>
  <si>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</si>
  <si>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</si>
  <si>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</si>
  <si>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</si>
  <si>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</si>
  <si>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類似団体と比較すると、将来負担比率及び実質公債費比率ともに平均を下回っている。
　今後も公債費の適正な管理及び公共施設等総合管理計画に基づく施設マネジメントを実施し、財政の健全性を維持していく。</t>
    <rPh sb="1" eb="3">
      <t>ルイジ</t>
    </rPh>
    <rPh sb="3" eb="5">
      <t>ダンタイ</t>
    </rPh>
    <rPh sb="6" eb="8">
      <t>ヒカク</t>
    </rPh>
    <rPh sb="12" eb="14">
      <t>ショウライ</t>
    </rPh>
    <rPh sb="14" eb="16">
      <t>フタン</t>
    </rPh>
    <rPh sb="16" eb="18">
      <t>ヒリツ</t>
    </rPh>
    <rPh sb="18" eb="19">
      <t>オヨ</t>
    </rPh>
    <rPh sb="20" eb="22">
      <t>ジッシツ</t>
    </rPh>
    <rPh sb="22" eb="25">
      <t>コウサイヒ</t>
    </rPh>
    <rPh sb="25" eb="27">
      <t>ヒリツ</t>
    </rPh>
    <rPh sb="30" eb="32">
      <t>ヘイキン</t>
    </rPh>
    <rPh sb="33" eb="35">
      <t>シタマワ</t>
    </rPh>
    <rPh sb="42" eb="44">
      <t>コンゴ</t>
    </rPh>
    <rPh sb="45" eb="48">
      <t>コウサイヒ</t>
    </rPh>
    <rPh sb="49" eb="51">
      <t>テキセイ</t>
    </rPh>
    <rPh sb="52" eb="54">
      <t>カンリ</t>
    </rPh>
    <rPh sb="54" eb="55">
      <t>オヨ</t>
    </rPh>
    <rPh sb="56" eb="58">
      <t>コウキョウ</t>
    </rPh>
    <rPh sb="58" eb="60">
      <t>シセツ</t>
    </rPh>
    <rPh sb="60" eb="61">
      <t>トウ</t>
    </rPh>
    <rPh sb="61" eb="63">
      <t>ソウゴウ</t>
    </rPh>
    <rPh sb="63" eb="65">
      <t>カンリ</t>
    </rPh>
    <rPh sb="65" eb="67">
      <t>ケイカク</t>
    </rPh>
    <rPh sb="68" eb="69">
      <t>モト</t>
    </rPh>
    <rPh sb="71" eb="73">
      <t>シセツ</t>
    </rPh>
    <rPh sb="80" eb="82">
      <t>ジッシ</t>
    </rPh>
    <rPh sb="84" eb="86">
      <t>ザイセイ</t>
    </rPh>
    <rPh sb="87" eb="90">
      <t>ケンゼンセイ</t>
    </rPh>
    <rPh sb="91" eb="93">
      <t>イジ</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</si>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</sst>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135050</c:v>
                </c:pt>
                <c:pt idx="1">
                  <c:v>111733</c:v>
                </c:pt>
                <c:pt idx="2">
                  <c:v>134299</c:v>
                </c:pt>
                <c:pt idx="3">
                  <c:v>147196</c:v>
                </c:pt>
                <c:pt idx="4">
                  <c:v>142668</c:v>
                </c:pt>
              </c:numCache>
            </c:numRef>
          </c:val>
          <c:smooth val="0"/>
        </c:ser>
        <c:dLbls>
          <c:showLegendKey val="0"/>
          <c:showVal val="0"/>
          <c:showCatName val="0"/>
          <c:showSerName val="0"/>
          <c:showPercent val="0"/>
          <c:showBubbleSize val="0"/>
        </c:dLbls>
        <c:marker val="1"/>
        <c:smooth val="0"/>
        <c:axId val="108135168"/>
        <c:axId val="108137088"/>
      </c:lineChart>
      <c:catAx>
        <c:axId val="108135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7088"/>
        <c:crosses val="autoZero"/>
        <c:auto val="1"/>
        <c:lblAlgn val="ctr"/>
        <c:lblOffset val="100"/>
        <c:tickLblSkip val="1"/>
        <c:tickMarkSkip val="1"/>
        <c:noMultiLvlLbl val="0"/>
      </c:catAx>
      <c:valAx>
        <c:axId val="1081370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4.74</c:v>
                </c:pt>
                <c:pt idx="1">
                  <c:v>4.59</c:v>
                </c:pt>
                <c:pt idx="2">
                  <c:v>3.79</c:v>
                </c:pt>
                <c:pt idx="3">
                  <c:v>4.18</c:v>
                </c:pt>
                <c:pt idx="4">
                  <c:v>3.58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18.02</c:v>
                </c:pt>
                <c:pt idx="1">
                  <c:v>22.49</c:v>
                </c:pt>
                <c:pt idx="2">
                  <c:v>24.38</c:v>
                </c:pt>
                <c:pt idx="3">
                  <c:v>23.75</c:v>
                </c:pt>
                <c:pt idx="4">
                  <c:v>21.55</c:v>
                </c:pt>
              </c:numCache>
            </c:numRef>
          </c:val>
        </c:ser>
        <c:dLbls>
          <c:showLegendKey val="0"/>
          <c:showVal val="0"/>
          <c:showCatName val="0"/>
          <c:showSerName val="0"/>
          <c:showPercent val="0"/>
          <c:showBubbleSize val="0"/>
        </c:dLbls>
        <c:gapWidth val="250"/>
        <c:overlap val="100"/>
        <c:axId val="108033152"/>
        <c:axId val="10803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5.89</c:v>
                </c:pt>
                <c:pt idx="1">
                  <c:v>4.9000000000000004</c:v>
                </c:pt>
                <c:pt idx="2">
                  <c:v>0.85</c:v>
                </c:pt>
                <c:pt idx="3">
                  <c:v>-0.75</c:v>
                </c:pt>
                <c:pt idx="4">
                  <c:v>-2.15</c:v>
                </c:pt>
              </c:numCache>
            </c:numRef>
          </c:val>
          <c:smooth val="0"/>
        </c:ser>
        <c:dLbls>
          <c:showLegendKey val="0"/>
          <c:showVal val="0"/>
          <c:showCatName val="0"/>
          <c:showSerName val="0"/>
          <c:showPercent val="0"/>
          <c:showBubbleSize val="0"/>
        </c:dLbls>
        <c:marker val="1"/>
        <c:smooth val="0"/>
        <c:axId val="108033152"/>
        <c:axId val="108035072"/>
      </c:lineChart>
      <c:catAx>
        <c:axId val="1080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35072"/>
        <c:crosses val="autoZero"/>
        <c:auto val="1"/>
        <c:lblAlgn val="ctr"/>
        <c:lblOffset val="100"/>
        <c:tickLblSkip val="1"/>
        <c:tickMarkSkip val="1"/>
        <c:noMultiLvlLbl val="0"/>
      </c:catAx>
      <c:valAx>
        <c:axId val="10803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農林業集落排水事業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0.04</c:v>
                </c:pt>
                <c:pt idx="4">
                  <c:v>#N/A</c:v>
                </c:pt>
                <c:pt idx="5">
                  <c:v>0</c:v>
                </c:pt>
                <c:pt idx="6">
                  <c:v>#N/A</c:v>
                </c:pt>
                <c:pt idx="7">
                  <c:v>0</c:v>
                </c:pt>
                <c:pt idx="8">
                  <c:v>#N/A</c:v>
                </c:pt>
                <c:pt idx="9">
                  <c:v>0.02</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0.16</c:v>
                </c:pt>
                <c:pt idx="4">
                  <c:v>#N/A</c:v>
                </c:pt>
                <c:pt idx="5">
                  <c:v>0.02</c:v>
                </c:pt>
                <c:pt idx="6">
                  <c:v>#N/A</c:v>
                </c:pt>
                <c:pt idx="7">
                  <c:v>0.04</c:v>
                </c:pt>
                <c:pt idx="8">
                  <c:v>#N/A</c:v>
                </c:pt>
                <c:pt idx="9">
                  <c:v>0.05</c:v>
                </c:pt>
              </c:numCache>
            </c:numRef>
          </c:val>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7.0000000000000007E-2</c:v>
                </c:pt>
                <c:pt idx="4">
                  <c:v>#N/A</c:v>
                </c:pt>
                <c:pt idx="5">
                  <c:v>0.04</c:v>
                </c:pt>
                <c:pt idx="6">
                  <c:v>#N/A</c:v>
                </c:pt>
                <c:pt idx="7">
                  <c:v>0.16</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7.0000000000000007E-2</c:v>
                </c:pt>
                <c:pt idx="4">
                  <c:v>#N/A</c:v>
                </c:pt>
                <c:pt idx="5">
                  <c:v>0.18</c:v>
                </c:pt>
                <c:pt idx="6">
                  <c:v>#N/A</c:v>
                </c:pt>
                <c:pt idx="7">
                  <c:v>0.28000000000000003</c:v>
                </c:pt>
                <c:pt idx="8">
                  <c:v>#N/A</c:v>
                </c:pt>
                <c:pt idx="9">
                  <c:v>0.21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1.62</c:v>
                </c:pt>
                <c:pt idx="2">
                  <c:v>#N/A</c:v>
                </c:pt>
                <c:pt idx="3">
                  <c:v>0.88</c:v>
                </c:pt>
                <c:pt idx="4">
                  <c:v>#N/A</c:v>
                </c:pt>
                <c:pt idx="5">
                  <c:v>0.89</c:v>
                </c:pt>
                <c:pt idx="6">
                  <c:v>#N/A</c:v>
                </c:pt>
                <c:pt idx="7">
                  <c:v>0.43</c:v>
                </c:pt>
                <c:pt idx="8">
                  <c:v>#N/A</c:v>
                </c:pt>
                <c:pt idx="9">
                  <c:v>0.49</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2.79</c:v>
                </c:pt>
                <c:pt idx="2">
                  <c:v>#N/A</c:v>
                </c:pt>
                <c:pt idx="3">
                  <c:v>2.61</c:v>
                </c:pt>
                <c:pt idx="4">
                  <c:v>#N/A</c:v>
                </c:pt>
                <c:pt idx="5">
                  <c:v>2.58</c:v>
                </c:pt>
                <c:pt idx="6">
                  <c:v>#N/A</c:v>
                </c:pt>
                <c:pt idx="7">
                  <c:v>2.52</c:v>
                </c:pt>
                <c:pt idx="8">
                  <c:v>#N/A</c:v>
                </c:pt>
                <c:pt idx="9">
                  <c:v>2.37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c:v>
                </c:pt>
                <c:pt idx="2">
                  <c:v>#N/A</c:v>
                </c:pt>
                <c:pt idx="3">
                  <c:v>4.59</c:v>
                </c:pt>
                <c:pt idx="4">
                  <c:v>#N/A</c:v>
                </c:pt>
                <c:pt idx="5">
                  <c:v>3.79</c:v>
                </c:pt>
                <c:pt idx="6">
                  <c:v>#N/A</c:v>
                </c:pt>
                <c:pt idx="7">
                  <c:v>4.17</c:v>
                </c:pt>
                <c:pt idx="8">
                  <c:v>#N/A</c:v>
                </c:pt>
                <c:pt idx="9">
                  <c:v>3.58</c:v>
                </c:pt>
              </c:numCache>
            </c:numRef>
          </c:val>
        </c:ser>
        <c:dLbls>
          <c:showLegendKey val="0"/>
          <c:showVal val="0"/>
          <c:showCatName val="0"/>
          <c:showSerName val="0"/>
          <c:showPercent val="0"/>
          <c:showBubbleSize val="0"/>
        </c:dLbls>
        <c:gapWidth val="150"/>
        <c:overlap val="100"/>
        <c:axId val="125352576"/>
        <c:axId val="125370752"/>
      </c:barChart>
      <c:catAx>
        <c:axId val="1253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70752"/>
        <c:crosses val="autoZero"/>
        <c:auto val="1"/>
        <c:lblAlgn val="ctr"/>
        <c:lblOffset val="100"/>
        <c:tickLblSkip val="1"/>
        <c:tickMarkSkip val="1"/>
        <c:noMultiLvlLbl val="0"/>
      </c:catAx>
      <c:valAx>
        <c:axId val="12537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5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1545</c:v>
                </c:pt>
                <c:pt idx="5">
                  <c:v>1495</c:v>
                </c:pt>
                <c:pt idx="8">
                  <c:v>1476</c:v>
                </c:pt>
                <c:pt idx="11">
                  <c:v>1595</c:v>
                </c:pt>
                <c:pt idx="14">
                  <c:v>1673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-10</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392</c:v>
                </c:pt>
                <c:pt idx="3">
                  <c:v>383</c:v>
                </c:pt>
                <c:pt idx="6">
                  <c:v>401</c:v>
                </c:pt>
                <c:pt idx="9">
                  <c:v>392</c:v>
                </c:pt>
                <c:pt idx="12">
                  <c:v>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1843</c:v>
                </c:pt>
                <c:pt idx="3">
                  <c:v>1751</c:v>
                </c:pt>
                <c:pt idx="6">
                  <c:v>1674</c:v>
                </c:pt>
                <c:pt idx="9">
                  <c:v>1597</c:v>
                </c:pt>
                <c:pt idx="12">
                  <c:v>1692</c:v>
                </c:pt>
              </c:numCache>
            </c:numRef>
          </c:val>
        </c:ser>
        <c:dLbls>
          <c:showLegendKey val="0"/>
          <c:showVal val="0"/>
          <c:showCatName val="0"/>
          <c:showSerName val="0"/>
          <c:showPercent val="0"/>
          <c:showBubbleSize val="0"/>
        </c:dLbls>
        <c:gapWidth val="100"/>
        <c:overlap val="100"/>
        <c:axId val="3614976"/>
        <c:axId val="362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689</c:v>
                </c:pt>
                <c:pt idx="2">
                  <c:v>#N/A</c:v>
                </c:pt>
                <c:pt idx="3">
                  <c:v>#N/A</c:v>
                </c:pt>
                <c:pt idx="4">
                  <c:v>631</c:v>
                </c:pt>
                <c:pt idx="5">
                  <c:v>#N/A</c:v>
                </c:pt>
                <c:pt idx="6">
                  <c:v>#N/A</c:v>
                </c:pt>
                <c:pt idx="7">
                  <c:v>591</c:v>
                </c:pt>
                <c:pt idx="8">
                  <c:v>#N/A</c:v>
                </c:pt>
                <c:pt idx="9">
                  <c:v>#N/A</c:v>
                </c:pt>
                <c:pt idx="10">
                  <c:v>386</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3614976"/>
        <c:axId val="3625344"/>
      </c:lineChart>
      <c:catAx>
        <c:axId val="36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5344"/>
        <c:crosses val="autoZero"/>
        <c:auto val="1"/>
        <c:lblAlgn val="ctr"/>
        <c:lblOffset val="100"/>
        <c:tickLblSkip val="1"/>
        <c:tickMarkSkip val="1"/>
        <c:noMultiLvlLbl val="0"/>
      </c:catAx>
      <c:valAx>
        <c:axId val="362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15906</c:v>
                </c:pt>
                <c:pt idx="5">
                  <c:v>15591</c:v>
                </c:pt>
                <c:pt idx="8">
                  <c:v>15531</c:v>
                </c:pt>
                <c:pt idx="11">
                  <c:v>15419</c:v>
                </c:pt>
                <c:pt idx="14">
                  <c:v>15150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119</c:v>
                </c:pt>
                <c:pt idx="5">
                  <c:v>116</c:v>
                </c:pt>
                <c:pt idx="8">
                  <c:v>90</c:v>
                </c:pt>
                <c:pt idx="11">
                  <c:v>85</c:v>
                </c:pt>
                <c:pt idx="14">
                  <c:v>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3273</c:v>
                </c:pt>
                <c:pt idx="5">
                  <c:v>3858</c:v>
                </c:pt>
                <c:pt idx="8">
                  <c:v>4761</c:v>
                </c:pt>
                <c:pt idx="11">
                  <c:v>5197</c:v>
                </c:pt>
                <c:pt idx="14">
                  <c:v>5568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2646</c:v>
                </c:pt>
                <c:pt idx="3">
                  <c:v>2609</c:v>
                </c:pt>
                <c:pt idx="6">
                  <c:v>2537</c:v>
                </c:pt>
                <c:pt idx="9">
                  <c:v>2388</c:v>
                </c:pt>
                <c:pt idx="12">
                  <c:v>2177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4615</c:v>
                </c:pt>
                <c:pt idx="3">
                  <c:v>4508</c:v>
                </c:pt>
                <c:pt idx="6">
                  <c:v>4520</c:v>
                </c:pt>
                <c:pt idx="9">
                  <c:v>4530</c:v>
                </c:pt>
                <c:pt idx="12">
                  <c:v>4472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16</c:v>
                </c:pt>
                <c:pt idx="6">
                  <c:v>14</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15555</c:v>
                </c:pt>
                <c:pt idx="3">
                  <c:v>15227</c:v>
                </c:pt>
                <c:pt idx="6">
                  <c:v>14922</c:v>
                </c:pt>
                <c:pt idx="9">
                  <c:v>15001</c:v>
                </c:pt>
                <c:pt idx="12">
                  <c:v>15370</c:v>
                </c:pt>
              </c:numCache>
            </c:numRef>
          </c:val>
        </c:ser>
        <c:dLbls>
          <c:showLegendKey val="0"/>
          <c:showVal val="0"/>
          <c:showCatName val="0"/>
          <c:showSerName val="0"/>
          <c:showPercent val="0"/>
          <c:showBubbleSize val="0"/>
        </c:dLbls>
        <c:gapWidth val="100"/>
        <c:overlap val="100"/>
        <c:axId val="125293312"/>
        <c:axId val="12529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3537</c:v>
                </c:pt>
                <c:pt idx="2">
                  <c:v>#N/A</c:v>
                </c:pt>
                <c:pt idx="3">
                  <c:v>#N/A</c:v>
                </c:pt>
                <c:pt idx="4">
                  <c:v>2795</c:v>
                </c:pt>
                <c:pt idx="5">
                  <c:v>#N/A</c:v>
                </c:pt>
                <c:pt idx="6">
                  <c:v>#N/A</c:v>
                </c:pt>
                <c:pt idx="7">
                  <c:v>1610</c:v>
                </c:pt>
                <c:pt idx="8">
                  <c:v>#N/A</c:v>
                </c:pt>
                <c:pt idx="9">
                  <c:v>#N/A</c:v>
                </c:pt>
                <c:pt idx="10">
                  <c:v>1230</c:v>
                </c:pt>
                <c:pt idx="11">
                  <c:v>#N/A</c:v>
                </c:pt>
                <c:pt idx="12">
                  <c:v>#N/A</c:v>
                </c:pt>
                <c:pt idx="13">
                  <c:v>1217</c:v>
                </c:pt>
                <c:pt idx="14">
                  <c:v>#N/A</c:v>
                </c:pt>
              </c:numCache>
            </c:numRef>
          </c:val>
          <c:smooth val="0"/>
        </c:ser>
        <c:dLbls>
          <c:showLegendKey val="0"/>
          <c:showVal val="0"/>
          <c:showCatName val="0"/>
          <c:showSerName val="0"/>
          <c:showPercent val="0"/>
          <c:showBubbleSize val="0"/>
        </c:dLbls>
        <c:marker val="1"/>
        <c:smooth val="0"/>
        <c:axId val="125293312"/>
        <c:axId val="125295232"/>
      </c:lineChart>
      <c:catAx>
        <c:axId val="1252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295232"/>
        <c:crosses val="autoZero"/>
        <c:auto val="1"/>
        <c:lblAlgn val="ctr"/>
        <c:lblOffset val="100"/>
        <c:tickLblSkip val="1"/>
        <c:tickMarkSkip val="1"/>
        <c:noMultiLvlLbl val="0"/>
      </c:catAx>
      <c:valAx>
        <c:axId val="12529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878656"/>
        <c:axId val="125880576"/>
      </c:scatterChart>
      <c:valAx>
        <c:axId val="125878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80576"/>
        <c:crosses val="autoZero"/>
        <c:crossBetween val="midCat"/>
      </c:valAx>
      <c:valAx>
        <c:axId val="125880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7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004344532172877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9</c:v>
                </c:pt>
                <c:pt idx="2">
                  <c:v>8.3000000000000007</c:v>
                </c:pt>
                <c:pt idx="3">
                  <c:v>7</c:v>
                </c:pt>
                <c:pt idx="4">
                  <c:v>6.1</c:v>
                </c:pt>
              </c:numCache>
            </c:numRef>
          </c:xVal>
          <c:yVal>
            <c:numRef>
              <c:f>公会計指標分析・財政指標組合せ分析表!$K$73:$O$73</c:f>
              <c:numCache>
                <c:formatCode>#,##0.0;"▲ "#,##0.0</c:formatCode>
                <c:ptCount val="5"/>
                <c:pt idx="0">
                  <c:v>47.4</c:v>
                </c:pt>
                <c:pt idx="1">
                  <c:v>36.200000000000003</c:v>
                </c:pt>
                <c:pt idx="2">
                  <c:v>21</c:v>
                </c:pt>
                <c:pt idx="3">
                  <c:v>16.600000000000001</c:v>
                </c:pt>
                <c:pt idx="4">
                  <c:v>16.100000000000001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340657999145455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26094720"/>
        <c:axId val="126150144"/>
      </c:scatterChart>
      <c:valAx>
        <c:axId val="126094720"/>
        <c:scaling>
          <c:orientation val="minMax"/>
          <c:max val="12.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50144"/>
        <c:crosses val="autoZero"/>
        <c:crossBetween val="midCat"/>
      </c:valAx>
      <c:valAx>
        <c:axId val="126150144"/>
        <c:scaling>
          <c:orientation val="minMax"/>
          <c:max val="7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94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歳入に占める町税の割合は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％と極めて</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、財政力指数は類似団体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平均値を大きく下回っている。</a:t>
          </a:r>
          <a:endParaRPr lang="ja-JP" altLang="ja-JP" sz="1400">
            <a:effectLst/>
          </a:endParaRPr>
        </a:p>
        <a:p>
          <a:r>
            <a:rPr kumimoji="1" lang="ja-JP" altLang="ja-JP" sz="1100">
              <a:solidFill>
                <a:schemeClr val="dk1"/>
              </a:solidFill>
              <a:effectLst/>
              <a:latin typeface="+mn-lt"/>
              <a:ea typeface="+mn-ea"/>
              <a:cs typeface="+mn-cs"/>
            </a:rPr>
            <a:t>　これは、全国平均を大きく上回る高齢化率に加え人口減少が続いていることが大きく影響しており、引き続き移住・定住促進等の人口増加につながる取り組みと、農林業を始めとした地場産業の強化や起業支援による雇用の創出等の住民所得の向上につながる施策に取り組むことで税収の増加を図り、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33867</xdr:rowOff>
    </xdr:to>
    <xdr:cxnSp macro="">
      <xdr:nvCxnSpPr>
        <xdr:cNvPr id="74" name="直線コネクタ 73"/>
        <xdr:cNvCxnSpPr/>
      </xdr:nvCxnSpPr>
      <xdr:spPr>
        <a:xfrm flipV="1">
          <a:off x="2336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33867</xdr:rowOff>
    </xdr:to>
    <xdr:cxnSp macro="">
      <xdr:nvCxnSpPr>
        <xdr:cNvPr id="77" name="直線コネクタ 76"/>
        <xdr:cNvCxnSpPr/>
      </xdr:nvCxnSpPr>
      <xdr:spPr>
        <a:xfrm>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経常収支比率については、経常経費充当一般財源等が対前年比＋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％となったものの経常一般財源等が対前年比＋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％となったことにより、昨年から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ポイント減とほぼ同程度となった。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普通交付税の合併算定替終了により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一般財源が減少することとなるため、経常経費の削減が喫緊の課題となっており、事務事業の効率化と統廃合</a:t>
          </a:r>
          <a:r>
            <a:rPr kumimoji="1" lang="ja-JP" altLang="en-US" sz="1100">
              <a:solidFill>
                <a:schemeClr val="dk1"/>
              </a:solidFill>
              <a:effectLst/>
              <a:latin typeface="+mn-lt"/>
              <a:ea typeface="+mn-ea"/>
              <a:cs typeface="+mn-cs"/>
            </a:rPr>
            <a:t>を進めながら</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、老朽化が進んでいる公共施設の計画的な更新と統廃合を行うことで、経常経費の圧縮を図る。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121666</xdr:rowOff>
    </xdr:to>
    <xdr:cxnSp macro="">
      <xdr:nvCxnSpPr>
        <xdr:cNvPr id="129" name="直線コネクタ 128"/>
        <xdr:cNvCxnSpPr/>
      </xdr:nvCxnSpPr>
      <xdr:spPr>
        <a:xfrm flipV="1">
          <a:off x="4114800" y="107419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62</xdr:row>
      <xdr:rowOff>150622</xdr:rowOff>
    </xdr:to>
    <xdr:cxnSp macro="">
      <xdr:nvCxnSpPr>
        <xdr:cNvPr id="132" name="直線コネクタ 131"/>
        <xdr:cNvCxnSpPr/>
      </xdr:nvCxnSpPr>
      <xdr:spPr>
        <a:xfrm flipV="1">
          <a:off x="3225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62</xdr:row>
      <xdr:rowOff>150622</xdr:rowOff>
    </xdr:to>
    <xdr:cxnSp macro="">
      <xdr:nvCxnSpPr>
        <xdr:cNvPr id="135" name="直線コネクタ 134"/>
        <xdr:cNvCxnSpPr/>
      </xdr:nvCxnSpPr>
      <xdr:spPr>
        <a:xfrm>
          <a:off x="2336800" y="107370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63</xdr:row>
      <xdr:rowOff>56388</xdr:rowOff>
    </xdr:to>
    <xdr:cxnSp macro="">
      <xdr:nvCxnSpPr>
        <xdr:cNvPr id="138" name="直線コネクタ 137"/>
        <xdr:cNvCxnSpPr/>
      </xdr:nvCxnSpPr>
      <xdr:spPr>
        <a:xfrm flipV="1">
          <a:off x="1447800" y="107370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9"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0" name="円/楕円 149"/>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11193</xdr:rowOff>
    </xdr:from>
    <xdr:ext cx="736600" cy="259045"/>
    <xdr:sp macro="" textlink="">
      <xdr:nvSpPr>
        <xdr:cNvPr id="151" name="テキスト ボックス 150"/>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2" name="円/楕円 151"/>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40149</xdr:rowOff>
    </xdr:from>
    <xdr:ext cx="762000" cy="259045"/>
    <xdr:sp macro="" textlink="">
      <xdr:nvSpPr>
        <xdr:cNvPr id="153" name="テキスト ボックス 152"/>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4" name="円/楕円 153"/>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55" name="テキスト ボックス 154"/>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6" name="円/楕円 155"/>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117365</xdr:rowOff>
    </xdr:from>
    <xdr:ext cx="762000" cy="259045"/>
    <xdr:sp macro="" textlink="">
      <xdr:nvSpPr>
        <xdr:cNvPr id="157" name="テキスト ボックス 156"/>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[246,393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本町は、広大な面積の中に集落が点在する地理的な条件あるため、総合支所を始めとした町有施設が町内に分散し配置されており、</a:t>
          </a:r>
          <a:r>
            <a:rPr kumimoji="1" lang="ja-JP" altLang="en-US" sz="1100">
              <a:solidFill>
                <a:schemeClr val="dk1"/>
              </a:solidFill>
              <a:effectLst/>
              <a:latin typeface="+mn-lt"/>
              <a:ea typeface="+mn-ea"/>
              <a:cs typeface="+mn-cs"/>
            </a:rPr>
            <a:t>このことが類似団体内平均値</a:t>
          </a:r>
          <a:r>
            <a:rPr kumimoji="1" lang="ja-JP" altLang="ja-JP" sz="1100">
              <a:solidFill>
                <a:schemeClr val="dk1"/>
              </a:solidFill>
              <a:effectLst/>
              <a:latin typeface="+mn-lt"/>
              <a:ea typeface="+mn-ea"/>
              <a:cs typeface="+mn-cs"/>
            </a:rPr>
            <a:t>を大きく上回る主な原因となっている。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年度は、例年にない豪雪により除排雪の経費が増加したが、平成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年度においては降雪量が減少したこ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から前年を下回ることとなった。</a:t>
          </a:r>
          <a:endParaRPr lang="ja-JP" altLang="ja-JP" sz="1400">
            <a:effectLst/>
          </a:endParaRPr>
        </a:p>
        <a:p>
          <a:r>
            <a:rPr kumimoji="1" lang="ja-JP" altLang="ja-JP" sz="1100">
              <a:solidFill>
                <a:schemeClr val="dk1"/>
              </a:solidFill>
              <a:effectLst/>
              <a:latin typeface="+mn-lt"/>
              <a:ea typeface="+mn-ea"/>
              <a:cs typeface="+mn-cs"/>
            </a:rPr>
            <a:t>　今後も事務事業の効率化等</a:t>
          </a:r>
          <a:r>
            <a:rPr kumimoji="1" lang="ja-JP" altLang="en-US" sz="1100">
              <a:solidFill>
                <a:schemeClr val="dk1"/>
              </a:solidFill>
              <a:effectLst/>
              <a:latin typeface="+mn-lt"/>
              <a:ea typeface="+mn-ea"/>
              <a:cs typeface="+mn-cs"/>
            </a:rPr>
            <a:t>を進め</a:t>
          </a:r>
          <a:r>
            <a:rPr kumimoji="1" lang="ja-JP" altLang="ja-JP" sz="1100">
              <a:solidFill>
                <a:schemeClr val="dk1"/>
              </a:solidFill>
              <a:effectLst/>
              <a:latin typeface="+mn-lt"/>
              <a:ea typeface="+mn-ea"/>
              <a:cs typeface="+mn-cs"/>
            </a:rPr>
            <a:t>、人件費・物件費等の抑制に努める。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14343</xdr:rowOff>
    </xdr:from>
    <xdr:to>
      <xdr:col>7</xdr:col>
      <xdr:colOff>152400</xdr:colOff>
      <xdr:row>85</xdr:row>
      <xdr:rowOff>88306</xdr:rowOff>
    </xdr:to>
    <xdr:cxnSp macro="">
      <xdr:nvCxnSpPr>
        <xdr:cNvPr id="190" name="直線コネクタ 189"/>
        <xdr:cNvCxnSpPr/>
      </xdr:nvCxnSpPr>
      <xdr:spPr>
        <a:xfrm flipV="1">
          <a:off x="4114800" y="14587593"/>
          <a:ext cx="838200" cy="7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167825</xdr:rowOff>
    </xdr:from>
    <xdr:to>
      <xdr:col>6</xdr:col>
      <xdr:colOff>0</xdr:colOff>
      <xdr:row>85</xdr:row>
      <xdr:rowOff>88306</xdr:rowOff>
    </xdr:to>
    <xdr:cxnSp macro="">
      <xdr:nvCxnSpPr>
        <xdr:cNvPr id="193" name="直線コネクタ 192"/>
        <xdr:cNvCxnSpPr/>
      </xdr:nvCxnSpPr>
      <xdr:spPr>
        <a:xfrm>
          <a:off x="3225800" y="14569625"/>
          <a:ext cx="889000" cy="9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5" name="テキスト ボックス 194"/>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114957</xdr:rowOff>
    </xdr:from>
    <xdr:to>
      <xdr:col>4</xdr:col>
      <xdr:colOff>482600</xdr:colOff>
      <xdr:row>84</xdr:row>
      <xdr:rowOff>167825</xdr:rowOff>
    </xdr:to>
    <xdr:cxnSp macro="">
      <xdr:nvCxnSpPr>
        <xdr:cNvPr id="196" name="直線コネクタ 195"/>
        <xdr:cNvCxnSpPr/>
      </xdr:nvCxnSpPr>
      <xdr:spPr>
        <a:xfrm>
          <a:off x="2336800" y="14516757"/>
          <a:ext cx="8890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8" name="テキスト ボックス 197"/>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77836</xdr:rowOff>
    </xdr:from>
    <xdr:to>
      <xdr:col>3</xdr:col>
      <xdr:colOff>279400</xdr:colOff>
      <xdr:row>84</xdr:row>
      <xdr:rowOff>114957</xdr:rowOff>
    </xdr:to>
    <xdr:cxnSp macro="">
      <xdr:nvCxnSpPr>
        <xdr:cNvPr id="199" name="直線コネクタ 198"/>
        <xdr:cNvCxnSpPr/>
      </xdr:nvCxnSpPr>
      <xdr:spPr>
        <a:xfrm>
          <a:off x="1447800" y="14479636"/>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1" name="テキスト ボックス 200"/>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3" name="テキスト ボックス 202"/>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134993</xdr:rowOff>
    </xdr:from>
    <xdr:to>
      <xdr:col>7</xdr:col>
      <xdr:colOff>203200</xdr:colOff>
      <xdr:row>85</xdr:row>
      <xdr:rowOff>65143</xdr:rowOff>
    </xdr:to>
    <xdr:sp macro="" textlink="">
      <xdr:nvSpPr>
        <xdr:cNvPr id="209" name="円/楕円 208"/>
        <xdr:cNvSpPr/>
      </xdr:nvSpPr>
      <xdr:spPr>
        <a:xfrm>
          <a:off x="4902200" y="145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107070</xdr:rowOff>
    </xdr:from>
    <xdr:ext cx="762000" cy="259045"/>
    <xdr:sp macro="" textlink="">
      <xdr:nvSpPr>
        <xdr:cNvPr id="210" name="人件費・物件費等の状況該当値テキスト"/>
        <xdr:cNvSpPr txBox="1"/>
      </xdr:nvSpPr>
      <xdr:spPr>
        <a:xfrm>
          <a:off x="5041900" y="1450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246,393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37506</xdr:rowOff>
    </xdr:from>
    <xdr:to>
      <xdr:col>6</xdr:col>
      <xdr:colOff>50800</xdr:colOff>
      <xdr:row>85</xdr:row>
      <xdr:rowOff>139106</xdr:rowOff>
    </xdr:to>
    <xdr:sp macro="" textlink="">
      <xdr:nvSpPr>
        <xdr:cNvPr id="211" name="円/楕円 210"/>
        <xdr:cNvSpPr/>
      </xdr:nvSpPr>
      <xdr:spPr>
        <a:xfrm>
          <a:off x="4064000" y="146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123883</xdr:rowOff>
    </xdr:from>
    <xdr:ext cx="736600" cy="259045"/>
    <xdr:sp macro="" textlink="">
      <xdr:nvSpPr>
        <xdr:cNvPr id="212" name="テキスト ボックス 211"/>
        <xdr:cNvSpPr txBox="1"/>
      </xdr:nvSpPr>
      <xdr:spPr>
        <a:xfrm>
          <a:off x="3733800" y="146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261,719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117025</xdr:rowOff>
    </xdr:from>
    <xdr:to>
      <xdr:col>4</xdr:col>
      <xdr:colOff>533400</xdr:colOff>
      <xdr:row>85</xdr:row>
      <xdr:rowOff>47175</xdr:rowOff>
    </xdr:to>
    <xdr:sp macro="" textlink="">
      <xdr:nvSpPr>
        <xdr:cNvPr id="213" name="円/楕円 212"/>
        <xdr:cNvSpPr/>
      </xdr:nvSpPr>
      <xdr:spPr>
        <a:xfrm>
          <a:off x="3175000" y="145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31952</xdr:rowOff>
    </xdr:from>
    <xdr:ext cx="762000" cy="259045"/>
    <xdr:sp macro="" textlink="">
      <xdr:nvSpPr>
        <xdr:cNvPr id="214" name="テキスト ボックス 213"/>
        <xdr:cNvSpPr txBox="1"/>
      </xdr:nvSpPr>
      <xdr:spPr>
        <a:xfrm>
          <a:off x="2844800" y="1460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64157</xdr:rowOff>
    </xdr:from>
    <xdr:to>
      <xdr:col>3</xdr:col>
      <xdr:colOff>330200</xdr:colOff>
      <xdr:row>84</xdr:row>
      <xdr:rowOff>165757</xdr:rowOff>
    </xdr:to>
    <xdr:sp macro="" textlink="">
      <xdr:nvSpPr>
        <xdr:cNvPr id="215" name="円/楕円 214"/>
        <xdr:cNvSpPr/>
      </xdr:nvSpPr>
      <xdr:spPr>
        <a:xfrm>
          <a:off x="2286000" y="14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150534</xdr:rowOff>
    </xdr:from>
    <xdr:ext cx="762000" cy="259045"/>
    <xdr:sp macro="" textlink="">
      <xdr:nvSpPr>
        <xdr:cNvPr id="216" name="テキスト ボックス 215"/>
        <xdr:cNvSpPr txBox="1"/>
      </xdr:nvSpPr>
      <xdr:spPr>
        <a:xfrm>
          <a:off x="1955800" y="1455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27036</xdr:rowOff>
    </xdr:from>
    <xdr:to>
      <xdr:col>2</xdr:col>
      <xdr:colOff>127000</xdr:colOff>
      <xdr:row>84</xdr:row>
      <xdr:rowOff>128636</xdr:rowOff>
    </xdr:to>
    <xdr:sp macro="" textlink="">
      <xdr:nvSpPr>
        <xdr:cNvPr id="217" name="円/楕円 216"/>
        <xdr:cNvSpPr/>
      </xdr:nvSpPr>
      <xdr:spPr>
        <a:xfrm>
          <a:off x="1397000" y="144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113413</xdr:rowOff>
    </xdr:from>
    <xdr:ext cx="762000" cy="259045"/>
    <xdr:sp macro="" textlink="">
      <xdr:nvSpPr>
        <xdr:cNvPr id="218" name="テキスト ボックス 217"/>
        <xdr:cNvSpPr txBox="1"/>
      </xdr:nvSpPr>
      <xdr:spPr>
        <a:xfrm>
          <a:off x="1066800" y="1451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ラスパイレス指数は、類似団体の中でほぼ平均的な値となっており、今後も、町の財政状況等を勘案し給与構造の見直しを検討していく。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77724</xdr:rowOff>
    </xdr:to>
    <xdr:cxnSp macro="">
      <xdr:nvCxnSpPr>
        <xdr:cNvPr id="250" name="直線コネクタ 249"/>
        <xdr:cNvCxnSpPr/>
      </xdr:nvCxnSpPr>
      <xdr:spPr>
        <a:xfrm>
          <a:off x="16179800" y="14440915"/>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39115</xdr:rowOff>
    </xdr:to>
    <xdr:cxnSp macro="">
      <xdr:nvCxnSpPr>
        <xdr:cNvPr id="253" name="直線コネクタ 252"/>
        <xdr:cNvCxnSpPr/>
      </xdr:nvCxnSpPr>
      <xdr:spPr>
        <a:xfrm>
          <a:off x="15290800" y="144119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88</xdr:row>
      <xdr:rowOff>86868</xdr:rowOff>
    </xdr:to>
    <xdr:cxnSp macro="">
      <xdr:nvCxnSpPr>
        <xdr:cNvPr id="256" name="直線コネクタ 255"/>
        <xdr:cNvCxnSpPr/>
      </xdr:nvCxnSpPr>
      <xdr:spPr>
        <a:xfrm flipV="1">
          <a:off x="14401800" y="14411961"/>
          <a:ext cx="8890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86868</xdr:rowOff>
    </xdr:to>
    <xdr:cxnSp macro="">
      <xdr:nvCxnSpPr>
        <xdr:cNvPr id="259" name="直線コネクタ 258"/>
        <xdr:cNvCxnSpPr/>
      </xdr:nvCxnSpPr>
      <xdr:spPr>
        <a:xfrm>
          <a:off x="13512800" y="1517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69" name="円/楕円 268"/>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43451</xdr:rowOff>
    </xdr:from>
    <xdr:ext cx="762000" cy="259045"/>
    <xdr:sp macro="" textlink="">
      <xdr:nvSpPr>
        <xdr:cNvPr id="270" name="給与水準   （国との比較）該当値テキスト"/>
        <xdr:cNvSpPr txBox="1"/>
      </xdr:nvSpPr>
      <xdr:spPr>
        <a:xfrm>
          <a:off x="171069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159765</xdr:rowOff>
    </xdr:from>
    <xdr:to>
      <xdr:col>23</xdr:col>
      <xdr:colOff>457200</xdr:colOff>
      <xdr:row>84</xdr:row>
      <xdr:rowOff>89915</xdr:rowOff>
    </xdr:to>
    <xdr:sp macro="" textlink="">
      <xdr:nvSpPr>
        <xdr:cNvPr id="271" name="円/楕円 270"/>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100092</xdr:rowOff>
    </xdr:from>
    <xdr:ext cx="736600" cy="259045"/>
    <xdr:sp macro="" textlink="">
      <xdr:nvSpPr>
        <xdr:cNvPr id="272" name="テキスト ボックス 271"/>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3" name="円/楕円 272"/>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74" name="テキスト ボックス 273"/>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36068</xdr:rowOff>
    </xdr:from>
    <xdr:to>
      <xdr:col>21</xdr:col>
      <xdr:colOff>50800</xdr:colOff>
      <xdr:row>88</xdr:row>
      <xdr:rowOff>137668</xdr:rowOff>
    </xdr:to>
    <xdr:sp macro="" textlink="">
      <xdr:nvSpPr>
        <xdr:cNvPr id="275" name="円/楕円 274"/>
        <xdr:cNvSpPr/>
      </xdr:nvSpPr>
      <xdr:spPr>
        <a:xfrm>
          <a:off x="14351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147845</xdr:rowOff>
    </xdr:from>
    <xdr:ext cx="762000" cy="259045"/>
    <xdr:sp macro="" textlink="">
      <xdr:nvSpPr>
        <xdr:cNvPr id="276" name="テキスト ボックス 275"/>
        <xdr:cNvSpPr txBox="1"/>
      </xdr:nvSpPr>
      <xdr:spPr>
        <a:xfrm>
          <a:off x="14020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77" name="円/楕円 276"/>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78" name="テキスト ボックス 277"/>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本町は、広大な面積の中に集落が点在する地理的要因により、総合支所を始めとした町有施設が町内に分散され多く配置されており、このため類似団体内平均値と比較すると職員数が約</a:t>
          </a:r>
          <a:r>
            <a:rPr kumimoji="1" lang="en-US" altLang="ja-JP" sz="1300">
              <a:latin typeface="ＭＳ Ｐゴシック"/>
            </a:rPr>
            <a:t>1.5</a:t>
          </a:r>
          <a:r>
            <a:rPr kumimoji="1" lang="ja-JP" altLang="en-US" sz="1300">
              <a:latin typeface="ＭＳ Ｐゴシック"/>
            </a:rPr>
            <a:t>倍となっている。</a:t>
          </a:r>
        </a:p>
        <a:p>
          <a:r>
            <a:rPr kumimoji="1" lang="ja-JP" altLang="en-US" sz="1300">
              <a:latin typeface="ＭＳ Ｐゴシック"/>
            </a:rPr>
            <a:t>　これまでも職員数の削減に取り組んできたが、今後も定員管理の中で退職者の補充を適正化するなどし、人件費の抑制に取り組んでいく。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107587</xdr:rowOff>
    </xdr:from>
    <xdr:to>
      <xdr:col>24</xdr:col>
      <xdr:colOff>558800</xdr:colOff>
      <xdr:row>67</xdr:row>
      <xdr:rowOff>128270</xdr:rowOff>
    </xdr:to>
    <xdr:cxnSp macro="">
      <xdr:nvCxnSpPr>
        <xdr:cNvPr id="315" name="直線コネクタ 314"/>
        <xdr:cNvCxnSpPr/>
      </xdr:nvCxnSpPr>
      <xdr:spPr>
        <a:xfrm>
          <a:off x="16179800" y="115947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6"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107587</xdr:rowOff>
    </xdr:from>
    <xdr:to>
      <xdr:col>23</xdr:col>
      <xdr:colOff>406400</xdr:colOff>
      <xdr:row>67</xdr:row>
      <xdr:rowOff>128270</xdr:rowOff>
    </xdr:to>
    <xdr:cxnSp macro="">
      <xdr:nvCxnSpPr>
        <xdr:cNvPr id="318" name="直線コネクタ 317"/>
        <xdr:cNvCxnSpPr/>
      </xdr:nvCxnSpPr>
      <xdr:spPr>
        <a:xfrm flipV="1">
          <a:off x="15290800" y="115947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16708</xdr:rowOff>
    </xdr:from>
    <xdr:ext cx="736600" cy="259045"/>
    <xdr:sp macro="" textlink="">
      <xdr:nvSpPr>
        <xdr:cNvPr id="320" name="テキスト ボックス 319"/>
        <xdr:cNvSpPr txBox="1"/>
      </xdr:nvSpPr>
      <xdr:spPr>
        <a:xfrm>
          <a:off x="15798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128270</xdr:rowOff>
    </xdr:from>
    <xdr:to>
      <xdr:col>22</xdr:col>
      <xdr:colOff>203200</xdr:colOff>
      <xdr:row>67</xdr:row>
      <xdr:rowOff>167912</xdr:rowOff>
    </xdr:to>
    <xdr:cxnSp macro="">
      <xdr:nvCxnSpPr>
        <xdr:cNvPr id="321" name="直線コネクタ 320"/>
        <xdr:cNvCxnSpPr/>
      </xdr:nvCxnSpPr>
      <xdr:spPr>
        <a:xfrm flipV="1">
          <a:off x="14401800" y="1161542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23" name="テキスト ボックス 322"/>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164465</xdr:rowOff>
    </xdr:from>
    <xdr:to>
      <xdr:col>21</xdr:col>
      <xdr:colOff>0</xdr:colOff>
      <xdr:row>67</xdr:row>
      <xdr:rowOff>167912</xdr:rowOff>
    </xdr:to>
    <xdr:cxnSp macro="">
      <xdr:nvCxnSpPr>
        <xdr:cNvPr id="324" name="直線コネクタ 323"/>
        <xdr:cNvCxnSpPr/>
      </xdr:nvCxnSpPr>
      <xdr:spPr>
        <a:xfrm>
          <a:off x="13512800" y="1165161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23603</xdr:rowOff>
    </xdr:from>
    <xdr:ext cx="762000" cy="259045"/>
    <xdr:sp macro="" textlink="">
      <xdr:nvSpPr>
        <xdr:cNvPr id="326" name="テキスト ボックス 325"/>
        <xdr:cNvSpPr txBox="1"/>
      </xdr:nvSpPr>
      <xdr:spPr>
        <a:xfrm>
          <a:off x="14020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40839</xdr:rowOff>
    </xdr:from>
    <xdr:ext cx="762000" cy="259045"/>
    <xdr:sp macro="" textlink="">
      <xdr:nvSpPr>
        <xdr:cNvPr id="328" name="テキスト ボックス 327"/>
        <xdr:cNvSpPr txBox="1"/>
      </xdr:nvSpPr>
      <xdr:spPr>
        <a:xfrm>
          <a:off x="13131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77470</xdr:rowOff>
    </xdr:from>
    <xdr:to>
      <xdr:col>24</xdr:col>
      <xdr:colOff>609600</xdr:colOff>
      <xdr:row>68</xdr:row>
      <xdr:rowOff>7620</xdr:rowOff>
    </xdr:to>
    <xdr:sp macro="" textlink="">
      <xdr:nvSpPr>
        <xdr:cNvPr id="334" name="円/楕円 333"/>
        <xdr:cNvSpPr/>
      </xdr:nvSpPr>
      <xdr:spPr>
        <a:xfrm>
          <a:off x="16967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144797</xdr:rowOff>
    </xdr:from>
    <xdr:ext cx="762000" cy="259045"/>
    <xdr:sp macro="" textlink="">
      <xdr:nvSpPr>
        <xdr:cNvPr id="335" name="定員管理の状況該当値テキスト"/>
        <xdr:cNvSpPr txBox="1"/>
      </xdr:nvSpPr>
      <xdr:spPr>
        <a:xfrm>
          <a:off x="17106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56787</xdr:rowOff>
    </xdr:from>
    <xdr:to>
      <xdr:col>23</xdr:col>
      <xdr:colOff>457200</xdr:colOff>
      <xdr:row>67</xdr:row>
      <xdr:rowOff>158387</xdr:rowOff>
    </xdr:to>
    <xdr:sp macro="" textlink="">
      <xdr:nvSpPr>
        <xdr:cNvPr id="336" name="円/楕円 335"/>
        <xdr:cNvSpPr/>
      </xdr:nvSpPr>
      <xdr:spPr>
        <a:xfrm>
          <a:off x="16129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143164</xdr:rowOff>
    </xdr:from>
    <xdr:ext cx="736600" cy="259045"/>
    <xdr:sp macro="" textlink="">
      <xdr:nvSpPr>
        <xdr:cNvPr id="337" name="テキスト ボックス 336"/>
        <xdr:cNvSpPr txBox="1"/>
      </xdr:nvSpPr>
      <xdr:spPr>
        <a:xfrm>
          <a:off x="15798800" y="1163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77470</xdr:rowOff>
    </xdr:from>
    <xdr:to>
      <xdr:col>22</xdr:col>
      <xdr:colOff>254000</xdr:colOff>
      <xdr:row>68</xdr:row>
      <xdr:rowOff>7620</xdr:rowOff>
    </xdr:to>
    <xdr:sp macro="" textlink="">
      <xdr:nvSpPr>
        <xdr:cNvPr id="338" name="円/楕円 337"/>
        <xdr:cNvSpPr/>
      </xdr:nvSpPr>
      <xdr:spPr>
        <a:xfrm>
          <a:off x="15240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163847</xdr:rowOff>
    </xdr:from>
    <xdr:ext cx="762000" cy="259045"/>
    <xdr:sp macro="" textlink="">
      <xdr:nvSpPr>
        <xdr:cNvPr id="339" name="テキスト ボックス 338"/>
        <xdr:cNvSpPr txBox="1"/>
      </xdr:nvSpPr>
      <xdr:spPr>
        <a:xfrm>
          <a:off x="14909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117112</xdr:rowOff>
    </xdr:from>
    <xdr:to>
      <xdr:col>21</xdr:col>
      <xdr:colOff>50800</xdr:colOff>
      <xdr:row>68</xdr:row>
      <xdr:rowOff>47262</xdr:rowOff>
    </xdr:to>
    <xdr:sp macro="" textlink="">
      <xdr:nvSpPr>
        <xdr:cNvPr id="340" name="円/楕円 339"/>
        <xdr:cNvSpPr/>
      </xdr:nvSpPr>
      <xdr:spPr>
        <a:xfrm>
          <a:off x="14351000" y="116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32039</xdr:rowOff>
    </xdr:from>
    <xdr:ext cx="762000" cy="259045"/>
    <xdr:sp macro="" textlink="">
      <xdr:nvSpPr>
        <xdr:cNvPr id="341" name="テキスト ボックス 340"/>
        <xdr:cNvSpPr txBox="1"/>
      </xdr:nvSpPr>
      <xdr:spPr>
        <a:xfrm>
          <a:off x="14020800" y="11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113665</xdr:rowOff>
    </xdr:from>
    <xdr:to>
      <xdr:col>19</xdr:col>
      <xdr:colOff>533400</xdr:colOff>
      <xdr:row>68</xdr:row>
      <xdr:rowOff>43815</xdr:rowOff>
    </xdr:to>
    <xdr:sp macro="" textlink="">
      <xdr:nvSpPr>
        <xdr:cNvPr id="342" name="円/楕円 341"/>
        <xdr:cNvSpPr/>
      </xdr:nvSpPr>
      <xdr:spPr>
        <a:xfrm>
          <a:off x="13462000" y="116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28592</xdr:rowOff>
    </xdr:from>
    <xdr:ext cx="762000" cy="259045"/>
    <xdr:sp macro="" textlink="">
      <xdr:nvSpPr>
        <xdr:cNvPr id="343" name="テキスト ボックス 342"/>
        <xdr:cNvSpPr txBox="1"/>
      </xdr:nvSpPr>
      <xdr:spPr>
        <a:xfrm>
          <a:off x="13131800" y="1168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地方債に関しては、計画的な発行と適正な管理を行っており、学校耐震化事業の財源とした平成</a:t>
          </a:r>
          <a:r>
            <a:rPr kumimoji="1" lang="en-US" altLang="ja-JP" sz="1300">
              <a:latin typeface="ＭＳ Ｐゴシック"/>
            </a:rPr>
            <a:t>23</a:t>
          </a:r>
          <a:r>
            <a:rPr kumimoji="1" lang="ja-JP" altLang="en-US" sz="1300">
              <a:latin typeface="ＭＳ Ｐゴシック"/>
            </a:rPr>
            <a:t>年度同意の緊急・防災減災事業債等の償還が開始されたこと等から、単年度の実質公債費比率が前年度から</a:t>
          </a:r>
          <a:r>
            <a:rPr kumimoji="1" lang="en-US" altLang="ja-JP" sz="1300">
              <a:latin typeface="ＭＳ Ｐゴシック"/>
            </a:rPr>
            <a:t>0.19052</a:t>
          </a:r>
          <a:r>
            <a:rPr kumimoji="1" lang="ja-JP" altLang="en-US" sz="1300">
              <a:latin typeface="ＭＳ Ｐゴシック"/>
            </a:rPr>
            <a:t>ポイント上昇したが、３カ年平均では</a:t>
          </a:r>
          <a:r>
            <a:rPr kumimoji="1" lang="en-US" altLang="ja-JP" sz="1300">
              <a:latin typeface="ＭＳ Ｐゴシック"/>
            </a:rPr>
            <a:t>0.9</a:t>
          </a:r>
          <a:r>
            <a:rPr kumimoji="1" lang="ja-JP" altLang="en-US" sz="1300">
              <a:latin typeface="ＭＳ Ｐゴシック"/>
            </a:rPr>
            <a:t>ポイント減となり前年に引き続き改善した。</a:t>
          </a:r>
        </a:p>
        <a:p>
          <a:r>
            <a:rPr kumimoji="1" lang="ja-JP" altLang="en-US" sz="1300">
              <a:latin typeface="ＭＳ Ｐゴシック"/>
            </a:rPr>
            <a:t>　今後も適正な管理を行い健全な状態を維持していく。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69548</xdr:rowOff>
    </xdr:to>
    <xdr:cxnSp macro="">
      <xdr:nvCxnSpPr>
        <xdr:cNvPr id="379" name="直線コネクタ 378"/>
        <xdr:cNvCxnSpPr/>
      </xdr:nvCxnSpPr>
      <xdr:spPr>
        <a:xfrm flipV="1">
          <a:off x="16179800" y="68241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69548</xdr:rowOff>
    </xdr:from>
    <xdr:to>
      <xdr:col>23</xdr:col>
      <xdr:colOff>406400</xdr:colOff>
      <xdr:row>41</xdr:row>
      <xdr:rowOff>47474</xdr:rowOff>
    </xdr:to>
    <xdr:cxnSp macro="">
      <xdr:nvCxnSpPr>
        <xdr:cNvPr id="382" name="直線コネクタ 381"/>
        <xdr:cNvCxnSpPr/>
      </xdr:nvCxnSpPr>
      <xdr:spPr>
        <a:xfrm flipV="1">
          <a:off x="15290800" y="692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47474</xdr:rowOff>
    </xdr:from>
    <xdr:to>
      <xdr:col>22</xdr:col>
      <xdr:colOff>203200</xdr:colOff>
      <xdr:row>41</xdr:row>
      <xdr:rowOff>127907</xdr:rowOff>
    </xdr:to>
    <xdr:cxnSp macro="">
      <xdr:nvCxnSpPr>
        <xdr:cNvPr id="385" name="直線コネクタ 384"/>
        <xdr:cNvCxnSpPr/>
      </xdr:nvCxnSpPr>
      <xdr:spPr>
        <a:xfrm flipV="1">
          <a:off x="14401800" y="70769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42</xdr:row>
      <xdr:rowOff>140305</xdr:rowOff>
    </xdr:to>
    <xdr:cxnSp macro="">
      <xdr:nvCxnSpPr>
        <xdr:cNvPr id="388" name="直線コネクタ 387"/>
        <xdr:cNvCxnSpPr/>
      </xdr:nvCxnSpPr>
      <xdr:spPr>
        <a:xfrm flipV="1">
          <a:off x="13512800" y="71573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8" name="円/楕円 397"/>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9"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18748</xdr:rowOff>
    </xdr:from>
    <xdr:to>
      <xdr:col>23</xdr:col>
      <xdr:colOff>457200</xdr:colOff>
      <xdr:row>40</xdr:row>
      <xdr:rowOff>120348</xdr:rowOff>
    </xdr:to>
    <xdr:sp macro="" textlink="">
      <xdr:nvSpPr>
        <xdr:cNvPr id="400" name="円/楕円 399"/>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130525</xdr:rowOff>
    </xdr:from>
    <xdr:ext cx="736600" cy="259045"/>
    <xdr:sp macro="" textlink="">
      <xdr:nvSpPr>
        <xdr:cNvPr id="401" name="テキスト ボックス 400"/>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168124</xdr:rowOff>
    </xdr:from>
    <xdr:to>
      <xdr:col>22</xdr:col>
      <xdr:colOff>254000</xdr:colOff>
      <xdr:row>41</xdr:row>
      <xdr:rowOff>98274</xdr:rowOff>
    </xdr:to>
    <xdr:sp macro="" textlink="">
      <xdr:nvSpPr>
        <xdr:cNvPr id="402" name="円/楕円 401"/>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108451</xdr:rowOff>
    </xdr:from>
    <xdr:ext cx="762000" cy="259045"/>
    <xdr:sp macro="" textlink="">
      <xdr:nvSpPr>
        <xdr:cNvPr id="403" name="テキスト ボックス 402"/>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04" name="円/楕円 403"/>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17434</xdr:rowOff>
    </xdr:from>
    <xdr:ext cx="762000" cy="259045"/>
    <xdr:sp macro="" textlink="">
      <xdr:nvSpPr>
        <xdr:cNvPr id="405" name="テキスト ボックス 404"/>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06" name="円/楕円 405"/>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29832</xdr:rowOff>
    </xdr:from>
    <xdr:ext cx="762000" cy="259045"/>
    <xdr:sp macro="" textlink="">
      <xdr:nvSpPr>
        <xdr:cNvPr id="407" name="テキスト ボックス 406"/>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事業等の大規模な普通建設事業や関東・東北豪雨災害復旧事業により地方債残高が増加したが、債務負担行為に伴う支出予定額と退職手当負担見込額が減少し、更に減債基金等への積立を行ったことにより将来負担額への充当可能基金が増加したため、昨年を</a:t>
          </a:r>
          <a:r>
            <a:rPr kumimoji="1" lang="en-US" altLang="ja-JP" sz="1300">
              <a:latin typeface="ＭＳ Ｐゴシック"/>
            </a:rPr>
            <a:t>0.5</a:t>
          </a:r>
          <a:r>
            <a:rPr kumimoji="1" lang="ja-JP" altLang="en-US" sz="1300">
              <a:latin typeface="ＭＳ Ｐゴシック"/>
            </a:rPr>
            <a:t>ポイント下回ることとなった。</a:t>
          </a:r>
        </a:p>
        <a:p>
          <a:r>
            <a:rPr kumimoji="1" lang="ja-JP" altLang="en-US" sz="1300">
              <a:latin typeface="ＭＳ Ｐゴシック"/>
            </a:rPr>
            <a:t>　今後は、庁舎建設基金の取り崩し等により充当可能基金が減少することから、将来負担比率が上昇すると予想しているが、財政の健全性を維持できると考えている。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34747</xdr:rowOff>
    </xdr:from>
    <xdr:to>
      <xdr:col>24</xdr:col>
      <xdr:colOff>558800</xdr:colOff>
      <xdr:row>15</xdr:row>
      <xdr:rowOff>39573</xdr:rowOff>
    </xdr:to>
    <xdr:cxnSp macro="">
      <xdr:nvCxnSpPr>
        <xdr:cNvPr id="439" name="直線コネクタ 438"/>
        <xdr:cNvCxnSpPr/>
      </xdr:nvCxnSpPr>
      <xdr:spPr>
        <a:xfrm flipV="1">
          <a:off x="16179800" y="260649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0"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39573</xdr:rowOff>
    </xdr:from>
    <xdr:to>
      <xdr:col>23</xdr:col>
      <xdr:colOff>406400</xdr:colOff>
      <xdr:row>15</xdr:row>
      <xdr:rowOff>82042</xdr:rowOff>
    </xdr:to>
    <xdr:cxnSp macro="">
      <xdr:nvCxnSpPr>
        <xdr:cNvPr id="442" name="直線コネクタ 441"/>
        <xdr:cNvCxnSpPr/>
      </xdr:nvCxnSpPr>
      <xdr:spPr>
        <a:xfrm flipV="1">
          <a:off x="15290800" y="2611323"/>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42079</xdr:rowOff>
    </xdr:from>
    <xdr:ext cx="736600" cy="259045"/>
    <xdr:sp macro="" textlink="">
      <xdr:nvSpPr>
        <xdr:cNvPr id="444" name="テキスト ボックス 443"/>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82042</xdr:rowOff>
    </xdr:from>
    <xdr:to>
      <xdr:col>22</xdr:col>
      <xdr:colOff>203200</xdr:colOff>
      <xdr:row>16</xdr:row>
      <xdr:rowOff>57302</xdr:rowOff>
    </xdr:to>
    <xdr:cxnSp macro="">
      <xdr:nvCxnSpPr>
        <xdr:cNvPr id="445" name="直線コネクタ 444"/>
        <xdr:cNvCxnSpPr/>
      </xdr:nvCxnSpPr>
      <xdr:spPr>
        <a:xfrm flipV="1">
          <a:off x="14401800" y="2653792"/>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7" name="テキスト ボックス 446"/>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57302</xdr:rowOff>
    </xdr:from>
    <xdr:to>
      <xdr:col>21</xdr:col>
      <xdr:colOff>0</xdr:colOff>
      <xdr:row>16</xdr:row>
      <xdr:rowOff>165405</xdr:rowOff>
    </xdr:to>
    <xdr:cxnSp macro="">
      <xdr:nvCxnSpPr>
        <xdr:cNvPr id="448" name="直線コネクタ 447"/>
        <xdr:cNvCxnSpPr/>
      </xdr:nvCxnSpPr>
      <xdr:spPr>
        <a:xfrm flipV="1">
          <a:off x="13512800" y="2800502"/>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50" name="テキスト ボックス 449"/>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52" name="テキスト ボックス 451"/>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155397</xdr:rowOff>
    </xdr:from>
    <xdr:to>
      <xdr:col>24</xdr:col>
      <xdr:colOff>609600</xdr:colOff>
      <xdr:row>15</xdr:row>
      <xdr:rowOff>85547</xdr:rowOff>
    </xdr:to>
    <xdr:sp macro="" textlink="">
      <xdr:nvSpPr>
        <xdr:cNvPr id="458" name="円/楕円 457"/>
        <xdr:cNvSpPr/>
      </xdr:nvSpPr>
      <xdr:spPr>
        <a:xfrm>
          <a:off x="169672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474</xdr:rowOff>
    </xdr:from>
    <xdr:ext cx="762000" cy="259045"/>
    <xdr:sp macro="" textlink="">
      <xdr:nvSpPr>
        <xdr:cNvPr id="459" name="将来負担の状況該当値テキスト"/>
        <xdr:cNvSpPr txBox="1"/>
      </xdr:nvSpPr>
      <xdr:spPr>
        <a:xfrm>
          <a:off x="17106900" y="240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160223</xdr:rowOff>
    </xdr:from>
    <xdr:to>
      <xdr:col>23</xdr:col>
      <xdr:colOff>457200</xdr:colOff>
      <xdr:row>15</xdr:row>
      <xdr:rowOff>90373</xdr:rowOff>
    </xdr:to>
    <xdr:sp macro="" textlink="">
      <xdr:nvSpPr>
        <xdr:cNvPr id="460" name="円/楕円 459"/>
        <xdr:cNvSpPr/>
      </xdr:nvSpPr>
      <xdr:spPr>
        <a:xfrm>
          <a:off x="16129000" y="25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100550</xdr:rowOff>
    </xdr:from>
    <xdr:ext cx="736600" cy="259045"/>
    <xdr:sp macro="" textlink="">
      <xdr:nvSpPr>
        <xdr:cNvPr id="461" name="テキスト ボックス 460"/>
        <xdr:cNvSpPr txBox="1"/>
      </xdr:nvSpPr>
      <xdr:spPr>
        <a:xfrm>
          <a:off x="15798800" y="232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31242</xdr:rowOff>
    </xdr:from>
    <xdr:to>
      <xdr:col>22</xdr:col>
      <xdr:colOff>254000</xdr:colOff>
      <xdr:row>15</xdr:row>
      <xdr:rowOff>132842</xdr:rowOff>
    </xdr:to>
    <xdr:sp macro="" textlink="">
      <xdr:nvSpPr>
        <xdr:cNvPr id="462" name="円/楕円 461"/>
        <xdr:cNvSpPr/>
      </xdr:nvSpPr>
      <xdr:spPr>
        <a:xfrm>
          <a:off x="15240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143019</xdr:rowOff>
    </xdr:from>
    <xdr:ext cx="762000" cy="259045"/>
    <xdr:sp macro="" textlink="">
      <xdr:nvSpPr>
        <xdr:cNvPr id="463" name="テキスト ボックス 462"/>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6502</xdr:rowOff>
    </xdr:from>
    <xdr:to>
      <xdr:col>21</xdr:col>
      <xdr:colOff>50800</xdr:colOff>
      <xdr:row>16</xdr:row>
      <xdr:rowOff>108102</xdr:rowOff>
    </xdr:to>
    <xdr:sp macro="" textlink="">
      <xdr:nvSpPr>
        <xdr:cNvPr id="464" name="円/楕円 463"/>
        <xdr:cNvSpPr/>
      </xdr:nvSpPr>
      <xdr:spPr>
        <a:xfrm>
          <a:off x="14351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118279</xdr:rowOff>
    </xdr:from>
    <xdr:ext cx="762000" cy="259045"/>
    <xdr:sp macro="" textlink="">
      <xdr:nvSpPr>
        <xdr:cNvPr id="465" name="テキスト ボックス 464"/>
        <xdr:cNvSpPr txBox="1"/>
      </xdr:nvSpPr>
      <xdr:spPr>
        <a:xfrm>
          <a:off x="14020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114605</xdr:rowOff>
    </xdr:from>
    <xdr:to>
      <xdr:col>19</xdr:col>
      <xdr:colOff>533400</xdr:colOff>
      <xdr:row>17</xdr:row>
      <xdr:rowOff>44755</xdr:rowOff>
    </xdr:to>
    <xdr:sp macro="" textlink="">
      <xdr:nvSpPr>
        <xdr:cNvPr id="466" name="円/楕円 465"/>
        <xdr:cNvSpPr/>
      </xdr:nvSpPr>
      <xdr:spPr>
        <a:xfrm>
          <a:off x="13462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54932</xdr:rowOff>
    </xdr:from>
    <xdr:ext cx="762000" cy="259045"/>
    <xdr:sp macro="" textlink="">
      <xdr:nvSpPr>
        <xdr:cNvPr id="467" name="テキスト ボックス 466"/>
        <xdr:cNvSpPr txBox="1"/>
      </xdr:nvSpPr>
      <xdr:spPr>
        <a:xfrm>
          <a:off x="13131800" y="26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定員管理により人件費は年々縮小してきたものの、人口千人当たりの職員数が類似団体平均値の約</a:t>
          </a:r>
          <a:r>
            <a:rPr kumimoji="1" lang="en-US" altLang="ja-JP" sz="1300">
              <a:latin typeface="ＭＳ Ｐゴシック"/>
            </a:rPr>
            <a:t>1.5</a:t>
          </a:r>
          <a:r>
            <a:rPr kumimoji="1" lang="ja-JP" altLang="en-US" sz="1300">
              <a:latin typeface="ＭＳ Ｐゴシック"/>
            </a:rPr>
            <a:t>倍と高い水準になっていることから、今後も定員管理の中で退職者の補充を適正化するなどし、人件費の抑制に取り組んでいく。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146050</xdr:rowOff>
    </xdr:to>
    <xdr:cxnSp macro="">
      <xdr:nvCxnSpPr>
        <xdr:cNvPr id="66" name="直線コネクタ 65"/>
        <xdr:cNvCxnSpPr/>
      </xdr:nvCxnSpPr>
      <xdr:spPr>
        <a:xfrm flipV="1">
          <a:off x="3987800" y="605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153670</xdr:rowOff>
    </xdr:to>
    <xdr:cxnSp macro="">
      <xdr:nvCxnSpPr>
        <xdr:cNvPr id="69" name="直線コネクタ 68"/>
        <xdr:cNvCxnSpPr/>
      </xdr:nvCxnSpPr>
      <xdr:spPr>
        <a:xfrm flipV="1">
          <a:off x="3098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5080</xdr:rowOff>
    </xdr:to>
    <xdr:cxnSp macro="">
      <xdr:nvCxnSpPr>
        <xdr:cNvPr id="72" name="直線コネクタ 71"/>
        <xdr:cNvCxnSpPr/>
      </xdr:nvCxnSpPr>
      <xdr:spPr>
        <a:xfrm flipV="1">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104140</xdr:rowOff>
    </xdr:to>
    <xdr:cxnSp macro="">
      <xdr:nvCxnSpPr>
        <xdr:cNvPr id="75" name="直線コネクタ 74"/>
        <xdr:cNvCxnSpPr/>
      </xdr:nvCxnSpPr>
      <xdr:spPr>
        <a:xfrm flipV="1">
          <a:off x="1320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内部管理経費の圧縮により物件費の抑制を図ってきたため、類似団体内平均値を下回っている。</a:t>
          </a:r>
          <a:endParaRPr kumimoji="1" lang="en-US" altLang="ja-JP" sz="1300">
            <a:latin typeface="ＭＳ Ｐゴシック"/>
          </a:endParaRPr>
        </a:p>
        <a:p>
          <a:r>
            <a:rPr kumimoji="1" lang="ja-JP" altLang="en-US" sz="1300">
              <a:latin typeface="ＭＳ Ｐゴシック"/>
            </a:rPr>
            <a:t>　今後も事務事業の効率化と見直しにより、物件費の圧縮を図っていく。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15</xdr:row>
      <xdr:rowOff>69850</xdr:rowOff>
    </xdr:to>
    <xdr:cxnSp macro="">
      <xdr:nvCxnSpPr>
        <xdr:cNvPr id="127" name="直線コネクタ 126"/>
        <xdr:cNvCxnSpPr/>
      </xdr:nvCxnSpPr>
      <xdr:spPr>
        <a:xfrm>
          <a:off x="15671800" y="261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44450</xdr:rowOff>
    </xdr:to>
    <xdr:cxnSp macro="">
      <xdr:nvCxnSpPr>
        <xdr:cNvPr id="130" name="直線コネクタ 129"/>
        <xdr:cNvCxnSpPr/>
      </xdr:nvCxnSpPr>
      <xdr:spPr>
        <a:xfrm>
          <a:off x="14782800" y="255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14</xdr:row>
      <xdr:rowOff>152400</xdr:rowOff>
    </xdr:to>
    <xdr:cxnSp macro="">
      <xdr:nvCxnSpPr>
        <xdr:cNvPr id="133" name="直線コネクタ 132"/>
        <xdr:cNvCxnSpPr/>
      </xdr:nvCxnSpPr>
      <xdr:spPr>
        <a:xfrm>
          <a:off x="13893800" y="255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152400</xdr:rowOff>
    </xdr:to>
    <xdr:cxnSp macro="">
      <xdr:nvCxnSpPr>
        <xdr:cNvPr id="136" name="直線コネクタ 135"/>
        <xdr:cNvCxnSpPr/>
      </xdr:nvCxnSpPr>
      <xdr:spPr>
        <a:xfrm>
          <a:off x="13004800" y="243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2" name="円/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高齢化の進展による扶助費の上昇は、上げ止まりの傾向にあるが、児童福祉及び障害者福祉において扶助費が上昇傾向にある。</a:t>
          </a:r>
          <a:endParaRPr kumimoji="1" lang="en-US" altLang="ja-JP" sz="1300">
            <a:latin typeface="ＭＳ Ｐゴシック"/>
          </a:endParaRPr>
        </a:p>
        <a:p>
          <a:r>
            <a:rPr kumimoji="1" lang="ja-JP" altLang="en-US" sz="1300">
              <a:latin typeface="ＭＳ Ｐゴシック"/>
            </a:rPr>
            <a:t>　現時点では類似団体平均値を下回っているものの、今後、財政を圧迫する要因となることも考えられることから動向を注視していく。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29028</xdr:rowOff>
    </xdr:to>
    <xdr:cxnSp macro="">
      <xdr:nvCxnSpPr>
        <xdr:cNvPr id="190" name="直線コネクタ 189"/>
        <xdr:cNvCxnSpPr/>
      </xdr:nvCxnSpPr>
      <xdr:spPr>
        <a:xfrm>
          <a:off x="3987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3" name="直線コネクタ 192"/>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6" name="直線コネクタ 195"/>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9" name="直線コネクタ 198"/>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9" name="円/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0"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施設の老朽化等により維持補修費が増加傾向にあることから、計画的な修繕と更新、統廃合を行い経常収支比率の上昇</a:t>
          </a:r>
          <a:r>
            <a:rPr kumimoji="1" lang="ja-JP" altLang="en-US" sz="1300">
              <a:solidFill>
                <a:srgbClr val="0000FF"/>
              </a:solidFill>
              <a:latin typeface="ＭＳ Ｐゴシック"/>
            </a:rPr>
            <a:t>を</a:t>
          </a:r>
          <a:r>
            <a:rPr kumimoji="1" lang="ja-JP" altLang="en-US" sz="1300">
              <a:latin typeface="ＭＳ Ｐゴシック"/>
            </a:rPr>
            <a:t>抑制していく。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64407</xdr:rowOff>
    </xdr:from>
    <xdr:to>
      <xdr:col>24</xdr:col>
      <xdr:colOff>31750</xdr:colOff>
      <xdr:row>55</xdr:row>
      <xdr:rowOff>151493</xdr:rowOff>
    </xdr:to>
    <xdr:cxnSp macro="">
      <xdr:nvCxnSpPr>
        <xdr:cNvPr id="253" name="直線コネクタ 252"/>
        <xdr:cNvCxnSpPr/>
      </xdr:nvCxnSpPr>
      <xdr:spPr>
        <a:xfrm>
          <a:off x="15671800" y="9494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64407</xdr:rowOff>
    </xdr:from>
    <xdr:to>
      <xdr:col>22</xdr:col>
      <xdr:colOff>565150</xdr:colOff>
      <xdr:row>57</xdr:row>
      <xdr:rowOff>4535</xdr:rowOff>
    </xdr:to>
    <xdr:cxnSp macro="">
      <xdr:nvCxnSpPr>
        <xdr:cNvPr id="256" name="直線コネクタ 255"/>
        <xdr:cNvCxnSpPr/>
      </xdr:nvCxnSpPr>
      <xdr:spPr>
        <a:xfrm flipV="1">
          <a:off x="14782800" y="9494157"/>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57</xdr:row>
      <xdr:rowOff>4535</xdr:rowOff>
    </xdr:to>
    <xdr:cxnSp macro="">
      <xdr:nvCxnSpPr>
        <xdr:cNvPr id="259" name="直線コネクタ 258"/>
        <xdr:cNvCxnSpPr/>
      </xdr:nvCxnSpPr>
      <xdr:spPr>
        <a:xfrm>
          <a:off x="13893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56</xdr:row>
      <xdr:rowOff>110672</xdr:rowOff>
    </xdr:to>
    <xdr:cxnSp macro="">
      <xdr:nvCxnSpPr>
        <xdr:cNvPr id="262" name="直線コネクタ 261"/>
        <xdr:cNvCxnSpPr/>
      </xdr:nvCxnSpPr>
      <xdr:spPr>
        <a:xfrm flipV="1">
          <a:off x="13004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100693</xdr:rowOff>
    </xdr:from>
    <xdr:to>
      <xdr:col>24</xdr:col>
      <xdr:colOff>82550</xdr:colOff>
      <xdr:row>56</xdr:row>
      <xdr:rowOff>30843</xdr:rowOff>
    </xdr:to>
    <xdr:sp macro="" textlink="">
      <xdr:nvSpPr>
        <xdr:cNvPr id="272" name="円/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13607</xdr:rowOff>
    </xdr:from>
    <xdr:to>
      <xdr:col>22</xdr:col>
      <xdr:colOff>615950</xdr:colOff>
      <xdr:row>55</xdr:row>
      <xdr:rowOff>115207</xdr:rowOff>
    </xdr:to>
    <xdr:sp macro="" textlink="">
      <xdr:nvSpPr>
        <xdr:cNvPr id="274" name="円/楕円 273"/>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125384</xdr:rowOff>
    </xdr:from>
    <xdr:ext cx="736600" cy="259045"/>
    <xdr:sp macro="" textlink="">
      <xdr:nvSpPr>
        <xdr:cNvPr id="275" name="テキスト ボックス 274"/>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76" name="円/楕円 275"/>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77" name="テキスト ボックス 27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8" name="円/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79" name="テキスト ボックス 278"/>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80" name="円/楕円 279"/>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146249</xdr:rowOff>
    </xdr:from>
    <xdr:ext cx="762000" cy="259045"/>
    <xdr:sp macro="" textlink="">
      <xdr:nvSpPr>
        <xdr:cNvPr id="281" name="テキスト ボックス 280"/>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これまで補助金の見直しを進めてきているが、一部事務組合が管理する施設等の老朽化が進んでいることから、施設等の修繕や更新に伴う負担金の増加が予想される。</a:t>
          </a:r>
          <a:endParaRPr kumimoji="1" lang="en-US" altLang="ja-JP" sz="1300">
            <a:latin typeface="ＭＳ Ｐゴシック"/>
          </a:endParaRPr>
        </a:p>
        <a:p>
          <a:r>
            <a:rPr kumimoji="1" lang="ja-JP" altLang="en-US" sz="1300">
              <a:latin typeface="ＭＳ Ｐゴシック"/>
            </a:rPr>
            <a:t>　今後も事業内容を検証しながら、補助金の更なる見直しと統廃合を進め、一部事務組合に対しては経費の圧縮を要請していく。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120142</xdr:rowOff>
    </xdr:to>
    <xdr:cxnSp macro="">
      <xdr:nvCxnSpPr>
        <xdr:cNvPr id="311" name="直線コネクタ 310"/>
        <xdr:cNvCxnSpPr/>
      </xdr:nvCxnSpPr>
      <xdr:spPr>
        <a:xfrm flipV="1">
          <a:off x="15671800" y="6440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120142</xdr:rowOff>
    </xdr:to>
    <xdr:cxnSp macro="">
      <xdr:nvCxnSpPr>
        <xdr:cNvPr id="314" name="直線コネクタ 313"/>
        <xdr:cNvCxnSpPr/>
      </xdr:nvCxnSpPr>
      <xdr:spPr>
        <a:xfrm>
          <a:off x="14782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19558</xdr:rowOff>
    </xdr:to>
    <xdr:cxnSp macro="">
      <xdr:nvCxnSpPr>
        <xdr:cNvPr id="317" name="直線コネクタ 316"/>
        <xdr:cNvCxnSpPr/>
      </xdr:nvCxnSpPr>
      <xdr:spPr>
        <a:xfrm>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28702</xdr:rowOff>
    </xdr:to>
    <xdr:cxnSp macro="">
      <xdr:nvCxnSpPr>
        <xdr:cNvPr id="320" name="直線コネクタ 319"/>
        <xdr:cNvCxnSpPr/>
      </xdr:nvCxnSpPr>
      <xdr:spPr>
        <a:xfrm flipV="1">
          <a:off x="13004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30" name="円/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2" name="円/楕円 331"/>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3" name="テキスト ボックス 332"/>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34" name="円/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6" name="円/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8" name="円/楕円 337"/>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9" name="テキスト ボックス 338"/>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地方債発行額の抑制と償還満了による元利償還金の減少により年々減少してきたが、学校耐震化事業の財源とした平成</a:t>
          </a:r>
          <a:r>
            <a:rPr kumimoji="1" lang="en-US" altLang="ja-JP" sz="1300">
              <a:latin typeface="ＭＳ Ｐゴシック"/>
            </a:rPr>
            <a:t>23</a:t>
          </a:r>
          <a:r>
            <a:rPr kumimoji="1" lang="ja-JP" altLang="en-US" sz="1300">
              <a:latin typeface="ＭＳ Ｐゴシック"/>
            </a:rPr>
            <a:t>年度同意の緊急・防災減災事業債等の償還が開始されたこと等により、</a:t>
          </a:r>
          <a:r>
            <a:rPr kumimoji="1" lang="en-US" altLang="ja-JP" sz="1300">
              <a:latin typeface="ＭＳ Ｐゴシック"/>
            </a:rPr>
            <a:t>0.5</a:t>
          </a:r>
          <a:r>
            <a:rPr kumimoji="1" lang="ja-JP" altLang="en-US" sz="1300">
              <a:latin typeface="ＭＳ Ｐゴシック"/>
            </a:rPr>
            <a:t>ポイント上昇した。</a:t>
          </a:r>
        </a:p>
        <a:p>
          <a:r>
            <a:rPr kumimoji="1" lang="ja-JP" altLang="en-US" sz="1300">
              <a:latin typeface="ＭＳ Ｐゴシック"/>
            </a:rPr>
            <a:t>　依然として類似団体内平均値を上回っていることから、今後も計画的な地方債の発行と適切な管理を行い公債費の圧縮を図っていく。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xdr:rowOff>
    </xdr:from>
    <xdr:to>
      <xdr:col>7</xdr:col>
      <xdr:colOff>15875</xdr:colOff>
      <xdr:row>78</xdr:row>
      <xdr:rowOff>61686</xdr:rowOff>
    </xdr:to>
    <xdr:cxnSp macro="">
      <xdr:nvCxnSpPr>
        <xdr:cNvPr id="374" name="直線コネクタ 373"/>
        <xdr:cNvCxnSpPr/>
      </xdr:nvCxnSpPr>
      <xdr:spPr>
        <a:xfrm>
          <a:off x="3987800" y="13380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xdr:rowOff>
    </xdr:from>
    <xdr:to>
      <xdr:col>5</xdr:col>
      <xdr:colOff>549275</xdr:colOff>
      <xdr:row>78</xdr:row>
      <xdr:rowOff>83457</xdr:rowOff>
    </xdr:to>
    <xdr:cxnSp macro="">
      <xdr:nvCxnSpPr>
        <xdr:cNvPr id="377" name="直線コネクタ 376"/>
        <xdr:cNvCxnSpPr/>
      </xdr:nvCxnSpPr>
      <xdr:spPr>
        <a:xfrm flipV="1">
          <a:off x="3098800" y="1338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46463</xdr:rowOff>
    </xdr:from>
    <xdr:ext cx="736600" cy="259045"/>
    <xdr:sp macro="" textlink="">
      <xdr:nvSpPr>
        <xdr:cNvPr id="379" name="テキスト ボックス 378"/>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83457</xdr:rowOff>
    </xdr:from>
    <xdr:to>
      <xdr:col>4</xdr:col>
      <xdr:colOff>346075</xdr:colOff>
      <xdr:row>79</xdr:row>
      <xdr:rowOff>9979</xdr:rowOff>
    </xdr:to>
    <xdr:cxnSp macro="">
      <xdr:nvCxnSpPr>
        <xdr:cNvPr id="380" name="直線コネクタ 379"/>
        <xdr:cNvCxnSpPr/>
      </xdr:nvCxnSpPr>
      <xdr:spPr>
        <a:xfrm flipV="1">
          <a:off x="2209800" y="13456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79120</xdr:rowOff>
    </xdr:from>
    <xdr:ext cx="762000" cy="259045"/>
    <xdr:sp macro="" textlink="">
      <xdr:nvSpPr>
        <xdr:cNvPr id="382" name="テキスト ボックス 381"/>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9979</xdr:rowOff>
    </xdr:from>
    <xdr:to>
      <xdr:col>3</xdr:col>
      <xdr:colOff>142875</xdr:colOff>
      <xdr:row>79</xdr:row>
      <xdr:rowOff>64407</xdr:rowOff>
    </xdr:to>
    <xdr:cxnSp macro="">
      <xdr:nvCxnSpPr>
        <xdr:cNvPr id="383" name="直線コネクタ 382"/>
        <xdr:cNvCxnSpPr/>
      </xdr:nvCxnSpPr>
      <xdr:spPr>
        <a:xfrm flipV="1">
          <a:off x="1320800" y="13554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7" name="テキスト ボックス 386"/>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10886</xdr:rowOff>
    </xdr:from>
    <xdr:to>
      <xdr:col>7</xdr:col>
      <xdr:colOff>66675</xdr:colOff>
      <xdr:row>78</xdr:row>
      <xdr:rowOff>112486</xdr:rowOff>
    </xdr:to>
    <xdr:sp macro="" textlink="">
      <xdr:nvSpPr>
        <xdr:cNvPr id="393" name="円/楕円 392"/>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154413</xdr:rowOff>
    </xdr:from>
    <xdr:ext cx="762000" cy="259045"/>
    <xdr:sp macro="" textlink="">
      <xdr:nvSpPr>
        <xdr:cNvPr id="394"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127907</xdr:rowOff>
    </xdr:from>
    <xdr:to>
      <xdr:col>5</xdr:col>
      <xdr:colOff>600075</xdr:colOff>
      <xdr:row>78</xdr:row>
      <xdr:rowOff>58057</xdr:rowOff>
    </xdr:to>
    <xdr:sp macro="" textlink="">
      <xdr:nvSpPr>
        <xdr:cNvPr id="395" name="円/楕円 394"/>
        <xdr:cNvSpPr/>
      </xdr:nvSpPr>
      <xdr:spPr>
        <a:xfrm>
          <a:off x="3937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42834</xdr:rowOff>
    </xdr:from>
    <xdr:ext cx="736600" cy="259045"/>
    <xdr:sp macro="" textlink="">
      <xdr:nvSpPr>
        <xdr:cNvPr id="396" name="テキスト ボックス 395"/>
        <xdr:cNvSpPr txBox="1"/>
      </xdr:nvSpPr>
      <xdr:spPr>
        <a:xfrm>
          <a:off x="3606800" y="1341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32657</xdr:rowOff>
    </xdr:from>
    <xdr:to>
      <xdr:col>4</xdr:col>
      <xdr:colOff>396875</xdr:colOff>
      <xdr:row>78</xdr:row>
      <xdr:rowOff>134257</xdr:rowOff>
    </xdr:to>
    <xdr:sp macro="" textlink="">
      <xdr:nvSpPr>
        <xdr:cNvPr id="397" name="円/楕円 396"/>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119034</xdr:rowOff>
    </xdr:from>
    <xdr:ext cx="762000" cy="259045"/>
    <xdr:sp macro="" textlink="">
      <xdr:nvSpPr>
        <xdr:cNvPr id="398" name="テキスト ボックス 397"/>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130629</xdr:rowOff>
    </xdr:from>
    <xdr:to>
      <xdr:col>3</xdr:col>
      <xdr:colOff>193675</xdr:colOff>
      <xdr:row>79</xdr:row>
      <xdr:rowOff>60779</xdr:rowOff>
    </xdr:to>
    <xdr:sp macro="" textlink="">
      <xdr:nvSpPr>
        <xdr:cNvPr id="399" name="円/楕円 398"/>
        <xdr:cNvSpPr/>
      </xdr:nvSpPr>
      <xdr:spPr>
        <a:xfrm>
          <a:off x="2159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45556</xdr:rowOff>
    </xdr:from>
    <xdr:ext cx="762000" cy="259045"/>
    <xdr:sp macro="" textlink="">
      <xdr:nvSpPr>
        <xdr:cNvPr id="400" name="テキスト ボックス 399"/>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13607</xdr:rowOff>
    </xdr:from>
    <xdr:to>
      <xdr:col>1</xdr:col>
      <xdr:colOff>676275</xdr:colOff>
      <xdr:row>79</xdr:row>
      <xdr:rowOff>115207</xdr:rowOff>
    </xdr:to>
    <xdr:sp macro="" textlink="">
      <xdr:nvSpPr>
        <xdr:cNvPr id="401" name="円/楕円 400"/>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99984</xdr:rowOff>
    </xdr:from>
    <xdr:ext cx="762000" cy="259045"/>
    <xdr:sp macro="" textlink="">
      <xdr:nvSpPr>
        <xdr:cNvPr id="402" name="テキスト ボックス 401"/>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公債費以外については、類似団体平均値を下回っているが、依然として人件費の割合が高い状況になっている。</a:t>
          </a:r>
        </a:p>
        <a:p>
          <a:r>
            <a:rPr kumimoji="1" lang="ja-JP" altLang="en-US" sz="1300">
              <a:latin typeface="ＭＳ Ｐゴシック"/>
            </a:rPr>
            <a:t>　適正な定員管理により人件費の削減を図るとともに、計画的な施設の修繕と更新、統廃合を行うことで経常経費の圧縮を図っていく。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76</xdr:row>
      <xdr:rowOff>111761</xdr:rowOff>
    </xdr:to>
    <xdr:cxnSp macro="">
      <xdr:nvCxnSpPr>
        <xdr:cNvPr id="435" name="直線コネクタ 434"/>
        <xdr:cNvCxnSpPr/>
      </xdr:nvCxnSpPr>
      <xdr:spPr>
        <a:xfrm flipV="1">
          <a:off x="15671800" y="13115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76</xdr:row>
      <xdr:rowOff>111761</xdr:rowOff>
    </xdr:to>
    <xdr:cxnSp macro="">
      <xdr:nvCxnSpPr>
        <xdr:cNvPr id="438" name="直線コネクタ 437"/>
        <xdr:cNvCxnSpPr/>
      </xdr:nvCxnSpPr>
      <xdr:spPr>
        <a:xfrm>
          <a:off x="14782800" y="13138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107950</xdr:rowOff>
    </xdr:to>
    <xdr:cxnSp macro="">
      <xdr:nvCxnSpPr>
        <xdr:cNvPr id="441" name="直線コネクタ 440"/>
        <xdr:cNvCxnSpPr/>
      </xdr:nvCxnSpPr>
      <xdr:spPr>
        <a:xfrm>
          <a:off x="13893800" y="13069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3" name="テキスト ボックス 442"/>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115570</xdr:rowOff>
    </xdr:to>
    <xdr:cxnSp macro="">
      <xdr:nvCxnSpPr>
        <xdr:cNvPr id="444" name="直線コネクタ 443"/>
        <xdr:cNvCxnSpPr/>
      </xdr:nvCxnSpPr>
      <xdr:spPr>
        <a:xfrm flipV="1">
          <a:off x="13004800" y="13069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54" name="円/楕円 453"/>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55"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6" name="円/楕円 455"/>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7" name="テキスト ボックス 456"/>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8" name="円/楕円 457"/>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59" name="テキスト ボックス 458"/>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60" name="円/楕円 459"/>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61" name="テキスト ボックス 460"/>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62" name="円/楕円 461"/>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63" name="テキスト ボックス 462"/>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59704</xdr:rowOff>
    </xdr:from>
    <xdr:to>
      <xdr:col>4</xdr:col>
      <xdr:colOff>1117600</xdr:colOff>
      <xdr:row>11</xdr:row>
      <xdr:rowOff>128023</xdr:rowOff>
    </xdr:to>
    <xdr:cxnSp macro="">
      <xdr:nvCxnSpPr>
        <xdr:cNvPr id="52" name="直線コネクタ 51"/>
        <xdr:cNvCxnSpPr/>
      </xdr:nvCxnSpPr>
      <xdr:spPr bwMode="auto">
        <a:xfrm flipV="1">
          <a:off x="5003800" y="1993279"/>
          <a:ext cx="647700" cy="6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128023</xdr:rowOff>
    </xdr:from>
    <xdr:to>
      <xdr:col>4</xdr:col>
      <xdr:colOff>469900</xdr:colOff>
      <xdr:row>12</xdr:row>
      <xdr:rowOff>11045</xdr:rowOff>
    </xdr:to>
    <xdr:cxnSp macro="">
      <xdr:nvCxnSpPr>
        <xdr:cNvPr id="55" name="直線コネクタ 54"/>
        <xdr:cNvCxnSpPr/>
      </xdr:nvCxnSpPr>
      <xdr:spPr bwMode="auto">
        <a:xfrm flipV="1">
          <a:off x="4305300" y="2061598"/>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11045</xdr:rowOff>
    </xdr:from>
    <xdr:to>
      <xdr:col>3</xdr:col>
      <xdr:colOff>904875</xdr:colOff>
      <xdr:row>12</xdr:row>
      <xdr:rowOff>101979</xdr:rowOff>
    </xdr:to>
    <xdr:cxnSp macro="">
      <xdr:nvCxnSpPr>
        <xdr:cNvPr id="58" name="直線コネクタ 57"/>
        <xdr:cNvCxnSpPr/>
      </xdr:nvCxnSpPr>
      <xdr:spPr bwMode="auto">
        <a:xfrm flipV="1">
          <a:off x="3606800" y="2116070"/>
          <a:ext cx="698500" cy="9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128660</xdr:rowOff>
    </xdr:from>
    <xdr:to>
      <xdr:col>3</xdr:col>
      <xdr:colOff>206375</xdr:colOff>
      <xdr:row>12</xdr:row>
      <xdr:rowOff>101979</xdr:rowOff>
    </xdr:to>
    <xdr:cxnSp macro="">
      <xdr:nvCxnSpPr>
        <xdr:cNvPr id="61" name="直線コネクタ 60"/>
        <xdr:cNvCxnSpPr/>
      </xdr:nvCxnSpPr>
      <xdr:spPr bwMode="auto">
        <a:xfrm>
          <a:off x="2908300" y="2062235"/>
          <a:ext cx="698500" cy="14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8904</xdr:rowOff>
    </xdr:from>
    <xdr:to>
      <xdr:col>5</xdr:col>
      <xdr:colOff>34925</xdr:colOff>
      <xdr:row>11</xdr:row>
      <xdr:rowOff>110504</xdr:rowOff>
    </xdr:to>
    <xdr:sp macro="" textlink="">
      <xdr:nvSpPr>
        <xdr:cNvPr id="71" name="円/楕円 70"/>
        <xdr:cNvSpPr/>
      </xdr:nvSpPr>
      <xdr:spPr bwMode="auto">
        <a:xfrm>
          <a:off x="5600700" y="194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127031</xdr:rowOff>
    </xdr:from>
    <xdr:ext cx="762000" cy="259045"/>
    <xdr:sp macro="" textlink="">
      <xdr:nvSpPr>
        <xdr:cNvPr id="72" name="人口1人当たり決算額の推移該当値テキスト130"/>
        <xdr:cNvSpPr txBox="1"/>
      </xdr:nvSpPr>
      <xdr:spPr>
        <a:xfrm>
          <a:off x="5740400" y="188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159,038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77223</xdr:rowOff>
    </xdr:from>
    <xdr:to>
      <xdr:col>4</xdr:col>
      <xdr:colOff>520700</xdr:colOff>
      <xdr:row>12</xdr:row>
      <xdr:rowOff>7373</xdr:rowOff>
    </xdr:to>
    <xdr:sp macro="" textlink="">
      <xdr:nvSpPr>
        <xdr:cNvPr id="73" name="円/楕円 72"/>
        <xdr:cNvSpPr/>
      </xdr:nvSpPr>
      <xdr:spPr bwMode="auto">
        <a:xfrm>
          <a:off x="4953000" y="201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17550</xdr:rowOff>
    </xdr:from>
    <xdr:ext cx="736600" cy="259045"/>
    <xdr:sp macro="" textlink="">
      <xdr:nvSpPr>
        <xdr:cNvPr id="74" name="テキスト ボックス 73"/>
        <xdr:cNvSpPr txBox="1"/>
      </xdr:nvSpPr>
      <xdr:spPr>
        <a:xfrm>
          <a:off x="4622800" y="177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154,854</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131695</xdr:rowOff>
    </xdr:from>
    <xdr:to>
      <xdr:col>3</xdr:col>
      <xdr:colOff>955675</xdr:colOff>
      <xdr:row>12</xdr:row>
      <xdr:rowOff>61845</xdr:rowOff>
    </xdr:to>
    <xdr:sp macro="" textlink="">
      <xdr:nvSpPr>
        <xdr:cNvPr id="75" name="円/楕円 74"/>
        <xdr:cNvSpPr/>
      </xdr:nvSpPr>
      <xdr:spPr bwMode="auto">
        <a:xfrm>
          <a:off x="4254500" y="206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72022</xdr:rowOff>
    </xdr:from>
    <xdr:ext cx="762000" cy="259045"/>
    <xdr:sp macro="" textlink="">
      <xdr:nvSpPr>
        <xdr:cNvPr id="76" name="テキスト ボックス 75"/>
        <xdr:cNvSpPr txBox="1"/>
      </xdr:nvSpPr>
      <xdr:spPr>
        <a:xfrm>
          <a:off x="3924300" y="183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151,518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51179</xdr:rowOff>
    </xdr:from>
    <xdr:to>
      <xdr:col>3</xdr:col>
      <xdr:colOff>257175</xdr:colOff>
      <xdr:row>12</xdr:row>
      <xdr:rowOff>152779</xdr:rowOff>
    </xdr:to>
    <xdr:sp macro="" textlink="">
      <xdr:nvSpPr>
        <xdr:cNvPr id="77" name="円/楕円 76"/>
        <xdr:cNvSpPr/>
      </xdr:nvSpPr>
      <xdr:spPr bwMode="auto">
        <a:xfrm>
          <a:off x="3556000" y="21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162956</xdr:rowOff>
    </xdr:from>
    <xdr:ext cx="762000" cy="259045"/>
    <xdr:sp macro="" textlink="">
      <xdr:nvSpPr>
        <xdr:cNvPr id="78" name="テキスト ボックス 77"/>
        <xdr:cNvSpPr txBox="1"/>
      </xdr:nvSpPr>
      <xdr:spPr>
        <a:xfrm>
          <a:off x="3225800" y="19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77860</xdr:rowOff>
    </xdr:from>
    <xdr:to>
      <xdr:col>2</xdr:col>
      <xdr:colOff>692150</xdr:colOff>
      <xdr:row>12</xdr:row>
      <xdr:rowOff>8010</xdr:rowOff>
    </xdr:to>
    <xdr:sp macro="" textlink="">
      <xdr:nvSpPr>
        <xdr:cNvPr id="79" name="円/楕円 78"/>
        <xdr:cNvSpPr/>
      </xdr:nvSpPr>
      <xdr:spPr bwMode="auto">
        <a:xfrm>
          <a:off x="2857500" y="201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18187</xdr:rowOff>
    </xdr:from>
    <xdr:ext cx="762000" cy="259045"/>
    <xdr:sp macro="" textlink="">
      <xdr:nvSpPr>
        <xdr:cNvPr id="80" name="テキスト ボックス 79"/>
        <xdr:cNvSpPr txBox="1"/>
      </xdr:nvSpPr>
      <xdr:spPr>
        <a:xfrm>
          <a:off x="2527300" y="17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212137</xdr:rowOff>
    </xdr:from>
    <xdr:to>
      <xdr:col>4</xdr:col>
      <xdr:colOff>1117600</xdr:colOff>
      <xdr:row>35</xdr:row>
      <xdr:rowOff>269679</xdr:rowOff>
    </xdr:to>
    <xdr:cxnSp macro="">
      <xdr:nvCxnSpPr>
        <xdr:cNvPr id="116" name="直線コネクタ 115"/>
        <xdr:cNvCxnSpPr/>
      </xdr:nvCxnSpPr>
      <xdr:spPr bwMode="auto">
        <a:xfrm flipV="1">
          <a:off x="5003800" y="6822487"/>
          <a:ext cx="647700" cy="5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249269</xdr:rowOff>
    </xdr:from>
    <xdr:to>
      <xdr:col>4</xdr:col>
      <xdr:colOff>469900</xdr:colOff>
      <xdr:row>35</xdr:row>
      <xdr:rowOff>269679</xdr:rowOff>
    </xdr:to>
    <xdr:cxnSp macro="">
      <xdr:nvCxnSpPr>
        <xdr:cNvPr id="119" name="直線コネクタ 118"/>
        <xdr:cNvCxnSpPr/>
      </xdr:nvCxnSpPr>
      <xdr:spPr bwMode="auto">
        <a:xfrm>
          <a:off x="4305300" y="6516719"/>
          <a:ext cx="698500" cy="36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183138</xdr:rowOff>
    </xdr:from>
    <xdr:to>
      <xdr:col>3</xdr:col>
      <xdr:colOff>904875</xdr:colOff>
      <xdr:row>34</xdr:row>
      <xdr:rowOff>249269</xdr:rowOff>
    </xdr:to>
    <xdr:cxnSp macro="">
      <xdr:nvCxnSpPr>
        <xdr:cNvPr id="122" name="直線コネクタ 121"/>
        <xdr:cNvCxnSpPr/>
      </xdr:nvCxnSpPr>
      <xdr:spPr bwMode="auto">
        <a:xfrm>
          <a:off x="3606800" y="6450588"/>
          <a:ext cx="698500" cy="6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96596</xdr:rowOff>
    </xdr:from>
    <xdr:to>
      <xdr:col>3</xdr:col>
      <xdr:colOff>206375</xdr:colOff>
      <xdr:row>34</xdr:row>
      <xdr:rowOff>183138</xdr:rowOff>
    </xdr:to>
    <xdr:cxnSp macro="">
      <xdr:nvCxnSpPr>
        <xdr:cNvPr id="125" name="直線コネクタ 124"/>
        <xdr:cNvCxnSpPr/>
      </xdr:nvCxnSpPr>
      <xdr:spPr bwMode="auto">
        <a:xfrm>
          <a:off x="2908300" y="6364046"/>
          <a:ext cx="698500" cy="8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157319</xdr:rowOff>
    </xdr:from>
    <xdr:ext cx="762000" cy="259045"/>
    <xdr:sp macro="" textlink="">
      <xdr:nvSpPr>
        <xdr:cNvPr id="127" name="テキスト ボックス 126"/>
        <xdr:cNvSpPr txBox="1"/>
      </xdr:nvSpPr>
      <xdr:spPr>
        <a:xfrm>
          <a:off x="3225800" y="67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85800</xdr:rowOff>
    </xdr:from>
    <xdr:ext cx="762000" cy="259045"/>
    <xdr:sp macro="" textlink="">
      <xdr:nvSpPr>
        <xdr:cNvPr id="129" name="テキスト ボックス 128"/>
        <xdr:cNvSpPr txBox="1"/>
      </xdr:nvSpPr>
      <xdr:spPr>
        <a:xfrm>
          <a:off x="2527300" y="66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161337</xdr:rowOff>
    </xdr:from>
    <xdr:to>
      <xdr:col>5</xdr:col>
      <xdr:colOff>34925</xdr:colOff>
      <xdr:row>35</xdr:row>
      <xdr:rowOff>262937</xdr:rowOff>
    </xdr:to>
    <xdr:sp macro="" textlink="">
      <xdr:nvSpPr>
        <xdr:cNvPr id="135" name="円/楕円 134"/>
        <xdr:cNvSpPr/>
      </xdr:nvSpPr>
      <xdr:spPr bwMode="auto">
        <a:xfrm>
          <a:off x="5600700" y="677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6414</xdr:rowOff>
    </xdr:from>
    <xdr:ext cx="762000" cy="259045"/>
    <xdr:sp macro="" textlink="">
      <xdr:nvSpPr>
        <xdr:cNvPr id="136" name="人口1人当たり決算額の推移該当値テキスト445"/>
        <xdr:cNvSpPr txBox="1"/>
      </xdr:nvSpPr>
      <xdr:spPr>
        <a:xfrm>
          <a:off x="5740400" y="661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218879</xdr:rowOff>
    </xdr:from>
    <xdr:to>
      <xdr:col>4</xdr:col>
      <xdr:colOff>520700</xdr:colOff>
      <xdr:row>35</xdr:row>
      <xdr:rowOff>320479</xdr:rowOff>
    </xdr:to>
    <xdr:sp macro="" textlink="">
      <xdr:nvSpPr>
        <xdr:cNvPr id="137" name="円/楕円 136"/>
        <xdr:cNvSpPr/>
      </xdr:nvSpPr>
      <xdr:spPr bwMode="auto">
        <a:xfrm>
          <a:off x="4953000" y="682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305256</xdr:rowOff>
    </xdr:from>
    <xdr:ext cx="736600" cy="259045"/>
    <xdr:sp macro="" textlink="">
      <xdr:nvSpPr>
        <xdr:cNvPr id="138" name="テキスト ボックス 137"/>
        <xdr:cNvSpPr txBox="1"/>
      </xdr:nvSpPr>
      <xdr:spPr>
        <a:xfrm>
          <a:off x="4622800" y="691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198469</xdr:rowOff>
    </xdr:from>
    <xdr:to>
      <xdr:col>3</xdr:col>
      <xdr:colOff>955675</xdr:colOff>
      <xdr:row>34</xdr:row>
      <xdr:rowOff>300069</xdr:rowOff>
    </xdr:to>
    <xdr:sp macro="" textlink="">
      <xdr:nvSpPr>
        <xdr:cNvPr id="139" name="円/楕円 138"/>
        <xdr:cNvSpPr/>
      </xdr:nvSpPr>
      <xdr:spPr bwMode="auto">
        <a:xfrm>
          <a:off x="4254500" y="646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310246</xdr:rowOff>
    </xdr:from>
    <xdr:ext cx="762000" cy="259045"/>
    <xdr:sp macro="" textlink="">
      <xdr:nvSpPr>
        <xdr:cNvPr id="140" name="テキスト ボックス 139"/>
        <xdr:cNvSpPr txBox="1"/>
      </xdr:nvSpPr>
      <xdr:spPr>
        <a:xfrm>
          <a:off x="3924300" y="623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132338</xdr:rowOff>
    </xdr:from>
    <xdr:to>
      <xdr:col>3</xdr:col>
      <xdr:colOff>257175</xdr:colOff>
      <xdr:row>34</xdr:row>
      <xdr:rowOff>233938</xdr:rowOff>
    </xdr:to>
    <xdr:sp macro="" textlink="">
      <xdr:nvSpPr>
        <xdr:cNvPr id="141" name="円/楕円 140"/>
        <xdr:cNvSpPr/>
      </xdr:nvSpPr>
      <xdr:spPr bwMode="auto">
        <a:xfrm>
          <a:off x="3556000" y="639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244115</xdr:rowOff>
    </xdr:from>
    <xdr:ext cx="762000" cy="259045"/>
    <xdr:sp macro="" textlink="">
      <xdr:nvSpPr>
        <xdr:cNvPr id="142" name="テキスト ボックス 141"/>
        <xdr:cNvSpPr txBox="1"/>
      </xdr:nvSpPr>
      <xdr:spPr>
        <a:xfrm>
          <a:off x="3225800" y="616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45796</xdr:rowOff>
    </xdr:from>
    <xdr:to>
      <xdr:col>2</xdr:col>
      <xdr:colOff>692150</xdr:colOff>
      <xdr:row>34</xdr:row>
      <xdr:rowOff>147396</xdr:rowOff>
    </xdr:to>
    <xdr:sp macro="" textlink="">
      <xdr:nvSpPr>
        <xdr:cNvPr id="143" name="円/楕円 142"/>
        <xdr:cNvSpPr/>
      </xdr:nvSpPr>
      <xdr:spPr bwMode="auto">
        <a:xfrm>
          <a:off x="2857500" y="631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157573</xdr:rowOff>
    </xdr:from>
    <xdr:ext cx="762000" cy="259045"/>
    <xdr:sp macro="" textlink="">
      <xdr:nvSpPr>
        <xdr:cNvPr id="144" name="テキスト ボックス 143"/>
        <xdr:cNvSpPr txBox="1"/>
      </xdr:nvSpPr>
      <xdr:spPr>
        <a:xfrm>
          <a:off x="2527300" y="60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53594</xdr:rowOff>
    </xdr:from>
    <xdr:to>
      <xdr:col>6</xdr:col>
      <xdr:colOff>511175</xdr:colOff>
      <xdr:row>30</xdr:row>
      <xdr:rowOff>87065</xdr:rowOff>
    </xdr:to>
    <xdr:cxnSp macro="">
      <xdr:nvCxnSpPr>
        <xdr:cNvPr id="61" name="直線コネクタ 60"/>
        <xdr:cNvCxnSpPr/>
      </xdr:nvCxnSpPr>
      <xdr:spPr>
        <a:xfrm>
          <a:off x="3797300" y="5197094"/>
          <a:ext cx="8382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53594</xdr:rowOff>
    </xdr:from>
    <xdr:to>
      <xdr:col>5</xdr:col>
      <xdr:colOff>358775</xdr:colOff>
      <xdr:row>30</xdr:row>
      <xdr:rowOff>83998</xdr:rowOff>
    </xdr:to>
    <xdr:cxnSp macro="">
      <xdr:nvCxnSpPr>
        <xdr:cNvPr id="64" name="直線コネクタ 63"/>
        <xdr:cNvCxnSpPr/>
      </xdr:nvCxnSpPr>
      <xdr:spPr>
        <a:xfrm flipV="1">
          <a:off x="2908300" y="519709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52106</xdr:rowOff>
    </xdr:from>
    <xdr:ext cx="534377" cy="259045"/>
    <xdr:sp macro="" textlink="">
      <xdr:nvSpPr>
        <xdr:cNvPr id="66" name="テキスト ボックス 65"/>
        <xdr:cNvSpPr txBox="1"/>
      </xdr:nvSpPr>
      <xdr:spPr>
        <a:xfrm>
          <a:off x="3530111" y="60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78568</xdr:rowOff>
    </xdr:from>
    <xdr:to>
      <xdr:col>4</xdr:col>
      <xdr:colOff>155575</xdr:colOff>
      <xdr:row>30</xdr:row>
      <xdr:rowOff>83998</xdr:rowOff>
    </xdr:to>
    <xdr:cxnSp macro="">
      <xdr:nvCxnSpPr>
        <xdr:cNvPr id="67" name="直線コネクタ 66"/>
        <xdr:cNvCxnSpPr/>
      </xdr:nvCxnSpPr>
      <xdr:spPr>
        <a:xfrm>
          <a:off x="2019300" y="5222068"/>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67651</xdr:rowOff>
    </xdr:from>
    <xdr:ext cx="534377" cy="259045"/>
    <xdr:sp macro="" textlink="">
      <xdr:nvSpPr>
        <xdr:cNvPr id="69" name="テキスト ボックス 68"/>
        <xdr:cNvSpPr txBox="1"/>
      </xdr:nvSpPr>
      <xdr:spPr>
        <a:xfrm>
          <a:off x="2641111" y="60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14789</xdr:rowOff>
    </xdr:from>
    <xdr:to>
      <xdr:col>2</xdr:col>
      <xdr:colOff>638175</xdr:colOff>
      <xdr:row>30</xdr:row>
      <xdr:rowOff>78568</xdr:rowOff>
    </xdr:to>
    <xdr:cxnSp macro="">
      <xdr:nvCxnSpPr>
        <xdr:cNvPr id="70" name="直線コネクタ 69"/>
        <xdr:cNvCxnSpPr/>
      </xdr:nvCxnSpPr>
      <xdr:spPr>
        <a:xfrm>
          <a:off x="1130300" y="5158289"/>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28560</xdr:rowOff>
    </xdr:from>
    <xdr:ext cx="534377" cy="259045"/>
    <xdr:sp macro="" textlink="">
      <xdr:nvSpPr>
        <xdr:cNvPr id="72" name="テキスト ボックス 71"/>
        <xdr:cNvSpPr txBox="1"/>
      </xdr:nvSpPr>
      <xdr:spPr>
        <a:xfrm>
          <a:off x="1752111" y="60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156862</xdr:rowOff>
    </xdr:from>
    <xdr:ext cx="534377" cy="259045"/>
    <xdr:sp macro="" textlink="">
      <xdr:nvSpPr>
        <xdr:cNvPr id="74" name="テキスト ボックス 73"/>
        <xdr:cNvSpPr txBox="1"/>
      </xdr:nvSpPr>
      <xdr:spPr>
        <a:xfrm>
          <a:off x="863111" y="59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36265</xdr:rowOff>
    </xdr:from>
    <xdr:to>
      <xdr:col>6</xdr:col>
      <xdr:colOff>561975</xdr:colOff>
      <xdr:row>30</xdr:row>
      <xdr:rowOff>137865</xdr:rowOff>
    </xdr:to>
    <xdr:sp macro="" textlink="">
      <xdr:nvSpPr>
        <xdr:cNvPr id="80" name="円/楕円 79"/>
        <xdr:cNvSpPr/>
      </xdr:nvSpPr>
      <xdr:spPr>
        <a:xfrm>
          <a:off x="4584700" y="51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160742</xdr:rowOff>
    </xdr:from>
    <xdr:ext cx="599010" cy="259045"/>
    <xdr:sp macro="" textlink="">
      <xdr:nvSpPr>
        <xdr:cNvPr id="81" name="人件費該当値テキスト"/>
        <xdr:cNvSpPr txBox="1"/>
      </xdr:nvSpPr>
      <xdr:spPr>
        <a:xfrm>
          <a:off x="4686300" y="513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118,763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2794</xdr:rowOff>
    </xdr:from>
    <xdr:to>
      <xdr:col>5</xdr:col>
      <xdr:colOff>409575</xdr:colOff>
      <xdr:row>30</xdr:row>
      <xdr:rowOff>104394</xdr:rowOff>
    </xdr:to>
    <xdr:sp macro="" textlink="">
      <xdr:nvSpPr>
        <xdr:cNvPr id="82" name="円/楕円 81"/>
        <xdr:cNvSpPr/>
      </xdr:nvSpPr>
      <xdr:spPr>
        <a:xfrm>
          <a:off x="3746500" y="51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120921</xdr:rowOff>
    </xdr:from>
    <xdr:ext cx="599010" cy="259045"/>
    <xdr:sp macro="" textlink="">
      <xdr:nvSpPr>
        <xdr:cNvPr id="83" name="テキスト ボックス 82"/>
        <xdr:cNvSpPr txBox="1"/>
      </xdr:nvSpPr>
      <xdr:spPr>
        <a:xfrm>
          <a:off x="3497794" y="492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33198</xdr:rowOff>
    </xdr:from>
    <xdr:to>
      <xdr:col>4</xdr:col>
      <xdr:colOff>206375</xdr:colOff>
      <xdr:row>30</xdr:row>
      <xdr:rowOff>134798</xdr:rowOff>
    </xdr:to>
    <xdr:sp macro="" textlink="">
      <xdr:nvSpPr>
        <xdr:cNvPr id="84" name="円/楕円 83"/>
        <xdr:cNvSpPr/>
      </xdr:nvSpPr>
      <xdr:spPr>
        <a:xfrm>
          <a:off x="2857500" y="51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151325</xdr:rowOff>
    </xdr:from>
    <xdr:ext cx="599010" cy="259045"/>
    <xdr:sp macro="" textlink="">
      <xdr:nvSpPr>
        <xdr:cNvPr id="85" name="テキスト ボックス 84"/>
        <xdr:cNvSpPr txBox="1"/>
      </xdr:nvSpPr>
      <xdr:spPr>
        <a:xfrm>
          <a:off x="2608794" y="495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27768</xdr:rowOff>
    </xdr:from>
    <xdr:to>
      <xdr:col>3</xdr:col>
      <xdr:colOff>3175</xdr:colOff>
      <xdr:row>30</xdr:row>
      <xdr:rowOff>129368</xdr:rowOff>
    </xdr:to>
    <xdr:sp macro="" textlink="">
      <xdr:nvSpPr>
        <xdr:cNvPr id="86" name="円/楕円 85"/>
        <xdr:cNvSpPr/>
      </xdr:nvSpPr>
      <xdr:spPr>
        <a:xfrm>
          <a:off x="1968500" y="51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28</xdr:row>
      <xdr:rowOff>145895</xdr:rowOff>
    </xdr:from>
    <xdr:ext cx="599010" cy="259045"/>
    <xdr:sp macro="" textlink="">
      <xdr:nvSpPr>
        <xdr:cNvPr id="87" name="テキスト ボックス 86"/>
        <xdr:cNvSpPr txBox="1"/>
      </xdr:nvSpPr>
      <xdr:spPr>
        <a:xfrm>
          <a:off x="1719794" y="49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135439</xdr:rowOff>
    </xdr:from>
    <xdr:to>
      <xdr:col>1</xdr:col>
      <xdr:colOff>485775</xdr:colOff>
      <xdr:row>30</xdr:row>
      <xdr:rowOff>65589</xdr:rowOff>
    </xdr:to>
    <xdr:sp macro="" textlink="">
      <xdr:nvSpPr>
        <xdr:cNvPr id="88" name="円/楕円 87"/>
        <xdr:cNvSpPr/>
      </xdr:nvSpPr>
      <xdr:spPr>
        <a:xfrm>
          <a:off x="1079500" y="51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82116</xdr:rowOff>
    </xdr:from>
    <xdr:ext cx="599010" cy="259045"/>
    <xdr:sp macro="" textlink="">
      <xdr:nvSpPr>
        <xdr:cNvPr id="89" name="テキスト ボックス 88"/>
        <xdr:cNvSpPr txBox="1"/>
      </xdr:nvSpPr>
      <xdr:spPr>
        <a:xfrm>
          <a:off x="830794" y="488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7565</xdr:rowOff>
    </xdr:from>
    <xdr:to>
      <xdr:col>6</xdr:col>
      <xdr:colOff>511175</xdr:colOff>
      <xdr:row>56</xdr:row>
      <xdr:rowOff>14331</xdr:rowOff>
    </xdr:to>
    <xdr:cxnSp macro="">
      <xdr:nvCxnSpPr>
        <xdr:cNvPr id="116" name="直線コネクタ 115"/>
        <xdr:cNvCxnSpPr/>
      </xdr:nvCxnSpPr>
      <xdr:spPr>
        <a:xfrm flipV="1">
          <a:off x="3797300" y="9608765"/>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14331</xdr:rowOff>
    </xdr:from>
    <xdr:to>
      <xdr:col>5</xdr:col>
      <xdr:colOff>358775</xdr:colOff>
      <xdr:row>56</xdr:row>
      <xdr:rowOff>36834</xdr:rowOff>
    </xdr:to>
    <xdr:cxnSp macro="">
      <xdr:nvCxnSpPr>
        <xdr:cNvPr id="119" name="直線コネクタ 118"/>
        <xdr:cNvCxnSpPr/>
      </xdr:nvCxnSpPr>
      <xdr:spPr>
        <a:xfrm flipV="1">
          <a:off x="2908300" y="9615531"/>
          <a:ext cx="8890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29869</xdr:rowOff>
    </xdr:from>
    <xdr:ext cx="534377" cy="259045"/>
    <xdr:sp macro="" textlink="">
      <xdr:nvSpPr>
        <xdr:cNvPr id="121" name="テキスト ボックス 120"/>
        <xdr:cNvSpPr txBox="1"/>
      </xdr:nvSpPr>
      <xdr:spPr>
        <a:xfrm>
          <a:off x="3530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36834</xdr:rowOff>
    </xdr:from>
    <xdr:to>
      <xdr:col>4</xdr:col>
      <xdr:colOff>155575</xdr:colOff>
      <xdr:row>56</xdr:row>
      <xdr:rowOff>67701</xdr:rowOff>
    </xdr:to>
    <xdr:cxnSp macro="">
      <xdr:nvCxnSpPr>
        <xdr:cNvPr id="122" name="直線コネクタ 121"/>
        <xdr:cNvCxnSpPr/>
      </xdr:nvCxnSpPr>
      <xdr:spPr>
        <a:xfrm flipV="1">
          <a:off x="2019300" y="9638034"/>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67766</xdr:rowOff>
    </xdr:from>
    <xdr:ext cx="534377" cy="259045"/>
    <xdr:sp macro="" textlink="">
      <xdr:nvSpPr>
        <xdr:cNvPr id="124" name="テキスト ボックス 123"/>
        <xdr:cNvSpPr txBox="1"/>
      </xdr:nvSpPr>
      <xdr:spPr>
        <a:xfrm>
          <a:off x="2641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67701</xdr:rowOff>
    </xdr:from>
    <xdr:to>
      <xdr:col>2</xdr:col>
      <xdr:colOff>638175</xdr:colOff>
      <xdr:row>56</xdr:row>
      <xdr:rowOff>101267</xdr:rowOff>
    </xdr:to>
    <xdr:cxnSp macro="">
      <xdr:nvCxnSpPr>
        <xdr:cNvPr id="125" name="直線コネクタ 124"/>
        <xdr:cNvCxnSpPr/>
      </xdr:nvCxnSpPr>
      <xdr:spPr>
        <a:xfrm flipV="1">
          <a:off x="1130300" y="9668901"/>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63358</xdr:rowOff>
    </xdr:from>
    <xdr:ext cx="534377" cy="259045"/>
    <xdr:sp macro="" textlink="">
      <xdr:nvSpPr>
        <xdr:cNvPr id="127" name="テキスト ボックス 126"/>
        <xdr:cNvSpPr txBox="1"/>
      </xdr:nvSpPr>
      <xdr:spPr>
        <a:xfrm>
          <a:off x="1752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36567</xdr:rowOff>
    </xdr:from>
    <xdr:ext cx="534377" cy="259045"/>
    <xdr:sp macro="" textlink="">
      <xdr:nvSpPr>
        <xdr:cNvPr id="129" name="テキスト ボックス 128"/>
        <xdr:cNvSpPr txBox="1"/>
      </xdr:nvSpPr>
      <xdr:spPr>
        <a:xfrm>
          <a:off x="863111" y="98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128215</xdr:rowOff>
    </xdr:from>
    <xdr:to>
      <xdr:col>6</xdr:col>
      <xdr:colOff>561975</xdr:colOff>
      <xdr:row>56</xdr:row>
      <xdr:rowOff>58365</xdr:rowOff>
    </xdr:to>
    <xdr:sp macro="" textlink="">
      <xdr:nvSpPr>
        <xdr:cNvPr id="135" name="円/楕円 134"/>
        <xdr:cNvSpPr/>
      </xdr:nvSpPr>
      <xdr:spPr>
        <a:xfrm>
          <a:off x="4584700" y="95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151092</xdr:rowOff>
    </xdr:from>
    <xdr:ext cx="599010" cy="259045"/>
    <xdr:sp macro="" textlink="">
      <xdr:nvSpPr>
        <xdr:cNvPr id="136" name="物件費該当値テキスト"/>
        <xdr:cNvSpPr txBox="1"/>
      </xdr:nvSpPr>
      <xdr:spPr>
        <a:xfrm>
          <a:off x="4686300" y="94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103,901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134981</xdr:rowOff>
    </xdr:from>
    <xdr:to>
      <xdr:col>5</xdr:col>
      <xdr:colOff>409575</xdr:colOff>
      <xdr:row>56</xdr:row>
      <xdr:rowOff>65131</xdr:rowOff>
    </xdr:to>
    <xdr:sp macro="" textlink="">
      <xdr:nvSpPr>
        <xdr:cNvPr id="137" name="円/楕円 136"/>
        <xdr:cNvSpPr/>
      </xdr:nvSpPr>
      <xdr:spPr>
        <a:xfrm>
          <a:off x="3746500" y="95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81658</xdr:rowOff>
    </xdr:from>
    <xdr:ext cx="599010" cy="259045"/>
    <xdr:sp macro="" textlink="">
      <xdr:nvSpPr>
        <xdr:cNvPr id="138" name="テキスト ボックス 137"/>
        <xdr:cNvSpPr txBox="1"/>
      </xdr:nvSpPr>
      <xdr:spPr>
        <a:xfrm>
          <a:off x="3497794" y="933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157484</xdr:rowOff>
    </xdr:from>
    <xdr:to>
      <xdr:col>4</xdr:col>
      <xdr:colOff>206375</xdr:colOff>
      <xdr:row>56</xdr:row>
      <xdr:rowOff>87634</xdr:rowOff>
    </xdr:to>
    <xdr:sp macro="" textlink="">
      <xdr:nvSpPr>
        <xdr:cNvPr id="139" name="円/楕円 138"/>
        <xdr:cNvSpPr/>
      </xdr:nvSpPr>
      <xdr:spPr>
        <a:xfrm>
          <a:off x="2857500" y="95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104161</xdr:rowOff>
    </xdr:from>
    <xdr:ext cx="534377" cy="259045"/>
    <xdr:sp macro="" textlink="">
      <xdr:nvSpPr>
        <xdr:cNvPr id="140" name="テキスト ボックス 139"/>
        <xdr:cNvSpPr txBox="1"/>
      </xdr:nvSpPr>
      <xdr:spPr>
        <a:xfrm>
          <a:off x="2641111" y="93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16901</xdr:rowOff>
    </xdr:from>
    <xdr:to>
      <xdr:col>3</xdr:col>
      <xdr:colOff>3175</xdr:colOff>
      <xdr:row>56</xdr:row>
      <xdr:rowOff>118501</xdr:rowOff>
    </xdr:to>
    <xdr:sp macro="" textlink="">
      <xdr:nvSpPr>
        <xdr:cNvPr id="141" name="円/楕円 140"/>
        <xdr:cNvSpPr/>
      </xdr:nvSpPr>
      <xdr:spPr>
        <a:xfrm>
          <a:off x="1968500" y="96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135028</xdr:rowOff>
    </xdr:from>
    <xdr:ext cx="534377" cy="259045"/>
    <xdr:sp macro="" textlink="">
      <xdr:nvSpPr>
        <xdr:cNvPr id="142" name="テキスト ボックス 141"/>
        <xdr:cNvSpPr txBox="1"/>
      </xdr:nvSpPr>
      <xdr:spPr>
        <a:xfrm>
          <a:off x="1752111" y="93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50467</xdr:rowOff>
    </xdr:from>
    <xdr:to>
      <xdr:col>1</xdr:col>
      <xdr:colOff>485775</xdr:colOff>
      <xdr:row>56</xdr:row>
      <xdr:rowOff>152067</xdr:rowOff>
    </xdr:to>
    <xdr:sp macro="" textlink="">
      <xdr:nvSpPr>
        <xdr:cNvPr id="143" name="円/楕円 142"/>
        <xdr:cNvSpPr/>
      </xdr:nvSpPr>
      <xdr:spPr>
        <a:xfrm>
          <a:off x="1079500" y="9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168594</xdr:rowOff>
    </xdr:from>
    <xdr:ext cx="534377" cy="259045"/>
    <xdr:sp macro="" textlink="">
      <xdr:nvSpPr>
        <xdr:cNvPr id="144" name="テキスト ボックス 143"/>
        <xdr:cNvSpPr txBox="1"/>
      </xdr:nvSpPr>
      <xdr:spPr>
        <a:xfrm>
          <a:off x="863111" y="94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169385</xdr:rowOff>
    </xdr:from>
    <xdr:to>
      <xdr:col>6</xdr:col>
      <xdr:colOff>510540</xdr:colOff>
      <xdr:row>79</xdr:row>
      <xdr:rowOff>80297</xdr:rowOff>
    </xdr:to>
    <xdr:cxnSp macro="">
      <xdr:nvCxnSpPr>
        <xdr:cNvPr id="170" name="直線コネクタ 169"/>
        <xdr:cNvCxnSpPr/>
      </xdr:nvCxnSpPr>
      <xdr:spPr>
        <a:xfrm flipV="1">
          <a:off x="4633595" y="12685235"/>
          <a:ext cx="1270" cy="939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84124</xdr:rowOff>
    </xdr:from>
    <xdr:ext cx="378565" cy="259045"/>
    <xdr:sp macro="" textlink="">
      <xdr:nvSpPr>
        <xdr:cNvPr id="171" name="維持補修費最小値テキスト"/>
        <xdr:cNvSpPr txBox="1"/>
      </xdr:nvSpPr>
      <xdr:spPr>
        <a:xfrm>
          <a:off x="4686300" y="13628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80297</xdr:rowOff>
    </xdr:from>
    <xdr:to>
      <xdr:col>6</xdr:col>
      <xdr:colOff>600075</xdr:colOff>
      <xdr:row>79</xdr:row>
      <xdr:rowOff>80297</xdr:rowOff>
    </xdr:to>
    <xdr:cxnSp macro="">
      <xdr:nvCxnSpPr>
        <xdr:cNvPr id="172" name="直線コネクタ 171"/>
        <xdr:cNvCxnSpPr/>
      </xdr:nvCxnSpPr>
      <xdr:spPr>
        <a:xfrm>
          <a:off x="4546600" y="1362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116062</xdr:rowOff>
    </xdr:from>
    <xdr:ext cx="534377" cy="259045"/>
    <xdr:sp macro="" textlink="">
      <xdr:nvSpPr>
        <xdr:cNvPr id="173" name="維持補修費最大値テキスト"/>
        <xdr:cNvSpPr txBox="1"/>
      </xdr:nvSpPr>
      <xdr:spPr>
        <a:xfrm>
          <a:off x="4686300" y="124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73</xdr:row>
      <xdr:rowOff>169385</xdr:rowOff>
    </xdr:from>
    <xdr:to>
      <xdr:col>6</xdr:col>
      <xdr:colOff>600075</xdr:colOff>
      <xdr:row>73</xdr:row>
      <xdr:rowOff>169385</xdr:rowOff>
    </xdr:to>
    <xdr:cxnSp macro="">
      <xdr:nvCxnSpPr>
        <xdr:cNvPr id="174" name="直線コネクタ 173"/>
        <xdr:cNvCxnSpPr/>
      </xdr:nvCxnSpPr>
      <xdr:spPr>
        <a:xfrm>
          <a:off x="4546600" y="126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134736</xdr:rowOff>
    </xdr:from>
    <xdr:to>
      <xdr:col>6</xdr:col>
      <xdr:colOff>511175</xdr:colOff>
      <xdr:row>73</xdr:row>
      <xdr:rowOff>169385</xdr:rowOff>
    </xdr:to>
    <xdr:cxnSp macro="">
      <xdr:nvCxnSpPr>
        <xdr:cNvPr id="175" name="直線コネクタ 174"/>
        <xdr:cNvCxnSpPr/>
      </xdr:nvCxnSpPr>
      <xdr:spPr>
        <a:xfrm>
          <a:off x="3797300" y="12136236"/>
          <a:ext cx="838200" cy="54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46068</xdr:rowOff>
    </xdr:from>
    <xdr:ext cx="469744" cy="259045"/>
    <xdr:sp macro="" textlink="">
      <xdr:nvSpPr>
        <xdr:cNvPr id="176" name="維持補修費平均値テキスト"/>
        <xdr:cNvSpPr txBox="1"/>
      </xdr:nvSpPr>
      <xdr:spPr>
        <a:xfrm>
          <a:off x="4686300" y="1341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67641</xdr:rowOff>
    </xdr:from>
    <xdr:to>
      <xdr:col>6</xdr:col>
      <xdr:colOff>561975</xdr:colOff>
      <xdr:row>78</xdr:row>
      <xdr:rowOff>169241</xdr:rowOff>
    </xdr:to>
    <xdr:sp macro="" textlink="">
      <xdr:nvSpPr>
        <xdr:cNvPr id="177" name="フローチャート : 判断 176"/>
        <xdr:cNvSpPr/>
      </xdr:nvSpPr>
      <xdr:spPr>
        <a:xfrm>
          <a:off x="4584700" y="134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134736</xdr:rowOff>
    </xdr:from>
    <xdr:to>
      <xdr:col>5</xdr:col>
      <xdr:colOff>358775</xdr:colOff>
      <xdr:row>73</xdr:row>
      <xdr:rowOff>19816</xdr:rowOff>
    </xdr:to>
    <xdr:cxnSp macro="">
      <xdr:nvCxnSpPr>
        <xdr:cNvPr id="178" name="直線コネクタ 177"/>
        <xdr:cNvCxnSpPr/>
      </xdr:nvCxnSpPr>
      <xdr:spPr>
        <a:xfrm flipV="1">
          <a:off x="2908300" y="12136236"/>
          <a:ext cx="889000" cy="3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79" name="フローチャート : 判断 178"/>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148317</xdr:rowOff>
    </xdr:from>
    <xdr:ext cx="469744" cy="259045"/>
    <xdr:sp macro="" textlink="">
      <xdr:nvSpPr>
        <xdr:cNvPr id="180" name="テキスト ボックス 179"/>
        <xdr:cNvSpPr txBox="1"/>
      </xdr:nvSpPr>
      <xdr:spPr>
        <a:xfrm>
          <a:off x="3562427"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19816</xdr:rowOff>
    </xdr:from>
    <xdr:to>
      <xdr:col>4</xdr:col>
      <xdr:colOff>155575</xdr:colOff>
      <xdr:row>73</xdr:row>
      <xdr:rowOff>167067</xdr:rowOff>
    </xdr:to>
    <xdr:cxnSp macro="">
      <xdr:nvCxnSpPr>
        <xdr:cNvPr id="181" name="直線コネクタ 180"/>
        <xdr:cNvCxnSpPr/>
      </xdr:nvCxnSpPr>
      <xdr:spPr>
        <a:xfrm flipV="1">
          <a:off x="2019300" y="12535666"/>
          <a:ext cx="8890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2" name="フローチャート : 判断 181"/>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167160</xdr:rowOff>
    </xdr:from>
    <xdr:ext cx="469744" cy="259045"/>
    <xdr:sp macro="" textlink="">
      <xdr:nvSpPr>
        <xdr:cNvPr id="183" name="テキスト ボックス 182"/>
        <xdr:cNvSpPr txBox="1"/>
      </xdr:nvSpPr>
      <xdr:spPr>
        <a:xfrm>
          <a:off x="2673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167067</xdr:rowOff>
    </xdr:from>
    <xdr:to>
      <xdr:col>2</xdr:col>
      <xdr:colOff>638175</xdr:colOff>
      <xdr:row>74</xdr:row>
      <xdr:rowOff>99597</xdr:rowOff>
    </xdr:to>
    <xdr:cxnSp macro="">
      <xdr:nvCxnSpPr>
        <xdr:cNvPr id="184" name="直線コネクタ 183"/>
        <xdr:cNvCxnSpPr/>
      </xdr:nvCxnSpPr>
      <xdr:spPr>
        <a:xfrm flipV="1">
          <a:off x="1130300" y="12682917"/>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5" name="フローチャート : 判断 184"/>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804</xdr:rowOff>
    </xdr:from>
    <xdr:ext cx="469744" cy="259045"/>
    <xdr:sp macro="" textlink="">
      <xdr:nvSpPr>
        <xdr:cNvPr id="186" name="テキスト ボックス 185"/>
        <xdr:cNvSpPr txBox="1"/>
      </xdr:nvSpPr>
      <xdr:spPr>
        <a:xfrm>
          <a:off x="1784427"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87" name="フローチャート : 判断 186"/>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1816</xdr:rowOff>
    </xdr:from>
    <xdr:ext cx="469744" cy="259045"/>
    <xdr:sp macro="" textlink="">
      <xdr:nvSpPr>
        <xdr:cNvPr id="188" name="テキスト ボックス 187"/>
        <xdr:cNvSpPr txBox="1"/>
      </xdr:nvSpPr>
      <xdr:spPr>
        <a:xfrm>
          <a:off x="895427" y="135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118585</xdr:rowOff>
    </xdr:from>
    <xdr:to>
      <xdr:col>6</xdr:col>
      <xdr:colOff>561975</xdr:colOff>
      <xdr:row>74</xdr:row>
      <xdr:rowOff>48735</xdr:rowOff>
    </xdr:to>
    <xdr:sp macro="" textlink="">
      <xdr:nvSpPr>
        <xdr:cNvPr id="194" name="円/楕円 193"/>
        <xdr:cNvSpPr/>
      </xdr:nvSpPr>
      <xdr:spPr>
        <a:xfrm>
          <a:off x="4584700" y="12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71612</xdr:rowOff>
    </xdr:from>
    <xdr:ext cx="534377" cy="259045"/>
    <xdr:sp macro="" textlink="">
      <xdr:nvSpPr>
        <xdr:cNvPr id="195" name="維持補修費該当値テキスト"/>
        <xdr:cNvSpPr txBox="1"/>
      </xdr:nvSpPr>
      <xdr:spPr>
        <a:xfrm>
          <a:off x="4686300" y="125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83936</xdr:rowOff>
    </xdr:from>
    <xdr:to>
      <xdr:col>5</xdr:col>
      <xdr:colOff>409575</xdr:colOff>
      <xdr:row>71</xdr:row>
      <xdr:rowOff>14086</xdr:rowOff>
    </xdr:to>
    <xdr:sp macro="" textlink="">
      <xdr:nvSpPr>
        <xdr:cNvPr id="196" name="円/楕円 195"/>
        <xdr:cNvSpPr/>
      </xdr:nvSpPr>
      <xdr:spPr>
        <a:xfrm>
          <a:off x="3746500" y="120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30613</xdr:rowOff>
    </xdr:from>
    <xdr:ext cx="534377" cy="259045"/>
    <xdr:sp macro="" textlink="">
      <xdr:nvSpPr>
        <xdr:cNvPr id="197" name="テキスト ボックス 196"/>
        <xdr:cNvSpPr txBox="1"/>
      </xdr:nvSpPr>
      <xdr:spPr>
        <a:xfrm>
          <a:off x="3530111" y="118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140466</xdr:rowOff>
    </xdr:from>
    <xdr:to>
      <xdr:col>4</xdr:col>
      <xdr:colOff>206375</xdr:colOff>
      <xdr:row>73</xdr:row>
      <xdr:rowOff>70616</xdr:rowOff>
    </xdr:to>
    <xdr:sp macro="" textlink="">
      <xdr:nvSpPr>
        <xdr:cNvPr id="198" name="円/楕円 197"/>
        <xdr:cNvSpPr/>
      </xdr:nvSpPr>
      <xdr:spPr>
        <a:xfrm>
          <a:off x="2857500" y="124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87143</xdr:rowOff>
    </xdr:from>
    <xdr:ext cx="534377" cy="259045"/>
    <xdr:sp macro="" textlink="">
      <xdr:nvSpPr>
        <xdr:cNvPr id="199" name="テキスト ボックス 198"/>
        <xdr:cNvSpPr txBox="1"/>
      </xdr:nvSpPr>
      <xdr:spPr>
        <a:xfrm>
          <a:off x="2641111" y="122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116267</xdr:rowOff>
    </xdr:from>
    <xdr:to>
      <xdr:col>3</xdr:col>
      <xdr:colOff>3175</xdr:colOff>
      <xdr:row>74</xdr:row>
      <xdr:rowOff>46417</xdr:rowOff>
    </xdr:to>
    <xdr:sp macro="" textlink="">
      <xdr:nvSpPr>
        <xdr:cNvPr id="200" name="円/楕円 199"/>
        <xdr:cNvSpPr/>
      </xdr:nvSpPr>
      <xdr:spPr>
        <a:xfrm>
          <a:off x="1968500" y="126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62944</xdr:rowOff>
    </xdr:from>
    <xdr:ext cx="534377" cy="259045"/>
    <xdr:sp macro="" textlink="">
      <xdr:nvSpPr>
        <xdr:cNvPr id="201" name="テキスト ボックス 200"/>
        <xdr:cNvSpPr txBox="1"/>
      </xdr:nvSpPr>
      <xdr:spPr>
        <a:xfrm>
          <a:off x="17521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48797</xdr:rowOff>
    </xdr:from>
    <xdr:to>
      <xdr:col>1</xdr:col>
      <xdr:colOff>485775</xdr:colOff>
      <xdr:row>74</xdr:row>
      <xdr:rowOff>150397</xdr:rowOff>
    </xdr:to>
    <xdr:sp macro="" textlink="">
      <xdr:nvSpPr>
        <xdr:cNvPr id="202" name="円/楕円 201"/>
        <xdr:cNvSpPr/>
      </xdr:nvSpPr>
      <xdr:spPr>
        <a:xfrm>
          <a:off x="1079500" y="127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166924</xdr:rowOff>
    </xdr:from>
    <xdr:ext cx="534377" cy="259045"/>
    <xdr:sp macro="" textlink="">
      <xdr:nvSpPr>
        <xdr:cNvPr id="203" name="テキスト ボックス 202"/>
        <xdr:cNvSpPr txBox="1"/>
      </xdr:nvSpPr>
      <xdr:spPr>
        <a:xfrm>
          <a:off x="863111" y="125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58922</xdr:rowOff>
    </xdr:from>
    <xdr:to>
      <xdr:col>6</xdr:col>
      <xdr:colOff>510540</xdr:colOff>
      <xdr:row>98</xdr:row>
      <xdr:rowOff>35393</xdr:rowOff>
    </xdr:to>
    <xdr:cxnSp macro="">
      <xdr:nvCxnSpPr>
        <xdr:cNvPr id="230" name="直線コネクタ 229"/>
        <xdr:cNvCxnSpPr/>
      </xdr:nvCxnSpPr>
      <xdr:spPr>
        <a:xfrm flipV="1">
          <a:off x="4633595" y="15832322"/>
          <a:ext cx="1270" cy="1005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39220</xdr:rowOff>
    </xdr:from>
    <xdr:ext cx="534377" cy="259045"/>
    <xdr:sp macro="" textlink="">
      <xdr:nvSpPr>
        <xdr:cNvPr id="231" name="扶助費最小値テキスト"/>
        <xdr:cNvSpPr txBox="1"/>
      </xdr:nvSpPr>
      <xdr:spPr>
        <a:xfrm>
          <a:off x="4686300" y="168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98</xdr:row>
      <xdr:rowOff>35393</xdr:rowOff>
    </xdr:from>
    <xdr:to>
      <xdr:col>6</xdr:col>
      <xdr:colOff>600075</xdr:colOff>
      <xdr:row>98</xdr:row>
      <xdr:rowOff>35393</xdr:rowOff>
    </xdr:to>
    <xdr:cxnSp macro="">
      <xdr:nvCxnSpPr>
        <xdr:cNvPr id="232" name="直線コネクタ 231"/>
        <xdr:cNvCxnSpPr/>
      </xdr:nvCxnSpPr>
      <xdr:spPr>
        <a:xfrm>
          <a:off x="4546600" y="1683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5599</xdr:rowOff>
    </xdr:from>
    <xdr:ext cx="534377" cy="259045"/>
    <xdr:sp macro="" textlink="">
      <xdr:nvSpPr>
        <xdr:cNvPr id="233" name="扶助費最大値テキスト"/>
        <xdr:cNvSpPr txBox="1"/>
      </xdr:nvSpPr>
      <xdr:spPr>
        <a:xfrm>
          <a:off x="4686300" y="156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92</xdr:row>
      <xdr:rowOff>58922</xdr:rowOff>
    </xdr:from>
    <xdr:to>
      <xdr:col>6</xdr:col>
      <xdr:colOff>600075</xdr:colOff>
      <xdr:row>92</xdr:row>
      <xdr:rowOff>58922</xdr:rowOff>
    </xdr:to>
    <xdr:cxnSp macro="">
      <xdr:nvCxnSpPr>
        <xdr:cNvPr id="234" name="直線コネクタ 233"/>
        <xdr:cNvCxnSpPr/>
      </xdr:nvCxnSpPr>
      <xdr:spPr>
        <a:xfrm>
          <a:off x="4546600" y="15832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70777</xdr:rowOff>
    </xdr:from>
    <xdr:to>
      <xdr:col>6</xdr:col>
      <xdr:colOff>511175</xdr:colOff>
      <xdr:row>96</xdr:row>
      <xdr:rowOff>80558</xdr:rowOff>
    </xdr:to>
    <xdr:cxnSp macro="">
      <xdr:nvCxnSpPr>
        <xdr:cNvPr id="235" name="直線コネクタ 234"/>
        <xdr:cNvCxnSpPr/>
      </xdr:nvCxnSpPr>
      <xdr:spPr>
        <a:xfrm>
          <a:off x="3797300" y="16529977"/>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166462</xdr:rowOff>
    </xdr:from>
    <xdr:ext cx="534377" cy="259045"/>
    <xdr:sp macro="" textlink="">
      <xdr:nvSpPr>
        <xdr:cNvPr id="236" name="扶助費平均値テキスト"/>
        <xdr:cNvSpPr txBox="1"/>
      </xdr:nvSpPr>
      <xdr:spPr>
        <a:xfrm>
          <a:off x="4686300" y="16282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143585</xdr:rowOff>
    </xdr:from>
    <xdr:to>
      <xdr:col>6</xdr:col>
      <xdr:colOff>561975</xdr:colOff>
      <xdr:row>96</xdr:row>
      <xdr:rowOff>73735</xdr:rowOff>
    </xdr:to>
    <xdr:sp macro="" textlink="">
      <xdr:nvSpPr>
        <xdr:cNvPr id="237" name="フローチャート : 判断 236"/>
        <xdr:cNvSpPr/>
      </xdr:nvSpPr>
      <xdr:spPr>
        <a:xfrm>
          <a:off x="45847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70777</xdr:rowOff>
    </xdr:from>
    <xdr:to>
      <xdr:col>5</xdr:col>
      <xdr:colOff>358775</xdr:colOff>
      <xdr:row>96</xdr:row>
      <xdr:rowOff>161499</xdr:rowOff>
    </xdr:to>
    <xdr:cxnSp macro="">
      <xdr:nvCxnSpPr>
        <xdr:cNvPr id="238" name="直線コネクタ 237"/>
        <xdr:cNvCxnSpPr/>
      </xdr:nvCxnSpPr>
      <xdr:spPr>
        <a:xfrm flipV="1">
          <a:off x="2908300" y="16529977"/>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39" name="フローチャート : 判断 238"/>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0" name="テキスト ボックス 239"/>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122620</xdr:rowOff>
    </xdr:from>
    <xdr:to>
      <xdr:col>4</xdr:col>
      <xdr:colOff>155575</xdr:colOff>
      <xdr:row>96</xdr:row>
      <xdr:rowOff>161499</xdr:rowOff>
    </xdr:to>
    <xdr:cxnSp macro="">
      <xdr:nvCxnSpPr>
        <xdr:cNvPr id="241" name="直線コネクタ 240"/>
        <xdr:cNvCxnSpPr/>
      </xdr:nvCxnSpPr>
      <xdr:spPr>
        <a:xfrm>
          <a:off x="2019300" y="15553120"/>
          <a:ext cx="889000" cy="10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2" name="フローチャート : 判断 241"/>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3" name="テキスト ボックス 242"/>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122620</xdr:rowOff>
    </xdr:from>
    <xdr:to>
      <xdr:col>2</xdr:col>
      <xdr:colOff>638175</xdr:colOff>
      <xdr:row>97</xdr:row>
      <xdr:rowOff>43655</xdr:rowOff>
    </xdr:to>
    <xdr:cxnSp macro="">
      <xdr:nvCxnSpPr>
        <xdr:cNvPr id="244" name="直線コネクタ 243"/>
        <xdr:cNvCxnSpPr/>
      </xdr:nvCxnSpPr>
      <xdr:spPr>
        <a:xfrm flipV="1">
          <a:off x="1130300" y="15553120"/>
          <a:ext cx="889000" cy="11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5" name="フローチャート : 判断 244"/>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70838</xdr:rowOff>
    </xdr:from>
    <xdr:ext cx="534377" cy="259045"/>
    <xdr:sp macro="" textlink="">
      <xdr:nvSpPr>
        <xdr:cNvPr id="246" name="テキスト ボックス 245"/>
        <xdr:cNvSpPr txBox="1"/>
      </xdr:nvSpPr>
      <xdr:spPr>
        <a:xfrm>
          <a:off x="1752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7" name="フローチャート : 判断 246"/>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48" name="テキスト ボックス 247"/>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29758</xdr:rowOff>
    </xdr:from>
    <xdr:to>
      <xdr:col>6</xdr:col>
      <xdr:colOff>561975</xdr:colOff>
      <xdr:row>96</xdr:row>
      <xdr:rowOff>131358</xdr:rowOff>
    </xdr:to>
    <xdr:sp macro="" textlink="">
      <xdr:nvSpPr>
        <xdr:cNvPr id="254" name="円/楕円 253"/>
        <xdr:cNvSpPr/>
      </xdr:nvSpPr>
      <xdr:spPr>
        <a:xfrm>
          <a:off x="4584700" y="164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8185</xdr:rowOff>
    </xdr:from>
    <xdr:ext cx="534377" cy="259045"/>
    <xdr:sp macro="" textlink="">
      <xdr:nvSpPr>
        <xdr:cNvPr id="255" name="扶助費該当値テキスト"/>
        <xdr:cNvSpPr txBox="1"/>
      </xdr:nvSpPr>
      <xdr:spPr>
        <a:xfrm>
          <a:off x="4686300" y="164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19977</xdr:rowOff>
    </xdr:from>
    <xdr:to>
      <xdr:col>5</xdr:col>
      <xdr:colOff>409575</xdr:colOff>
      <xdr:row>96</xdr:row>
      <xdr:rowOff>121577</xdr:rowOff>
    </xdr:to>
    <xdr:sp macro="" textlink="">
      <xdr:nvSpPr>
        <xdr:cNvPr id="256" name="円/楕円 255"/>
        <xdr:cNvSpPr/>
      </xdr:nvSpPr>
      <xdr:spPr>
        <a:xfrm>
          <a:off x="3746500" y="1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112704</xdr:rowOff>
    </xdr:from>
    <xdr:ext cx="534377" cy="259045"/>
    <xdr:sp macro="" textlink="">
      <xdr:nvSpPr>
        <xdr:cNvPr id="257" name="テキスト ボックス 256"/>
        <xdr:cNvSpPr txBox="1"/>
      </xdr:nvSpPr>
      <xdr:spPr>
        <a:xfrm>
          <a:off x="3530111" y="1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110699</xdr:rowOff>
    </xdr:from>
    <xdr:to>
      <xdr:col>4</xdr:col>
      <xdr:colOff>206375</xdr:colOff>
      <xdr:row>97</xdr:row>
      <xdr:rowOff>40849</xdr:rowOff>
    </xdr:to>
    <xdr:sp macro="" textlink="">
      <xdr:nvSpPr>
        <xdr:cNvPr id="258" name="円/楕円 257"/>
        <xdr:cNvSpPr/>
      </xdr:nvSpPr>
      <xdr:spPr>
        <a:xfrm>
          <a:off x="2857500" y="16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31976</xdr:rowOff>
    </xdr:from>
    <xdr:ext cx="534377" cy="259045"/>
    <xdr:sp macro="" textlink="">
      <xdr:nvSpPr>
        <xdr:cNvPr id="259" name="テキスト ボックス 258"/>
        <xdr:cNvSpPr txBox="1"/>
      </xdr:nvSpPr>
      <xdr:spPr>
        <a:xfrm>
          <a:off x="2641111" y="166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47,665</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71820</xdr:rowOff>
    </xdr:from>
    <xdr:to>
      <xdr:col>3</xdr:col>
      <xdr:colOff>3175</xdr:colOff>
      <xdr:row>91</xdr:row>
      <xdr:rowOff>1970</xdr:rowOff>
    </xdr:to>
    <xdr:sp macro="" textlink="">
      <xdr:nvSpPr>
        <xdr:cNvPr id="260" name="円/楕円 259"/>
        <xdr:cNvSpPr/>
      </xdr:nvSpPr>
      <xdr:spPr>
        <a:xfrm>
          <a:off x="1968500" y="155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18497</xdr:rowOff>
    </xdr:from>
    <xdr:ext cx="599010" cy="259045"/>
    <xdr:sp macro="" textlink="">
      <xdr:nvSpPr>
        <xdr:cNvPr id="261" name="テキスト ボックス 260"/>
        <xdr:cNvSpPr txBox="1"/>
      </xdr:nvSpPr>
      <xdr:spPr>
        <a:xfrm>
          <a:off x="1719794" y="1527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164305</xdr:rowOff>
    </xdr:from>
    <xdr:to>
      <xdr:col>1</xdr:col>
      <xdr:colOff>485775</xdr:colOff>
      <xdr:row>97</xdr:row>
      <xdr:rowOff>94455</xdr:rowOff>
    </xdr:to>
    <xdr:sp macro="" textlink="">
      <xdr:nvSpPr>
        <xdr:cNvPr id="262" name="円/楕円 261"/>
        <xdr:cNvSpPr/>
      </xdr:nvSpPr>
      <xdr:spPr>
        <a:xfrm>
          <a:off x="1079500" y="166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85582</xdr:rowOff>
    </xdr:from>
    <xdr:ext cx="534377" cy="259045"/>
    <xdr:sp macro="" textlink="">
      <xdr:nvSpPr>
        <xdr:cNvPr id="263" name="テキスト ボックス 262"/>
        <xdr:cNvSpPr txBox="1"/>
      </xdr:nvSpPr>
      <xdr:spPr>
        <a:xfrm>
          <a:off x="863111" y="167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90" name="直線コネクタ 289"/>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91"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92" name="直線コネクタ 291"/>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93"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94" name="直線コネクタ 293"/>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73635</xdr:rowOff>
    </xdr:from>
    <xdr:to>
      <xdr:col>15</xdr:col>
      <xdr:colOff>180975</xdr:colOff>
      <xdr:row>33</xdr:row>
      <xdr:rowOff>136227</xdr:rowOff>
    </xdr:to>
    <xdr:cxnSp macro="">
      <xdr:nvCxnSpPr>
        <xdr:cNvPr id="295" name="直線コネクタ 294"/>
        <xdr:cNvCxnSpPr/>
      </xdr:nvCxnSpPr>
      <xdr:spPr>
        <a:xfrm flipV="1">
          <a:off x="9639300" y="5731485"/>
          <a:ext cx="8382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6"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7" name="フローチャート : 判断 296"/>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136227</xdr:rowOff>
    </xdr:from>
    <xdr:to>
      <xdr:col>14</xdr:col>
      <xdr:colOff>28575</xdr:colOff>
      <xdr:row>35</xdr:row>
      <xdr:rowOff>55815</xdr:rowOff>
    </xdr:to>
    <xdr:cxnSp macro="">
      <xdr:nvCxnSpPr>
        <xdr:cNvPr id="298" name="直線コネクタ 297"/>
        <xdr:cNvCxnSpPr/>
      </xdr:nvCxnSpPr>
      <xdr:spPr>
        <a:xfrm flipV="1">
          <a:off x="8750300" y="5794077"/>
          <a:ext cx="889000" cy="2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9" name="フローチャート : 判断 298"/>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300" name="テキスト ボックス 299"/>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55815</xdr:rowOff>
    </xdr:from>
    <xdr:to>
      <xdr:col>12</xdr:col>
      <xdr:colOff>511175</xdr:colOff>
      <xdr:row>35</xdr:row>
      <xdr:rowOff>124046</xdr:rowOff>
    </xdr:to>
    <xdr:cxnSp macro="">
      <xdr:nvCxnSpPr>
        <xdr:cNvPr id="301" name="直線コネクタ 300"/>
        <xdr:cNvCxnSpPr/>
      </xdr:nvCxnSpPr>
      <xdr:spPr>
        <a:xfrm flipV="1">
          <a:off x="7861300" y="6056565"/>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302" name="フローチャート : 判断 301"/>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303" name="テキスト ボックス 302"/>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103537</xdr:rowOff>
    </xdr:from>
    <xdr:to>
      <xdr:col>11</xdr:col>
      <xdr:colOff>307975</xdr:colOff>
      <xdr:row>35</xdr:row>
      <xdr:rowOff>124046</xdr:rowOff>
    </xdr:to>
    <xdr:cxnSp macro="">
      <xdr:nvCxnSpPr>
        <xdr:cNvPr id="304" name="直線コネクタ 303"/>
        <xdr:cNvCxnSpPr/>
      </xdr:nvCxnSpPr>
      <xdr:spPr>
        <a:xfrm>
          <a:off x="6972300" y="610428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305" name="フローチャート : 判断 304"/>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6" name="テキスト ボックス 305"/>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7" name="フローチャート : 判断 306"/>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8" name="テキスト ボックス 307"/>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22835</xdr:rowOff>
    </xdr:from>
    <xdr:to>
      <xdr:col>15</xdr:col>
      <xdr:colOff>231775</xdr:colOff>
      <xdr:row>33</xdr:row>
      <xdr:rowOff>124435</xdr:rowOff>
    </xdr:to>
    <xdr:sp macro="" textlink="">
      <xdr:nvSpPr>
        <xdr:cNvPr id="314" name="円/楕円 313"/>
        <xdr:cNvSpPr/>
      </xdr:nvSpPr>
      <xdr:spPr>
        <a:xfrm>
          <a:off x="10426700" y="56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45712</xdr:rowOff>
    </xdr:from>
    <xdr:ext cx="599010" cy="259045"/>
    <xdr:sp macro="" textlink="">
      <xdr:nvSpPr>
        <xdr:cNvPr id="315" name="補助費等該当値テキスト"/>
        <xdr:cNvSpPr txBox="1"/>
      </xdr:nvSpPr>
      <xdr:spPr>
        <a:xfrm>
          <a:off x="10528300" y="55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126,819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85427</xdr:rowOff>
    </xdr:from>
    <xdr:to>
      <xdr:col>14</xdr:col>
      <xdr:colOff>79375</xdr:colOff>
      <xdr:row>34</xdr:row>
      <xdr:rowOff>15577</xdr:rowOff>
    </xdr:to>
    <xdr:sp macro="" textlink="">
      <xdr:nvSpPr>
        <xdr:cNvPr id="316" name="円/楕円 315"/>
        <xdr:cNvSpPr/>
      </xdr:nvSpPr>
      <xdr:spPr>
        <a:xfrm>
          <a:off x="9588500" y="57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32104</xdr:rowOff>
    </xdr:from>
    <xdr:ext cx="599010" cy="259045"/>
    <xdr:sp macro="" textlink="">
      <xdr:nvSpPr>
        <xdr:cNvPr id="317" name="テキスト ボックス 316"/>
        <xdr:cNvSpPr txBox="1"/>
      </xdr:nvSpPr>
      <xdr:spPr>
        <a:xfrm>
          <a:off x="9339794" y="55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5015</xdr:rowOff>
    </xdr:from>
    <xdr:to>
      <xdr:col>12</xdr:col>
      <xdr:colOff>561975</xdr:colOff>
      <xdr:row>35</xdr:row>
      <xdr:rowOff>106615</xdr:rowOff>
    </xdr:to>
    <xdr:sp macro="" textlink="">
      <xdr:nvSpPr>
        <xdr:cNvPr id="318" name="円/楕円 317"/>
        <xdr:cNvSpPr/>
      </xdr:nvSpPr>
      <xdr:spPr>
        <a:xfrm>
          <a:off x="8699500" y="60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123142</xdr:rowOff>
    </xdr:from>
    <xdr:ext cx="534377" cy="259045"/>
    <xdr:sp macro="" textlink="">
      <xdr:nvSpPr>
        <xdr:cNvPr id="319" name="テキスト ボックス 318"/>
        <xdr:cNvSpPr txBox="1"/>
      </xdr:nvSpPr>
      <xdr:spPr>
        <a:xfrm>
          <a:off x="8483111" y="5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73246</xdr:rowOff>
    </xdr:from>
    <xdr:to>
      <xdr:col>11</xdr:col>
      <xdr:colOff>358775</xdr:colOff>
      <xdr:row>36</xdr:row>
      <xdr:rowOff>3396</xdr:rowOff>
    </xdr:to>
    <xdr:sp macro="" textlink="">
      <xdr:nvSpPr>
        <xdr:cNvPr id="320" name="円/楕円 319"/>
        <xdr:cNvSpPr/>
      </xdr:nvSpPr>
      <xdr:spPr>
        <a:xfrm>
          <a:off x="7810500" y="6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19923</xdr:rowOff>
    </xdr:from>
    <xdr:ext cx="534377" cy="259045"/>
    <xdr:sp macro="" textlink="">
      <xdr:nvSpPr>
        <xdr:cNvPr id="321" name="テキスト ボックス 320"/>
        <xdr:cNvSpPr txBox="1"/>
      </xdr:nvSpPr>
      <xdr:spPr>
        <a:xfrm>
          <a:off x="7594111" y="58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52737</xdr:rowOff>
    </xdr:from>
    <xdr:to>
      <xdr:col>10</xdr:col>
      <xdr:colOff>155575</xdr:colOff>
      <xdr:row>35</xdr:row>
      <xdr:rowOff>154337</xdr:rowOff>
    </xdr:to>
    <xdr:sp macro="" textlink="">
      <xdr:nvSpPr>
        <xdr:cNvPr id="322" name="円/楕円 321"/>
        <xdr:cNvSpPr/>
      </xdr:nvSpPr>
      <xdr:spPr>
        <a:xfrm>
          <a:off x="6921500" y="60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170864</xdr:rowOff>
    </xdr:from>
    <xdr:ext cx="534377" cy="259045"/>
    <xdr:sp macro="" textlink="">
      <xdr:nvSpPr>
        <xdr:cNvPr id="323" name="テキスト ボックス 322"/>
        <xdr:cNvSpPr txBox="1"/>
      </xdr:nvSpPr>
      <xdr:spPr>
        <a:xfrm>
          <a:off x="6705111" y="58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9" name="直線コネクタ 348"/>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50"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51" name="直線コネクタ 350"/>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52"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53" name="直線コネクタ 352"/>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110095</xdr:rowOff>
    </xdr:from>
    <xdr:to>
      <xdr:col>15</xdr:col>
      <xdr:colOff>180975</xdr:colOff>
      <xdr:row>58</xdr:row>
      <xdr:rowOff>115024</xdr:rowOff>
    </xdr:to>
    <xdr:cxnSp macro="">
      <xdr:nvCxnSpPr>
        <xdr:cNvPr id="354" name="直線コネクタ 353"/>
        <xdr:cNvCxnSpPr/>
      </xdr:nvCxnSpPr>
      <xdr:spPr>
        <a:xfrm>
          <a:off x="9639300" y="10054195"/>
          <a:ext cx="8382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55"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6" name="フローチャート : 判断 355"/>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110095</xdr:rowOff>
    </xdr:from>
    <xdr:to>
      <xdr:col>14</xdr:col>
      <xdr:colOff>28575</xdr:colOff>
      <xdr:row>58</xdr:row>
      <xdr:rowOff>124134</xdr:rowOff>
    </xdr:to>
    <xdr:cxnSp macro="">
      <xdr:nvCxnSpPr>
        <xdr:cNvPr id="357" name="直線コネクタ 356"/>
        <xdr:cNvCxnSpPr/>
      </xdr:nvCxnSpPr>
      <xdr:spPr>
        <a:xfrm flipV="1">
          <a:off x="8750300" y="10054195"/>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8" name="フローチャート : 判断 357"/>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9" name="テキスト ボックス 358"/>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124134</xdr:rowOff>
    </xdr:from>
    <xdr:to>
      <xdr:col>12</xdr:col>
      <xdr:colOff>511175</xdr:colOff>
      <xdr:row>58</xdr:row>
      <xdr:rowOff>148699</xdr:rowOff>
    </xdr:to>
    <xdr:cxnSp macro="">
      <xdr:nvCxnSpPr>
        <xdr:cNvPr id="360" name="直線コネクタ 359"/>
        <xdr:cNvCxnSpPr/>
      </xdr:nvCxnSpPr>
      <xdr:spPr>
        <a:xfrm flipV="1">
          <a:off x="7861300" y="10068234"/>
          <a:ext cx="889000"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61" name="フローチャート : 判断 360"/>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62" name="テキスト ボックス 361"/>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123317</xdr:rowOff>
    </xdr:from>
    <xdr:to>
      <xdr:col>11</xdr:col>
      <xdr:colOff>307975</xdr:colOff>
      <xdr:row>58</xdr:row>
      <xdr:rowOff>148699</xdr:rowOff>
    </xdr:to>
    <xdr:cxnSp macro="">
      <xdr:nvCxnSpPr>
        <xdr:cNvPr id="363" name="直線コネクタ 362"/>
        <xdr:cNvCxnSpPr/>
      </xdr:nvCxnSpPr>
      <xdr:spPr>
        <a:xfrm>
          <a:off x="6972300" y="10067417"/>
          <a:ext cx="8890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64" name="フローチャート : 判断 363"/>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65" name="テキスト ボックス 364"/>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6" name="フローチャート : 判断 365"/>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7" name="テキスト ボックス 366"/>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64224</xdr:rowOff>
    </xdr:from>
    <xdr:to>
      <xdr:col>15</xdr:col>
      <xdr:colOff>231775</xdr:colOff>
      <xdr:row>58</xdr:row>
      <xdr:rowOff>165824</xdr:rowOff>
    </xdr:to>
    <xdr:sp macro="" textlink="">
      <xdr:nvSpPr>
        <xdr:cNvPr id="373" name="円/楕円 372"/>
        <xdr:cNvSpPr/>
      </xdr:nvSpPr>
      <xdr:spPr>
        <a:xfrm>
          <a:off x="10426700" y="100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87101</xdr:rowOff>
    </xdr:from>
    <xdr:ext cx="599010" cy="259045"/>
    <xdr:sp macro="" textlink="">
      <xdr:nvSpPr>
        <xdr:cNvPr id="374" name="普通建設事業費該当値テキスト"/>
        <xdr:cNvSpPr txBox="1"/>
      </xdr:nvSpPr>
      <xdr:spPr>
        <a:xfrm>
          <a:off x="10528300" y="985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59295</xdr:rowOff>
    </xdr:from>
    <xdr:to>
      <xdr:col>14</xdr:col>
      <xdr:colOff>79375</xdr:colOff>
      <xdr:row>58</xdr:row>
      <xdr:rowOff>160895</xdr:rowOff>
    </xdr:to>
    <xdr:sp macro="" textlink="">
      <xdr:nvSpPr>
        <xdr:cNvPr id="375" name="円/楕円 374"/>
        <xdr:cNvSpPr/>
      </xdr:nvSpPr>
      <xdr:spPr>
        <a:xfrm>
          <a:off x="9588500" y="10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5972</xdr:rowOff>
    </xdr:from>
    <xdr:ext cx="599010" cy="259045"/>
    <xdr:sp macro="" textlink="">
      <xdr:nvSpPr>
        <xdr:cNvPr id="376" name="テキスト ボックス 375"/>
        <xdr:cNvSpPr txBox="1"/>
      </xdr:nvSpPr>
      <xdr:spPr>
        <a:xfrm>
          <a:off x="9339794" y="97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73334</xdr:rowOff>
    </xdr:from>
    <xdr:to>
      <xdr:col>12</xdr:col>
      <xdr:colOff>561975</xdr:colOff>
      <xdr:row>59</xdr:row>
      <xdr:rowOff>3484</xdr:rowOff>
    </xdr:to>
    <xdr:sp macro="" textlink="">
      <xdr:nvSpPr>
        <xdr:cNvPr id="377" name="円/楕円 376"/>
        <xdr:cNvSpPr/>
      </xdr:nvSpPr>
      <xdr:spPr>
        <a:xfrm>
          <a:off x="8699500" y="100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20011</xdr:rowOff>
    </xdr:from>
    <xdr:ext cx="599010" cy="259045"/>
    <xdr:sp macro="" textlink="">
      <xdr:nvSpPr>
        <xdr:cNvPr id="378" name="テキスト ボックス 377"/>
        <xdr:cNvSpPr txBox="1"/>
      </xdr:nvSpPr>
      <xdr:spPr>
        <a:xfrm>
          <a:off x="8450794" y="979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97899</xdr:rowOff>
    </xdr:from>
    <xdr:to>
      <xdr:col>11</xdr:col>
      <xdr:colOff>358775</xdr:colOff>
      <xdr:row>59</xdr:row>
      <xdr:rowOff>28049</xdr:rowOff>
    </xdr:to>
    <xdr:sp macro="" textlink="">
      <xdr:nvSpPr>
        <xdr:cNvPr id="379" name="円/楕円 378"/>
        <xdr:cNvSpPr/>
      </xdr:nvSpPr>
      <xdr:spPr>
        <a:xfrm>
          <a:off x="7810500" y="100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44576</xdr:rowOff>
    </xdr:from>
    <xdr:ext cx="599010" cy="259045"/>
    <xdr:sp macro="" textlink="">
      <xdr:nvSpPr>
        <xdr:cNvPr id="380" name="テキスト ボックス 379"/>
        <xdr:cNvSpPr txBox="1"/>
      </xdr:nvSpPr>
      <xdr:spPr>
        <a:xfrm>
          <a:off x="7561794" y="981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72517</xdr:rowOff>
    </xdr:from>
    <xdr:to>
      <xdr:col>10</xdr:col>
      <xdr:colOff>155575</xdr:colOff>
      <xdr:row>59</xdr:row>
      <xdr:rowOff>2667</xdr:rowOff>
    </xdr:to>
    <xdr:sp macro="" textlink="">
      <xdr:nvSpPr>
        <xdr:cNvPr id="381" name="円/楕円 380"/>
        <xdr:cNvSpPr/>
      </xdr:nvSpPr>
      <xdr:spPr>
        <a:xfrm>
          <a:off x="6921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19194</xdr:rowOff>
    </xdr:from>
    <xdr:ext cx="599010" cy="259045"/>
    <xdr:sp macro="" textlink="">
      <xdr:nvSpPr>
        <xdr:cNvPr id="382" name="テキスト ボックス 381"/>
        <xdr:cNvSpPr txBox="1"/>
      </xdr:nvSpPr>
      <xdr:spPr>
        <a:xfrm>
          <a:off x="6672794" y="97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6" name="直線コネクタ 405"/>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7"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9"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10" name="直線コネクタ 409"/>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86561</xdr:rowOff>
    </xdr:from>
    <xdr:to>
      <xdr:col>15</xdr:col>
      <xdr:colOff>180975</xdr:colOff>
      <xdr:row>78</xdr:row>
      <xdr:rowOff>122227</xdr:rowOff>
    </xdr:to>
    <xdr:cxnSp macro="">
      <xdr:nvCxnSpPr>
        <xdr:cNvPr id="411" name="直線コネクタ 410"/>
        <xdr:cNvCxnSpPr/>
      </xdr:nvCxnSpPr>
      <xdr:spPr>
        <a:xfrm flipV="1">
          <a:off x="9639300" y="13459661"/>
          <a:ext cx="838200" cy="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12"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13" name="フローチャート : 判断 412"/>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14" name="フローチャート : 判断 413"/>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15" name="テキスト ボックス 414"/>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35761</xdr:rowOff>
    </xdr:from>
    <xdr:to>
      <xdr:col>15</xdr:col>
      <xdr:colOff>231775</xdr:colOff>
      <xdr:row>78</xdr:row>
      <xdr:rowOff>137361</xdr:rowOff>
    </xdr:to>
    <xdr:sp macro="" textlink="">
      <xdr:nvSpPr>
        <xdr:cNvPr id="421" name="円/楕円 420"/>
        <xdr:cNvSpPr/>
      </xdr:nvSpPr>
      <xdr:spPr>
        <a:xfrm>
          <a:off x="10426700" y="134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58638</xdr:rowOff>
    </xdr:from>
    <xdr:ext cx="599010" cy="259045"/>
    <xdr:sp macro="" textlink="">
      <xdr:nvSpPr>
        <xdr:cNvPr id="422" name="普通建設事業費 （ うち新規整備　）該当値テキスト"/>
        <xdr:cNvSpPr txBox="1"/>
      </xdr:nvSpPr>
      <xdr:spPr>
        <a:xfrm>
          <a:off x="10528300" y="1326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71427</xdr:rowOff>
    </xdr:from>
    <xdr:to>
      <xdr:col>14</xdr:col>
      <xdr:colOff>79375</xdr:colOff>
      <xdr:row>79</xdr:row>
      <xdr:rowOff>1577</xdr:rowOff>
    </xdr:to>
    <xdr:sp macro="" textlink="">
      <xdr:nvSpPr>
        <xdr:cNvPr id="423" name="円/楕円 422"/>
        <xdr:cNvSpPr/>
      </xdr:nvSpPr>
      <xdr:spPr>
        <a:xfrm>
          <a:off x="9588500" y="134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18104</xdr:rowOff>
    </xdr:from>
    <xdr:ext cx="534377" cy="259045"/>
    <xdr:sp macro="" textlink="">
      <xdr:nvSpPr>
        <xdr:cNvPr id="424" name="テキスト ボックス 423"/>
        <xdr:cNvSpPr txBox="1"/>
      </xdr:nvSpPr>
      <xdr:spPr>
        <a:xfrm>
          <a:off x="9372111" y="132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8" name="直線コネクタ 447"/>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9"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50" name="直線コネクタ 449"/>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51"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52" name="直線コネクタ 451"/>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62243</xdr:rowOff>
    </xdr:from>
    <xdr:to>
      <xdr:col>15</xdr:col>
      <xdr:colOff>180975</xdr:colOff>
      <xdr:row>95</xdr:row>
      <xdr:rowOff>50812</xdr:rowOff>
    </xdr:to>
    <xdr:cxnSp macro="">
      <xdr:nvCxnSpPr>
        <xdr:cNvPr id="453" name="直線コネクタ 452"/>
        <xdr:cNvCxnSpPr/>
      </xdr:nvCxnSpPr>
      <xdr:spPr>
        <a:xfrm>
          <a:off x="9639300" y="16007093"/>
          <a:ext cx="8382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54"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55" name="フローチャート : 判断 454"/>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6" name="フローチャート : 判断 455"/>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169054</xdr:rowOff>
    </xdr:from>
    <xdr:ext cx="534377" cy="259045"/>
    <xdr:sp macro="" textlink="">
      <xdr:nvSpPr>
        <xdr:cNvPr id="457" name="テキスト ボックス 456"/>
        <xdr:cNvSpPr txBox="1"/>
      </xdr:nvSpPr>
      <xdr:spPr>
        <a:xfrm>
          <a:off x="9372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xdr:rowOff>
    </xdr:from>
    <xdr:to>
      <xdr:col>15</xdr:col>
      <xdr:colOff>231775</xdr:colOff>
      <xdr:row>95</xdr:row>
      <xdr:rowOff>101612</xdr:rowOff>
    </xdr:to>
    <xdr:sp macro="" textlink="">
      <xdr:nvSpPr>
        <xdr:cNvPr id="463" name="円/楕円 462"/>
        <xdr:cNvSpPr/>
      </xdr:nvSpPr>
      <xdr:spPr>
        <a:xfrm>
          <a:off x="10426700" y="162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22889</xdr:rowOff>
    </xdr:from>
    <xdr:ext cx="534377" cy="259045"/>
    <xdr:sp macro="" textlink="">
      <xdr:nvSpPr>
        <xdr:cNvPr id="464" name="普通建設事業費 （ うち更新整備　）該当値テキスト"/>
        <xdr:cNvSpPr txBox="1"/>
      </xdr:nvSpPr>
      <xdr:spPr>
        <a:xfrm>
          <a:off x="10528300" y="161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11443</xdr:rowOff>
    </xdr:from>
    <xdr:to>
      <xdr:col>14</xdr:col>
      <xdr:colOff>79375</xdr:colOff>
      <xdr:row>93</xdr:row>
      <xdr:rowOff>113043</xdr:rowOff>
    </xdr:to>
    <xdr:sp macro="" textlink="">
      <xdr:nvSpPr>
        <xdr:cNvPr id="465" name="円/楕円 464"/>
        <xdr:cNvSpPr/>
      </xdr:nvSpPr>
      <xdr:spPr>
        <a:xfrm>
          <a:off x="9588500" y="159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129570</xdr:rowOff>
    </xdr:from>
    <xdr:ext cx="534377" cy="259045"/>
    <xdr:sp macro="" textlink="">
      <xdr:nvSpPr>
        <xdr:cNvPr id="466" name="テキスト ボックス 465"/>
        <xdr:cNvSpPr txBox="1"/>
      </xdr:nvSpPr>
      <xdr:spPr>
        <a:xfrm>
          <a:off x="9372111" y="157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7" name="直線コネクタ 47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8" name="テキスト ボックス 47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0" name="テキスト ボックス 47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1" name="直線コネクタ 48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82" name="テキスト ボックス 481"/>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6" name="直線コネクタ 485"/>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7"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8" name="直線コネクタ 48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9"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90" name="直線コネクタ 489"/>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55181</xdr:rowOff>
    </xdr:from>
    <xdr:to>
      <xdr:col>23</xdr:col>
      <xdr:colOff>517525</xdr:colOff>
      <xdr:row>37</xdr:row>
      <xdr:rowOff>161823</xdr:rowOff>
    </xdr:to>
    <xdr:cxnSp macro="">
      <xdr:nvCxnSpPr>
        <xdr:cNvPr id="491" name="直線コネクタ 490"/>
        <xdr:cNvCxnSpPr/>
      </xdr:nvCxnSpPr>
      <xdr:spPr>
        <a:xfrm flipV="1">
          <a:off x="15481300" y="6227381"/>
          <a:ext cx="838200" cy="2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92"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93" name="フローチャート : 判断 492"/>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122035</xdr:rowOff>
    </xdr:from>
    <xdr:to>
      <xdr:col>22</xdr:col>
      <xdr:colOff>365125</xdr:colOff>
      <xdr:row>37</xdr:row>
      <xdr:rowOff>161823</xdr:rowOff>
    </xdr:to>
    <xdr:cxnSp macro="">
      <xdr:nvCxnSpPr>
        <xdr:cNvPr id="494" name="直線コネクタ 493"/>
        <xdr:cNvCxnSpPr/>
      </xdr:nvCxnSpPr>
      <xdr:spPr>
        <a:xfrm>
          <a:off x="14592300" y="6465685"/>
          <a:ext cx="889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95" name="フローチャート : 判断 494"/>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47153</xdr:rowOff>
    </xdr:from>
    <xdr:ext cx="469744" cy="259045"/>
    <xdr:sp macro="" textlink="">
      <xdr:nvSpPr>
        <xdr:cNvPr id="496" name="テキスト ボックス 495"/>
        <xdr:cNvSpPr txBox="1"/>
      </xdr:nvSpPr>
      <xdr:spPr>
        <a:xfrm>
          <a:off x="15246427"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43219</xdr:rowOff>
    </xdr:from>
    <xdr:to>
      <xdr:col>21</xdr:col>
      <xdr:colOff>161925</xdr:colOff>
      <xdr:row>37</xdr:row>
      <xdr:rowOff>122035</xdr:rowOff>
    </xdr:to>
    <xdr:cxnSp macro="">
      <xdr:nvCxnSpPr>
        <xdr:cNvPr id="497" name="直線コネクタ 496"/>
        <xdr:cNvCxnSpPr/>
      </xdr:nvCxnSpPr>
      <xdr:spPr>
        <a:xfrm>
          <a:off x="13703300" y="6386869"/>
          <a:ext cx="889000" cy="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8" name="フローチャート : 判断 497"/>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48222</xdr:rowOff>
    </xdr:from>
    <xdr:ext cx="469744" cy="259045"/>
    <xdr:sp macro="" textlink="">
      <xdr:nvSpPr>
        <xdr:cNvPr id="499" name="テキスト ボックス 498"/>
        <xdr:cNvSpPr txBox="1"/>
      </xdr:nvSpPr>
      <xdr:spPr>
        <a:xfrm>
          <a:off x="14357427"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43219</xdr:rowOff>
    </xdr:from>
    <xdr:to>
      <xdr:col>19</xdr:col>
      <xdr:colOff>644525</xdr:colOff>
      <xdr:row>37</xdr:row>
      <xdr:rowOff>104067</xdr:rowOff>
    </xdr:to>
    <xdr:cxnSp macro="">
      <xdr:nvCxnSpPr>
        <xdr:cNvPr id="500" name="直線コネクタ 499"/>
        <xdr:cNvCxnSpPr/>
      </xdr:nvCxnSpPr>
      <xdr:spPr>
        <a:xfrm flipV="1">
          <a:off x="12814300" y="6386869"/>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501" name="フローチャート : 判断 500"/>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151972</xdr:rowOff>
    </xdr:from>
    <xdr:ext cx="534377" cy="259045"/>
    <xdr:sp macro="" textlink="">
      <xdr:nvSpPr>
        <xdr:cNvPr id="502" name="テキスト ボックス 501"/>
        <xdr:cNvSpPr txBox="1"/>
      </xdr:nvSpPr>
      <xdr:spPr>
        <a:xfrm>
          <a:off x="13436111" y="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503" name="フローチャート : 判断 502"/>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29334</xdr:rowOff>
    </xdr:from>
    <xdr:ext cx="469744" cy="259045"/>
    <xdr:sp macro="" textlink="">
      <xdr:nvSpPr>
        <xdr:cNvPr id="504" name="テキスト ボックス 503"/>
        <xdr:cNvSpPr txBox="1"/>
      </xdr:nvSpPr>
      <xdr:spPr>
        <a:xfrm>
          <a:off x="12579427" y="654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4381</xdr:rowOff>
    </xdr:from>
    <xdr:to>
      <xdr:col>23</xdr:col>
      <xdr:colOff>568325</xdr:colOff>
      <xdr:row>36</xdr:row>
      <xdr:rowOff>105981</xdr:rowOff>
    </xdr:to>
    <xdr:sp macro="" textlink="">
      <xdr:nvSpPr>
        <xdr:cNvPr id="510" name="円/楕円 509"/>
        <xdr:cNvSpPr/>
      </xdr:nvSpPr>
      <xdr:spPr>
        <a:xfrm>
          <a:off x="16268700" y="61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27258</xdr:rowOff>
    </xdr:from>
    <xdr:ext cx="534377" cy="259045"/>
    <xdr:sp macro="" textlink="">
      <xdr:nvSpPr>
        <xdr:cNvPr id="511" name="災害復旧事業費該当値テキスト"/>
        <xdr:cNvSpPr txBox="1"/>
      </xdr:nvSpPr>
      <xdr:spPr>
        <a:xfrm>
          <a:off x="16370300" y="60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111023</xdr:rowOff>
    </xdr:from>
    <xdr:to>
      <xdr:col>22</xdr:col>
      <xdr:colOff>415925</xdr:colOff>
      <xdr:row>38</xdr:row>
      <xdr:rowOff>41173</xdr:rowOff>
    </xdr:to>
    <xdr:sp macro="" textlink="">
      <xdr:nvSpPr>
        <xdr:cNvPr id="512" name="円/楕円 511"/>
        <xdr:cNvSpPr/>
      </xdr:nvSpPr>
      <xdr:spPr>
        <a:xfrm>
          <a:off x="15430500" y="64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57700</xdr:rowOff>
    </xdr:from>
    <xdr:ext cx="469744" cy="259045"/>
    <xdr:sp macro="" textlink="">
      <xdr:nvSpPr>
        <xdr:cNvPr id="513" name="テキスト ボックス 512"/>
        <xdr:cNvSpPr txBox="1"/>
      </xdr:nvSpPr>
      <xdr:spPr>
        <a:xfrm>
          <a:off x="15246427" y="62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71235</xdr:rowOff>
    </xdr:from>
    <xdr:to>
      <xdr:col>21</xdr:col>
      <xdr:colOff>212725</xdr:colOff>
      <xdr:row>38</xdr:row>
      <xdr:rowOff>1384</xdr:rowOff>
    </xdr:to>
    <xdr:sp macro="" textlink="">
      <xdr:nvSpPr>
        <xdr:cNvPr id="514" name="円/楕円 513"/>
        <xdr:cNvSpPr/>
      </xdr:nvSpPr>
      <xdr:spPr>
        <a:xfrm>
          <a:off x="14541500" y="6414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17912</xdr:rowOff>
    </xdr:from>
    <xdr:ext cx="534377" cy="259045"/>
    <xdr:sp macro="" textlink="">
      <xdr:nvSpPr>
        <xdr:cNvPr id="515" name="テキスト ボックス 514"/>
        <xdr:cNvSpPr txBox="1"/>
      </xdr:nvSpPr>
      <xdr:spPr>
        <a:xfrm>
          <a:off x="14325111" y="61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163869</xdr:rowOff>
    </xdr:from>
    <xdr:to>
      <xdr:col>20</xdr:col>
      <xdr:colOff>9525</xdr:colOff>
      <xdr:row>37</xdr:row>
      <xdr:rowOff>94019</xdr:rowOff>
    </xdr:to>
    <xdr:sp macro="" textlink="">
      <xdr:nvSpPr>
        <xdr:cNvPr id="516" name="円/楕円 515"/>
        <xdr:cNvSpPr/>
      </xdr:nvSpPr>
      <xdr:spPr>
        <a:xfrm>
          <a:off x="13652500" y="63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110546</xdr:rowOff>
    </xdr:from>
    <xdr:ext cx="534377" cy="259045"/>
    <xdr:sp macro="" textlink="">
      <xdr:nvSpPr>
        <xdr:cNvPr id="517" name="テキスト ボックス 516"/>
        <xdr:cNvSpPr txBox="1"/>
      </xdr:nvSpPr>
      <xdr:spPr>
        <a:xfrm>
          <a:off x="13436111" y="61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53267</xdr:rowOff>
    </xdr:from>
    <xdr:to>
      <xdr:col>18</xdr:col>
      <xdr:colOff>492125</xdr:colOff>
      <xdr:row>37</xdr:row>
      <xdr:rowOff>154867</xdr:rowOff>
    </xdr:to>
    <xdr:sp macro="" textlink="">
      <xdr:nvSpPr>
        <xdr:cNvPr id="518" name="円/楕円 517"/>
        <xdr:cNvSpPr/>
      </xdr:nvSpPr>
      <xdr:spPr>
        <a:xfrm>
          <a:off x="12763500" y="63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171394</xdr:rowOff>
    </xdr:from>
    <xdr:ext cx="534377" cy="259045"/>
    <xdr:sp macro="" textlink="">
      <xdr:nvSpPr>
        <xdr:cNvPr id="519" name="テキスト ボックス 518"/>
        <xdr:cNvSpPr txBox="1"/>
      </xdr:nvSpPr>
      <xdr:spPr>
        <a:xfrm>
          <a:off x="12547111" y="61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0" name="直線コネクタ 52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1" name="テキスト ボックス 53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2" name="直線コネクタ 53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3" name="テキスト ボックス 53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6" name="直線コネクタ 53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7" name="テキスト ボックス 53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8" name="直線コネクタ 53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9" name="テキスト ボックス 53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3" name="直線コネクタ 54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5" name="直線コネクタ 54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8" name="直線コネクタ 54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0" name="フローチャート : 判断 54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1" name="直線コネクタ 55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2" name="フローチャート : 判断 551"/>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3" name="テキスト ボックス 552"/>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4" name="直線コネクタ 55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5" name="フローチャート : 判断 554"/>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6" name="テキスト ボックス 555"/>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7" name="直線コネクタ 55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8" name="フローチャート : 判断 55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9" name="テキスト ボックス 558"/>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60" name="フローチャート : 判断 559"/>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1" name="テキスト ボックス 560"/>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7" name="円/楕円 56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9" name="円/楕円 56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0" name="テキスト ボックス 56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1" name="円/楕円 57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2" name="テキスト ボックス 57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3" name="円/楕円 57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4" name="テキスト ボックス 573"/>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5" name="円/楕円 57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6" name="テキスト ボックス 575"/>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8" name="テキスト ボックス 58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6" name="テキスト ボックス 59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8" name="テキスト ボックス 59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602" name="直線コネクタ 601"/>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603"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604" name="直線コネクタ 603"/>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605"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6" name="直線コネクタ 605"/>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34794</xdr:rowOff>
    </xdr:from>
    <xdr:to>
      <xdr:col>23</xdr:col>
      <xdr:colOff>517525</xdr:colOff>
      <xdr:row>73</xdr:row>
      <xdr:rowOff>118593</xdr:rowOff>
    </xdr:to>
    <xdr:cxnSp macro="">
      <xdr:nvCxnSpPr>
        <xdr:cNvPr id="607" name="直線コネクタ 606"/>
        <xdr:cNvCxnSpPr/>
      </xdr:nvCxnSpPr>
      <xdr:spPr>
        <a:xfrm flipV="1">
          <a:off x="15481300" y="12550644"/>
          <a:ext cx="838200" cy="8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608"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9" name="フローチャート : 判断 608"/>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91933</xdr:rowOff>
    </xdr:from>
    <xdr:to>
      <xdr:col>22</xdr:col>
      <xdr:colOff>365125</xdr:colOff>
      <xdr:row>73</xdr:row>
      <xdr:rowOff>118593</xdr:rowOff>
    </xdr:to>
    <xdr:cxnSp macro="">
      <xdr:nvCxnSpPr>
        <xdr:cNvPr id="610" name="直線コネクタ 609"/>
        <xdr:cNvCxnSpPr/>
      </xdr:nvCxnSpPr>
      <xdr:spPr>
        <a:xfrm>
          <a:off x="14592300" y="12607783"/>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11" name="フローチャート : 判断 610"/>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60078</xdr:rowOff>
    </xdr:from>
    <xdr:ext cx="534377" cy="259045"/>
    <xdr:sp macro="" textlink="">
      <xdr:nvSpPr>
        <xdr:cNvPr id="612" name="テキスト ボックス 611"/>
        <xdr:cNvSpPr txBox="1"/>
      </xdr:nvSpPr>
      <xdr:spPr>
        <a:xfrm>
          <a:off x="15214111"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52222</xdr:rowOff>
    </xdr:from>
    <xdr:to>
      <xdr:col>21</xdr:col>
      <xdr:colOff>161925</xdr:colOff>
      <xdr:row>73</xdr:row>
      <xdr:rowOff>91933</xdr:rowOff>
    </xdr:to>
    <xdr:cxnSp macro="">
      <xdr:nvCxnSpPr>
        <xdr:cNvPr id="613" name="直線コネクタ 612"/>
        <xdr:cNvCxnSpPr/>
      </xdr:nvCxnSpPr>
      <xdr:spPr>
        <a:xfrm>
          <a:off x="13703300" y="12568072"/>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14" name="フローチャート : 判断 613"/>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35574</xdr:rowOff>
    </xdr:from>
    <xdr:ext cx="534377" cy="259045"/>
    <xdr:sp macro="" textlink="">
      <xdr:nvSpPr>
        <xdr:cNvPr id="615" name="テキスト ボックス 614"/>
        <xdr:cNvSpPr txBox="1"/>
      </xdr:nvSpPr>
      <xdr:spPr>
        <a:xfrm>
          <a:off x="14325111" y="130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52222</xdr:rowOff>
    </xdr:from>
    <xdr:to>
      <xdr:col>19</xdr:col>
      <xdr:colOff>644525</xdr:colOff>
      <xdr:row>73</xdr:row>
      <xdr:rowOff>65329</xdr:rowOff>
    </xdr:to>
    <xdr:cxnSp macro="">
      <xdr:nvCxnSpPr>
        <xdr:cNvPr id="616" name="直線コネクタ 615"/>
        <xdr:cNvCxnSpPr/>
      </xdr:nvCxnSpPr>
      <xdr:spPr>
        <a:xfrm flipV="1">
          <a:off x="12814300" y="12568072"/>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7" name="フローチャート : 判断 616"/>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38208</xdr:rowOff>
    </xdr:from>
    <xdr:ext cx="534377" cy="259045"/>
    <xdr:sp macro="" textlink="">
      <xdr:nvSpPr>
        <xdr:cNvPr id="618" name="テキスト ボックス 617"/>
        <xdr:cNvSpPr txBox="1"/>
      </xdr:nvSpPr>
      <xdr:spPr>
        <a:xfrm>
          <a:off x="13436111" y="13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9" name="フローチャート : 判断 618"/>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17894</xdr:rowOff>
    </xdr:from>
    <xdr:ext cx="534377" cy="259045"/>
    <xdr:sp macro="" textlink="">
      <xdr:nvSpPr>
        <xdr:cNvPr id="620" name="テキスト ボックス 619"/>
        <xdr:cNvSpPr txBox="1"/>
      </xdr:nvSpPr>
      <xdr:spPr>
        <a:xfrm>
          <a:off x="12547111" y="13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155444</xdr:rowOff>
    </xdr:from>
    <xdr:to>
      <xdr:col>23</xdr:col>
      <xdr:colOff>568325</xdr:colOff>
      <xdr:row>73</xdr:row>
      <xdr:rowOff>85594</xdr:rowOff>
    </xdr:to>
    <xdr:sp macro="" textlink="">
      <xdr:nvSpPr>
        <xdr:cNvPr id="626" name="円/楕円 625"/>
        <xdr:cNvSpPr/>
      </xdr:nvSpPr>
      <xdr:spPr>
        <a:xfrm>
          <a:off x="16268700" y="124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6871</xdr:rowOff>
    </xdr:from>
    <xdr:ext cx="599010" cy="259045"/>
    <xdr:sp macro="" textlink="">
      <xdr:nvSpPr>
        <xdr:cNvPr id="627" name="公債費該当値テキスト"/>
        <xdr:cNvSpPr txBox="1"/>
      </xdr:nvSpPr>
      <xdr:spPr>
        <a:xfrm>
          <a:off x="16370300" y="123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100,387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67793</xdr:rowOff>
    </xdr:from>
    <xdr:to>
      <xdr:col>22</xdr:col>
      <xdr:colOff>415925</xdr:colOff>
      <xdr:row>73</xdr:row>
      <xdr:rowOff>169393</xdr:rowOff>
    </xdr:to>
    <xdr:sp macro="" textlink="">
      <xdr:nvSpPr>
        <xdr:cNvPr id="628" name="円/楕円 627"/>
        <xdr:cNvSpPr/>
      </xdr:nvSpPr>
      <xdr:spPr>
        <a:xfrm>
          <a:off x="15430500" y="125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14470</xdr:rowOff>
    </xdr:from>
    <xdr:ext cx="534377" cy="259045"/>
    <xdr:sp macro="" textlink="">
      <xdr:nvSpPr>
        <xdr:cNvPr id="629" name="テキスト ボックス 628"/>
        <xdr:cNvSpPr txBox="1"/>
      </xdr:nvSpPr>
      <xdr:spPr>
        <a:xfrm>
          <a:off x="15214111" y="123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41133</xdr:rowOff>
    </xdr:from>
    <xdr:to>
      <xdr:col>21</xdr:col>
      <xdr:colOff>212725</xdr:colOff>
      <xdr:row>73</xdr:row>
      <xdr:rowOff>142733</xdr:rowOff>
    </xdr:to>
    <xdr:sp macro="" textlink="">
      <xdr:nvSpPr>
        <xdr:cNvPr id="630" name="円/楕円 629"/>
        <xdr:cNvSpPr/>
      </xdr:nvSpPr>
      <xdr:spPr>
        <a:xfrm>
          <a:off x="14541500" y="125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159260</xdr:rowOff>
    </xdr:from>
    <xdr:ext cx="534377" cy="259045"/>
    <xdr:sp macro="" textlink="">
      <xdr:nvSpPr>
        <xdr:cNvPr id="631" name="テキスト ボックス 630"/>
        <xdr:cNvSpPr txBox="1"/>
      </xdr:nvSpPr>
      <xdr:spPr>
        <a:xfrm>
          <a:off x="14325111" y="123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1422</xdr:rowOff>
    </xdr:from>
    <xdr:to>
      <xdr:col>20</xdr:col>
      <xdr:colOff>9525</xdr:colOff>
      <xdr:row>73</xdr:row>
      <xdr:rowOff>103022</xdr:rowOff>
    </xdr:to>
    <xdr:sp macro="" textlink="">
      <xdr:nvSpPr>
        <xdr:cNvPr id="632" name="円/楕円 631"/>
        <xdr:cNvSpPr/>
      </xdr:nvSpPr>
      <xdr:spPr>
        <a:xfrm>
          <a:off x="13652500" y="125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119549</xdr:rowOff>
    </xdr:from>
    <xdr:ext cx="534377" cy="259045"/>
    <xdr:sp macro="" textlink="">
      <xdr:nvSpPr>
        <xdr:cNvPr id="633" name="テキスト ボックス 632"/>
        <xdr:cNvSpPr txBox="1"/>
      </xdr:nvSpPr>
      <xdr:spPr>
        <a:xfrm>
          <a:off x="13436111" y="122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14529</xdr:rowOff>
    </xdr:from>
    <xdr:to>
      <xdr:col>18</xdr:col>
      <xdr:colOff>492125</xdr:colOff>
      <xdr:row>73</xdr:row>
      <xdr:rowOff>116129</xdr:rowOff>
    </xdr:to>
    <xdr:sp macro="" textlink="">
      <xdr:nvSpPr>
        <xdr:cNvPr id="634" name="円/楕円 633"/>
        <xdr:cNvSpPr/>
      </xdr:nvSpPr>
      <xdr:spPr>
        <a:xfrm>
          <a:off x="12763500" y="12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132656</xdr:rowOff>
    </xdr:from>
    <xdr:ext cx="534377" cy="259045"/>
    <xdr:sp macro="" textlink="">
      <xdr:nvSpPr>
        <xdr:cNvPr id="635" name="テキスト ボックス 634"/>
        <xdr:cNvSpPr txBox="1"/>
      </xdr:nvSpPr>
      <xdr:spPr>
        <a:xfrm>
          <a:off x="12547111" y="123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61" name="直線コネクタ 660"/>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62"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63" name="直線コネクタ 662"/>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64"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65" name="直線コネクタ 664"/>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10692</xdr:rowOff>
    </xdr:from>
    <xdr:to>
      <xdr:col>23</xdr:col>
      <xdr:colOff>517525</xdr:colOff>
      <xdr:row>99</xdr:row>
      <xdr:rowOff>14729</xdr:rowOff>
    </xdr:to>
    <xdr:cxnSp macro="">
      <xdr:nvCxnSpPr>
        <xdr:cNvPr id="666" name="直線コネクタ 665"/>
        <xdr:cNvCxnSpPr/>
      </xdr:nvCxnSpPr>
      <xdr:spPr>
        <a:xfrm flipV="1">
          <a:off x="15481300" y="16984242"/>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7"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8" name="フローチャート : 判断 667"/>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9959</xdr:rowOff>
    </xdr:from>
    <xdr:to>
      <xdr:col>22</xdr:col>
      <xdr:colOff>365125</xdr:colOff>
      <xdr:row>99</xdr:row>
      <xdr:rowOff>14729</xdr:rowOff>
    </xdr:to>
    <xdr:cxnSp macro="">
      <xdr:nvCxnSpPr>
        <xdr:cNvPr id="669" name="直線コネクタ 668"/>
        <xdr:cNvCxnSpPr/>
      </xdr:nvCxnSpPr>
      <xdr:spPr>
        <a:xfrm>
          <a:off x="14592300" y="16983509"/>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70" name="フローチャート : 判断 669"/>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71" name="テキスト ボックス 670"/>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9959</xdr:rowOff>
    </xdr:from>
    <xdr:to>
      <xdr:col>21</xdr:col>
      <xdr:colOff>161925</xdr:colOff>
      <xdr:row>99</xdr:row>
      <xdr:rowOff>10173</xdr:rowOff>
    </xdr:to>
    <xdr:cxnSp macro="">
      <xdr:nvCxnSpPr>
        <xdr:cNvPr id="672" name="直線コネクタ 671"/>
        <xdr:cNvCxnSpPr/>
      </xdr:nvCxnSpPr>
      <xdr:spPr>
        <a:xfrm flipV="1">
          <a:off x="13703300" y="16983509"/>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73" name="フローチャート : 判断 672"/>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74" name="テキスト ボックス 673"/>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10173</xdr:rowOff>
    </xdr:from>
    <xdr:to>
      <xdr:col>19</xdr:col>
      <xdr:colOff>644525</xdr:colOff>
      <xdr:row>99</xdr:row>
      <xdr:rowOff>10444</xdr:rowOff>
    </xdr:to>
    <xdr:cxnSp macro="">
      <xdr:nvCxnSpPr>
        <xdr:cNvPr id="675" name="直線コネクタ 674"/>
        <xdr:cNvCxnSpPr/>
      </xdr:nvCxnSpPr>
      <xdr:spPr>
        <a:xfrm flipV="1">
          <a:off x="12814300" y="16983723"/>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6" name="フローチャート : 判断 675"/>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7" name="テキスト ボックス 676"/>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8" name="フローチャート : 判断 677"/>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89509</xdr:rowOff>
    </xdr:from>
    <xdr:ext cx="534377" cy="259045"/>
    <xdr:sp macro="" textlink="">
      <xdr:nvSpPr>
        <xdr:cNvPr id="679" name="テキスト ボックス 678"/>
        <xdr:cNvSpPr txBox="1"/>
      </xdr:nvSpPr>
      <xdr:spPr>
        <a:xfrm>
          <a:off x="12547111" y="17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131342</xdr:rowOff>
    </xdr:from>
    <xdr:to>
      <xdr:col>23</xdr:col>
      <xdr:colOff>568325</xdr:colOff>
      <xdr:row>99</xdr:row>
      <xdr:rowOff>61492</xdr:rowOff>
    </xdr:to>
    <xdr:sp macro="" textlink="">
      <xdr:nvSpPr>
        <xdr:cNvPr id="685" name="円/楕円 684"/>
        <xdr:cNvSpPr/>
      </xdr:nvSpPr>
      <xdr:spPr>
        <a:xfrm>
          <a:off x="16268700" y="16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90719</xdr:rowOff>
    </xdr:from>
    <xdr:ext cx="534377" cy="259045"/>
    <xdr:sp macro="" textlink="">
      <xdr:nvSpPr>
        <xdr:cNvPr id="686" name="積立金該当値テキスト"/>
        <xdr:cNvSpPr txBox="1"/>
      </xdr:nvSpPr>
      <xdr:spPr>
        <a:xfrm>
          <a:off x="16370300" y="1672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135379</xdr:rowOff>
    </xdr:from>
    <xdr:to>
      <xdr:col>22</xdr:col>
      <xdr:colOff>415925</xdr:colOff>
      <xdr:row>99</xdr:row>
      <xdr:rowOff>65529</xdr:rowOff>
    </xdr:to>
    <xdr:sp macro="" textlink="">
      <xdr:nvSpPr>
        <xdr:cNvPr id="687" name="円/楕円 686"/>
        <xdr:cNvSpPr/>
      </xdr:nvSpPr>
      <xdr:spPr>
        <a:xfrm>
          <a:off x="15430500" y="169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82056</xdr:rowOff>
    </xdr:from>
    <xdr:ext cx="534377" cy="259045"/>
    <xdr:sp macro="" textlink="">
      <xdr:nvSpPr>
        <xdr:cNvPr id="688" name="テキスト ボックス 687"/>
        <xdr:cNvSpPr txBox="1"/>
      </xdr:nvSpPr>
      <xdr:spPr>
        <a:xfrm>
          <a:off x="15214111" y="167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130609</xdr:rowOff>
    </xdr:from>
    <xdr:to>
      <xdr:col>21</xdr:col>
      <xdr:colOff>212725</xdr:colOff>
      <xdr:row>99</xdr:row>
      <xdr:rowOff>60759</xdr:rowOff>
    </xdr:to>
    <xdr:sp macro="" textlink="">
      <xdr:nvSpPr>
        <xdr:cNvPr id="689" name="円/楕円 688"/>
        <xdr:cNvSpPr/>
      </xdr:nvSpPr>
      <xdr:spPr>
        <a:xfrm>
          <a:off x="14541500" y="169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77286</xdr:rowOff>
    </xdr:from>
    <xdr:ext cx="534377" cy="259045"/>
    <xdr:sp macro="" textlink="">
      <xdr:nvSpPr>
        <xdr:cNvPr id="690" name="テキスト ボックス 689"/>
        <xdr:cNvSpPr txBox="1"/>
      </xdr:nvSpPr>
      <xdr:spPr>
        <a:xfrm>
          <a:off x="14325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130823</xdr:rowOff>
    </xdr:from>
    <xdr:to>
      <xdr:col>20</xdr:col>
      <xdr:colOff>9525</xdr:colOff>
      <xdr:row>99</xdr:row>
      <xdr:rowOff>60973</xdr:rowOff>
    </xdr:to>
    <xdr:sp macro="" textlink="">
      <xdr:nvSpPr>
        <xdr:cNvPr id="691" name="円/楕円 690"/>
        <xdr:cNvSpPr/>
      </xdr:nvSpPr>
      <xdr:spPr>
        <a:xfrm>
          <a:off x="13652500" y="169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52100</xdr:rowOff>
    </xdr:from>
    <xdr:ext cx="534377" cy="259045"/>
    <xdr:sp macro="" textlink="">
      <xdr:nvSpPr>
        <xdr:cNvPr id="692" name="テキスト ボックス 691"/>
        <xdr:cNvSpPr txBox="1"/>
      </xdr:nvSpPr>
      <xdr:spPr>
        <a:xfrm>
          <a:off x="13436111" y="170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131094</xdr:rowOff>
    </xdr:from>
    <xdr:to>
      <xdr:col>18</xdr:col>
      <xdr:colOff>492125</xdr:colOff>
      <xdr:row>99</xdr:row>
      <xdr:rowOff>61244</xdr:rowOff>
    </xdr:to>
    <xdr:sp macro="" textlink="">
      <xdr:nvSpPr>
        <xdr:cNvPr id="693" name="円/楕円 692"/>
        <xdr:cNvSpPr/>
      </xdr:nvSpPr>
      <xdr:spPr>
        <a:xfrm>
          <a:off x="12763500" y="169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77771</xdr:rowOff>
    </xdr:from>
    <xdr:ext cx="534377" cy="259045"/>
    <xdr:sp macro="" textlink="">
      <xdr:nvSpPr>
        <xdr:cNvPr id="694" name="テキスト ボックス 693"/>
        <xdr:cNvSpPr txBox="1"/>
      </xdr:nvSpPr>
      <xdr:spPr>
        <a:xfrm>
          <a:off x="12547111" y="167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6" name="直線コネクタ 715"/>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9"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20" name="直線コネクタ 719"/>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52467</xdr:rowOff>
    </xdr:from>
    <xdr:to>
      <xdr:col>32</xdr:col>
      <xdr:colOff>187325</xdr:colOff>
      <xdr:row>38</xdr:row>
      <xdr:rowOff>139700</xdr:rowOff>
    </xdr:to>
    <xdr:cxnSp macro="">
      <xdr:nvCxnSpPr>
        <xdr:cNvPr id="721" name="直線コネクタ 720"/>
        <xdr:cNvCxnSpPr/>
      </xdr:nvCxnSpPr>
      <xdr:spPr>
        <a:xfrm>
          <a:off x="21323300" y="6567567"/>
          <a:ext cx="8382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22"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23" name="フローチャート : 判断 722"/>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52467</xdr:rowOff>
    </xdr:from>
    <xdr:to>
      <xdr:col>31</xdr:col>
      <xdr:colOff>34925</xdr:colOff>
      <xdr:row>38</xdr:row>
      <xdr:rowOff>139700</xdr:rowOff>
    </xdr:to>
    <xdr:cxnSp macro="">
      <xdr:nvCxnSpPr>
        <xdr:cNvPr id="724" name="直線コネクタ 723"/>
        <xdr:cNvCxnSpPr/>
      </xdr:nvCxnSpPr>
      <xdr:spPr>
        <a:xfrm flipV="1">
          <a:off x="20434300" y="6567567"/>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25" name="フローチャート : 判断 724"/>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6" name="テキスト ボックス 725"/>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8" name="フローチャート : 判断 727"/>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9" name="テキスト ボックス 728"/>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31" name="フローチャート : 判断 730"/>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32" name="テキスト ボックス 731"/>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33" name="フローチャート : 判断 732"/>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34" name="テキスト ボックス 733"/>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1667</xdr:rowOff>
    </xdr:from>
    <xdr:to>
      <xdr:col>31</xdr:col>
      <xdr:colOff>85725</xdr:colOff>
      <xdr:row>38</xdr:row>
      <xdr:rowOff>103267</xdr:rowOff>
    </xdr:to>
    <xdr:sp macro="" textlink="">
      <xdr:nvSpPr>
        <xdr:cNvPr id="742" name="円/楕円 741"/>
        <xdr:cNvSpPr/>
      </xdr:nvSpPr>
      <xdr:spPr>
        <a:xfrm>
          <a:off x="21272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119793</xdr:rowOff>
    </xdr:from>
    <xdr:ext cx="469744" cy="259045"/>
    <xdr:sp macro="" textlink="">
      <xdr:nvSpPr>
        <xdr:cNvPr id="743" name="テキスト ボックス 742"/>
        <xdr:cNvSpPr txBox="1"/>
      </xdr:nvSpPr>
      <xdr:spPr>
        <a:xfrm>
          <a:off x="21088427" y="629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9" name="直線コネクタ 768"/>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72"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73" name="直線コネクタ 772"/>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83065</xdr:rowOff>
    </xdr:from>
    <xdr:to>
      <xdr:col>32</xdr:col>
      <xdr:colOff>187325</xdr:colOff>
      <xdr:row>56</xdr:row>
      <xdr:rowOff>114040</xdr:rowOff>
    </xdr:to>
    <xdr:cxnSp macro="">
      <xdr:nvCxnSpPr>
        <xdr:cNvPr id="774" name="直線コネクタ 773"/>
        <xdr:cNvCxnSpPr/>
      </xdr:nvCxnSpPr>
      <xdr:spPr>
        <a:xfrm>
          <a:off x="21323300" y="9684265"/>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75"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6" name="フローチャート : 判断 775"/>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83065</xdr:rowOff>
    </xdr:from>
    <xdr:to>
      <xdr:col>31</xdr:col>
      <xdr:colOff>34925</xdr:colOff>
      <xdr:row>56</xdr:row>
      <xdr:rowOff>124613</xdr:rowOff>
    </xdr:to>
    <xdr:cxnSp macro="">
      <xdr:nvCxnSpPr>
        <xdr:cNvPr id="777" name="直線コネクタ 776"/>
        <xdr:cNvCxnSpPr/>
      </xdr:nvCxnSpPr>
      <xdr:spPr>
        <a:xfrm flipV="1">
          <a:off x="20434300" y="9684265"/>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8" name="フローチャート : 判断 777"/>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9" name="テキスト ボックス 778"/>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124613</xdr:rowOff>
    </xdr:from>
    <xdr:to>
      <xdr:col>29</xdr:col>
      <xdr:colOff>517525</xdr:colOff>
      <xdr:row>56</xdr:row>
      <xdr:rowOff>142615</xdr:rowOff>
    </xdr:to>
    <xdr:cxnSp macro="">
      <xdr:nvCxnSpPr>
        <xdr:cNvPr id="780" name="直線コネクタ 779"/>
        <xdr:cNvCxnSpPr/>
      </xdr:nvCxnSpPr>
      <xdr:spPr>
        <a:xfrm flipV="1">
          <a:off x="19545300" y="9725813"/>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81" name="フローチャート : 判断 780"/>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17892</xdr:rowOff>
    </xdr:from>
    <xdr:ext cx="469744" cy="259045"/>
    <xdr:sp macro="" textlink="">
      <xdr:nvSpPr>
        <xdr:cNvPr id="782" name="テキスト ボックス 781"/>
        <xdr:cNvSpPr txBox="1"/>
      </xdr:nvSpPr>
      <xdr:spPr>
        <a:xfrm>
          <a:off x="20199427" y="97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142615</xdr:rowOff>
    </xdr:from>
    <xdr:to>
      <xdr:col>28</xdr:col>
      <xdr:colOff>314325</xdr:colOff>
      <xdr:row>56</xdr:row>
      <xdr:rowOff>146558</xdr:rowOff>
    </xdr:to>
    <xdr:cxnSp macro="">
      <xdr:nvCxnSpPr>
        <xdr:cNvPr id="783" name="直線コネクタ 782"/>
        <xdr:cNvCxnSpPr/>
      </xdr:nvCxnSpPr>
      <xdr:spPr>
        <a:xfrm flipV="1">
          <a:off x="18656300" y="9743815"/>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84" name="フローチャート : 判断 783"/>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85" name="テキスト ボックス 784"/>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6" name="フローチャート : 判断 785"/>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87" name="テキスト ボックス 786"/>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63240</xdr:rowOff>
    </xdr:from>
    <xdr:to>
      <xdr:col>32</xdr:col>
      <xdr:colOff>238125</xdr:colOff>
      <xdr:row>56</xdr:row>
      <xdr:rowOff>164840</xdr:rowOff>
    </xdr:to>
    <xdr:sp macro="" textlink="">
      <xdr:nvSpPr>
        <xdr:cNvPr id="793" name="円/楕円 792"/>
        <xdr:cNvSpPr/>
      </xdr:nvSpPr>
      <xdr:spPr>
        <a:xfrm>
          <a:off x="22110700" y="9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86117</xdr:rowOff>
    </xdr:from>
    <xdr:ext cx="469744" cy="259045"/>
    <xdr:sp macro="" textlink="">
      <xdr:nvSpPr>
        <xdr:cNvPr id="794" name="貸付金該当値テキスト"/>
        <xdr:cNvSpPr txBox="1"/>
      </xdr:nvSpPr>
      <xdr:spPr>
        <a:xfrm>
          <a:off x="22212300" y="951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32265</xdr:rowOff>
    </xdr:from>
    <xdr:to>
      <xdr:col>31</xdr:col>
      <xdr:colOff>85725</xdr:colOff>
      <xdr:row>56</xdr:row>
      <xdr:rowOff>133865</xdr:rowOff>
    </xdr:to>
    <xdr:sp macro="" textlink="">
      <xdr:nvSpPr>
        <xdr:cNvPr id="795" name="円/楕円 794"/>
        <xdr:cNvSpPr/>
      </xdr:nvSpPr>
      <xdr:spPr>
        <a:xfrm>
          <a:off x="21272500" y="9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150392</xdr:rowOff>
    </xdr:from>
    <xdr:ext cx="469744" cy="259045"/>
    <xdr:sp macro="" textlink="">
      <xdr:nvSpPr>
        <xdr:cNvPr id="796" name="テキスト ボックス 795"/>
        <xdr:cNvSpPr txBox="1"/>
      </xdr:nvSpPr>
      <xdr:spPr>
        <a:xfrm>
          <a:off x="21088427" y="94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73813</xdr:rowOff>
    </xdr:from>
    <xdr:to>
      <xdr:col>29</xdr:col>
      <xdr:colOff>568325</xdr:colOff>
      <xdr:row>57</xdr:row>
      <xdr:rowOff>3963</xdr:rowOff>
    </xdr:to>
    <xdr:sp macro="" textlink="">
      <xdr:nvSpPr>
        <xdr:cNvPr id="797" name="円/楕円 796"/>
        <xdr:cNvSpPr/>
      </xdr:nvSpPr>
      <xdr:spPr>
        <a:xfrm>
          <a:off x="20383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20490</xdr:rowOff>
    </xdr:from>
    <xdr:ext cx="469744" cy="259045"/>
    <xdr:sp macro="" textlink="">
      <xdr:nvSpPr>
        <xdr:cNvPr id="798" name="テキスト ボックス 797"/>
        <xdr:cNvSpPr txBox="1"/>
      </xdr:nvSpPr>
      <xdr:spPr>
        <a:xfrm>
          <a:off x="20199427" y="94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91815</xdr:rowOff>
    </xdr:from>
    <xdr:to>
      <xdr:col>28</xdr:col>
      <xdr:colOff>365125</xdr:colOff>
      <xdr:row>57</xdr:row>
      <xdr:rowOff>21965</xdr:rowOff>
    </xdr:to>
    <xdr:sp macro="" textlink="">
      <xdr:nvSpPr>
        <xdr:cNvPr id="799" name="円/楕円 798"/>
        <xdr:cNvSpPr/>
      </xdr:nvSpPr>
      <xdr:spPr>
        <a:xfrm>
          <a:off x="19494500" y="9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38492</xdr:rowOff>
    </xdr:from>
    <xdr:ext cx="469744" cy="259045"/>
    <xdr:sp macro="" textlink="">
      <xdr:nvSpPr>
        <xdr:cNvPr id="800" name="テキスト ボックス 799"/>
        <xdr:cNvSpPr txBox="1"/>
      </xdr:nvSpPr>
      <xdr:spPr>
        <a:xfrm>
          <a:off x="19310427" y="94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95758</xdr:rowOff>
    </xdr:from>
    <xdr:to>
      <xdr:col>27</xdr:col>
      <xdr:colOff>161925</xdr:colOff>
      <xdr:row>57</xdr:row>
      <xdr:rowOff>25908</xdr:rowOff>
    </xdr:to>
    <xdr:sp macro="" textlink="">
      <xdr:nvSpPr>
        <xdr:cNvPr id="801" name="円/楕円 800"/>
        <xdr:cNvSpPr/>
      </xdr:nvSpPr>
      <xdr:spPr>
        <a:xfrm>
          <a:off x="186055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42435</xdr:rowOff>
    </xdr:from>
    <xdr:ext cx="469744" cy="259045"/>
    <xdr:sp macro="" textlink="">
      <xdr:nvSpPr>
        <xdr:cNvPr id="802" name="テキスト ボックス 801"/>
        <xdr:cNvSpPr txBox="1"/>
      </xdr:nvSpPr>
      <xdr:spPr>
        <a:xfrm>
          <a:off x="18421427" y="947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7" name="直線コネクタ 826"/>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8"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9" name="直線コネクタ 828"/>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30"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31" name="直線コネクタ 830"/>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163881</xdr:rowOff>
    </xdr:from>
    <xdr:to>
      <xdr:col>32</xdr:col>
      <xdr:colOff>187325</xdr:colOff>
      <xdr:row>76</xdr:row>
      <xdr:rowOff>71210</xdr:rowOff>
    </xdr:to>
    <xdr:cxnSp macro="">
      <xdr:nvCxnSpPr>
        <xdr:cNvPr id="832" name="直線コネクタ 831"/>
        <xdr:cNvCxnSpPr/>
      </xdr:nvCxnSpPr>
      <xdr:spPr>
        <a:xfrm flipV="1">
          <a:off x="21323300" y="13022631"/>
          <a:ext cx="8382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33"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34" name="フローチャート : 判断 833"/>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71210</xdr:rowOff>
    </xdr:from>
    <xdr:to>
      <xdr:col>31</xdr:col>
      <xdr:colOff>34925</xdr:colOff>
      <xdr:row>76</xdr:row>
      <xdr:rowOff>102057</xdr:rowOff>
    </xdr:to>
    <xdr:cxnSp macro="">
      <xdr:nvCxnSpPr>
        <xdr:cNvPr id="835" name="直線コネクタ 834"/>
        <xdr:cNvCxnSpPr/>
      </xdr:nvCxnSpPr>
      <xdr:spPr>
        <a:xfrm flipV="1">
          <a:off x="20434300" y="13101410"/>
          <a:ext cx="889000" cy="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6" name="フローチャート : 判断 835"/>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7" name="テキスト ボックス 836"/>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102057</xdr:rowOff>
    </xdr:from>
    <xdr:to>
      <xdr:col>29</xdr:col>
      <xdr:colOff>517525</xdr:colOff>
      <xdr:row>76</xdr:row>
      <xdr:rowOff>116382</xdr:rowOff>
    </xdr:to>
    <xdr:cxnSp macro="">
      <xdr:nvCxnSpPr>
        <xdr:cNvPr id="838" name="直線コネクタ 837"/>
        <xdr:cNvCxnSpPr/>
      </xdr:nvCxnSpPr>
      <xdr:spPr>
        <a:xfrm flipV="1">
          <a:off x="19545300" y="1313225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9" name="フローチャート : 判断 838"/>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40" name="テキスト ボックス 839"/>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16027</xdr:rowOff>
    </xdr:from>
    <xdr:to>
      <xdr:col>28</xdr:col>
      <xdr:colOff>314325</xdr:colOff>
      <xdr:row>76</xdr:row>
      <xdr:rowOff>116382</xdr:rowOff>
    </xdr:to>
    <xdr:cxnSp macro="">
      <xdr:nvCxnSpPr>
        <xdr:cNvPr id="841" name="直線コネクタ 840"/>
        <xdr:cNvCxnSpPr/>
      </xdr:nvCxnSpPr>
      <xdr:spPr>
        <a:xfrm>
          <a:off x="18656300" y="13046227"/>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42" name="フローチャート : 判断 841"/>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43" name="テキスト ボックス 842"/>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44" name="フローチャート : 判断 843"/>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45" name="テキスト ボックス 844"/>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113081</xdr:rowOff>
    </xdr:from>
    <xdr:to>
      <xdr:col>32</xdr:col>
      <xdr:colOff>238125</xdr:colOff>
      <xdr:row>76</xdr:row>
      <xdr:rowOff>43231</xdr:rowOff>
    </xdr:to>
    <xdr:sp macro="" textlink="">
      <xdr:nvSpPr>
        <xdr:cNvPr id="851" name="円/楕円 850"/>
        <xdr:cNvSpPr/>
      </xdr:nvSpPr>
      <xdr:spPr>
        <a:xfrm>
          <a:off x="22110700" y="129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135958</xdr:rowOff>
    </xdr:from>
    <xdr:ext cx="534377" cy="259045"/>
    <xdr:sp macro="" textlink="">
      <xdr:nvSpPr>
        <xdr:cNvPr id="852" name="繰出金該当値テキスト"/>
        <xdr:cNvSpPr txBox="1"/>
      </xdr:nvSpPr>
      <xdr:spPr>
        <a:xfrm>
          <a:off x="22212300" y="128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20410</xdr:rowOff>
    </xdr:from>
    <xdr:to>
      <xdr:col>31</xdr:col>
      <xdr:colOff>85725</xdr:colOff>
      <xdr:row>76</xdr:row>
      <xdr:rowOff>122010</xdr:rowOff>
    </xdr:to>
    <xdr:sp macro="" textlink="">
      <xdr:nvSpPr>
        <xdr:cNvPr id="853" name="円/楕円 852"/>
        <xdr:cNvSpPr/>
      </xdr:nvSpPr>
      <xdr:spPr>
        <a:xfrm>
          <a:off x="21272500" y="130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138536</xdr:rowOff>
    </xdr:from>
    <xdr:ext cx="534377" cy="259045"/>
    <xdr:sp macro="" textlink="">
      <xdr:nvSpPr>
        <xdr:cNvPr id="854" name="テキスト ボックス 853"/>
        <xdr:cNvSpPr txBox="1"/>
      </xdr:nvSpPr>
      <xdr:spPr>
        <a:xfrm>
          <a:off x="21056111" y="128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51257</xdr:rowOff>
    </xdr:from>
    <xdr:to>
      <xdr:col>29</xdr:col>
      <xdr:colOff>568325</xdr:colOff>
      <xdr:row>76</xdr:row>
      <xdr:rowOff>152857</xdr:rowOff>
    </xdr:to>
    <xdr:sp macro="" textlink="">
      <xdr:nvSpPr>
        <xdr:cNvPr id="855" name="円/楕円 854"/>
        <xdr:cNvSpPr/>
      </xdr:nvSpPr>
      <xdr:spPr>
        <a:xfrm>
          <a:off x="20383500" y="130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169384</xdr:rowOff>
    </xdr:from>
    <xdr:ext cx="534377" cy="259045"/>
    <xdr:sp macro="" textlink="">
      <xdr:nvSpPr>
        <xdr:cNvPr id="856" name="テキスト ボックス 855"/>
        <xdr:cNvSpPr txBox="1"/>
      </xdr:nvSpPr>
      <xdr:spPr>
        <a:xfrm>
          <a:off x="20167111" y="128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65582</xdr:rowOff>
    </xdr:from>
    <xdr:to>
      <xdr:col>28</xdr:col>
      <xdr:colOff>365125</xdr:colOff>
      <xdr:row>76</xdr:row>
      <xdr:rowOff>167182</xdr:rowOff>
    </xdr:to>
    <xdr:sp macro="" textlink="">
      <xdr:nvSpPr>
        <xdr:cNvPr id="857" name="円/楕円 856"/>
        <xdr:cNvSpPr/>
      </xdr:nvSpPr>
      <xdr:spPr>
        <a:xfrm>
          <a:off x="19494500" y="130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12260</xdr:rowOff>
    </xdr:from>
    <xdr:ext cx="534377" cy="259045"/>
    <xdr:sp macro="" textlink="">
      <xdr:nvSpPr>
        <xdr:cNvPr id="858" name="テキスト ボックス 857"/>
        <xdr:cNvSpPr txBox="1"/>
      </xdr:nvSpPr>
      <xdr:spPr>
        <a:xfrm>
          <a:off x="19278111" y="128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136678</xdr:rowOff>
    </xdr:from>
    <xdr:to>
      <xdr:col>27</xdr:col>
      <xdr:colOff>161925</xdr:colOff>
      <xdr:row>76</xdr:row>
      <xdr:rowOff>66827</xdr:rowOff>
    </xdr:to>
    <xdr:sp macro="" textlink="">
      <xdr:nvSpPr>
        <xdr:cNvPr id="859" name="円/楕円 858"/>
        <xdr:cNvSpPr/>
      </xdr:nvSpPr>
      <xdr:spPr>
        <a:xfrm>
          <a:off x="186055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83355</xdr:rowOff>
    </xdr:from>
    <xdr:ext cx="534377" cy="259045"/>
    <xdr:sp macro="" textlink="">
      <xdr:nvSpPr>
        <xdr:cNvPr id="860" name="テキスト ボックス 859"/>
        <xdr:cNvSpPr txBox="1"/>
      </xdr:nvSpPr>
      <xdr:spPr>
        <a:xfrm>
          <a:off x="18389111" y="127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広大な面積の中に峠を挟んで二つの地域に分かれており、更に集落が点在する特殊な地理的要因により、総合支所や保育所、福祉施設等の町有施設が町内に分散され多く配置されている。このため、類似団体と比較すると人口千人当たりの職員数が類似団体内平均値の約</a:t>
          </a:r>
          <a:r>
            <a:rPr kumimoji="1" lang="en-US" altLang="ja-JP" sz="1300">
              <a:latin typeface="ＭＳ Ｐゴシック"/>
            </a:rPr>
            <a:t>1.5</a:t>
          </a:r>
          <a:r>
            <a:rPr kumimoji="1" lang="ja-JP" altLang="en-US" sz="1300">
              <a:latin typeface="ＭＳ Ｐゴシック"/>
            </a:rPr>
            <a:t>倍となっており、人口</a:t>
          </a:r>
          <a:r>
            <a:rPr kumimoji="1" lang="en-US" altLang="ja-JP" sz="1300">
              <a:latin typeface="ＭＳ Ｐゴシック"/>
            </a:rPr>
            <a:t>1</a:t>
          </a:r>
          <a:r>
            <a:rPr kumimoji="1" lang="ja-JP" altLang="en-US" sz="1300">
              <a:latin typeface="ＭＳ Ｐゴシック"/>
            </a:rPr>
            <a:t>人当たりの人件費が類似団体中</a:t>
          </a:r>
          <a:r>
            <a:rPr kumimoji="1" lang="en-US" altLang="ja-JP" sz="1300">
              <a:latin typeface="ＭＳ Ｐゴシック"/>
            </a:rPr>
            <a:t>1</a:t>
          </a:r>
          <a:r>
            <a:rPr kumimoji="1" lang="ja-JP" altLang="en-US" sz="1300">
              <a:latin typeface="ＭＳ Ｐゴシック"/>
            </a:rPr>
            <a:t>位となる要因となっている。また、豪雪地帯であることから除排雪経費が膨大であることと、それぞれの地域に総合支所や保育所、福祉施設、観光施設等を設置しているため多額の維持補修費を要している。一部事務組合で行っている常備消防やごみ処理等については、施設の老朽化に伴う修繕に多額の経費を要することから、補助費が増加傾向にある。公債費については、類似団体内平均値を大きく上回っているが、交付税措置の高い地方債を活用することで実質公債費比率や将来負担比率の上昇を抑制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153089</xdr:rowOff>
    </xdr:from>
    <xdr:to>
      <xdr:col>6</xdr:col>
      <xdr:colOff>511175</xdr:colOff>
      <xdr:row>33</xdr:row>
      <xdr:rowOff>141660</xdr:rowOff>
    </xdr:to>
    <xdr:cxnSp macro="">
      <xdr:nvCxnSpPr>
        <xdr:cNvPr id="63" name="直線コネクタ 62"/>
        <xdr:cNvCxnSpPr/>
      </xdr:nvCxnSpPr>
      <xdr:spPr>
        <a:xfrm flipV="1">
          <a:off x="3797300" y="5639489"/>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141660</xdr:rowOff>
    </xdr:from>
    <xdr:to>
      <xdr:col>5</xdr:col>
      <xdr:colOff>358775</xdr:colOff>
      <xdr:row>34</xdr:row>
      <xdr:rowOff>42382</xdr:rowOff>
    </xdr:to>
    <xdr:cxnSp macro="">
      <xdr:nvCxnSpPr>
        <xdr:cNvPr id="66" name="直線コネクタ 65"/>
        <xdr:cNvCxnSpPr/>
      </xdr:nvCxnSpPr>
      <xdr:spPr>
        <a:xfrm flipV="1">
          <a:off x="2908300" y="579951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149497</xdr:rowOff>
    </xdr:from>
    <xdr:to>
      <xdr:col>4</xdr:col>
      <xdr:colOff>155575</xdr:colOff>
      <xdr:row>34</xdr:row>
      <xdr:rowOff>42382</xdr:rowOff>
    </xdr:to>
    <xdr:cxnSp macro="">
      <xdr:nvCxnSpPr>
        <xdr:cNvPr id="69" name="直線コネクタ 68"/>
        <xdr:cNvCxnSpPr/>
      </xdr:nvCxnSpPr>
      <xdr:spPr>
        <a:xfrm>
          <a:off x="2019300" y="5807347"/>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65568</xdr:rowOff>
    </xdr:from>
    <xdr:to>
      <xdr:col>2</xdr:col>
      <xdr:colOff>638175</xdr:colOff>
      <xdr:row>33</xdr:row>
      <xdr:rowOff>149497</xdr:rowOff>
    </xdr:to>
    <xdr:cxnSp macro="">
      <xdr:nvCxnSpPr>
        <xdr:cNvPr id="72" name="直線コネクタ 71"/>
        <xdr:cNvCxnSpPr/>
      </xdr:nvCxnSpPr>
      <xdr:spPr>
        <a:xfrm>
          <a:off x="1130300" y="5380518"/>
          <a:ext cx="889000" cy="4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102289</xdr:rowOff>
    </xdr:from>
    <xdr:to>
      <xdr:col>6</xdr:col>
      <xdr:colOff>561975</xdr:colOff>
      <xdr:row>33</xdr:row>
      <xdr:rowOff>32439</xdr:rowOff>
    </xdr:to>
    <xdr:sp macro="" textlink="">
      <xdr:nvSpPr>
        <xdr:cNvPr id="82" name="円/楕円 81"/>
        <xdr:cNvSpPr/>
      </xdr:nvSpPr>
      <xdr:spPr>
        <a:xfrm>
          <a:off x="4584700" y="55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125166</xdr:rowOff>
    </xdr:from>
    <xdr:ext cx="469744" cy="259045"/>
    <xdr:sp macro="" textlink="">
      <xdr:nvSpPr>
        <xdr:cNvPr id="83" name="議会費該当値テキスト"/>
        <xdr:cNvSpPr txBox="1"/>
      </xdr:nvSpPr>
      <xdr:spPr>
        <a:xfrm>
          <a:off x="4686300" y="54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90860</xdr:rowOff>
    </xdr:from>
    <xdr:to>
      <xdr:col>5</xdr:col>
      <xdr:colOff>409575</xdr:colOff>
      <xdr:row>34</xdr:row>
      <xdr:rowOff>21010</xdr:rowOff>
    </xdr:to>
    <xdr:sp macro="" textlink="">
      <xdr:nvSpPr>
        <xdr:cNvPr id="84" name="円/楕円 83"/>
        <xdr:cNvSpPr/>
      </xdr:nvSpPr>
      <xdr:spPr>
        <a:xfrm>
          <a:off x="37465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85" name="テキスト ボックス 84"/>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163032</xdr:rowOff>
    </xdr:from>
    <xdr:to>
      <xdr:col>4</xdr:col>
      <xdr:colOff>206375</xdr:colOff>
      <xdr:row>34</xdr:row>
      <xdr:rowOff>93182</xdr:rowOff>
    </xdr:to>
    <xdr:sp macro="" textlink="">
      <xdr:nvSpPr>
        <xdr:cNvPr id="86" name="円/楕円 85"/>
        <xdr:cNvSpPr/>
      </xdr:nvSpPr>
      <xdr:spPr>
        <a:xfrm>
          <a:off x="2857500" y="5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109709</xdr:rowOff>
    </xdr:from>
    <xdr:ext cx="469744" cy="259045"/>
    <xdr:sp macro="" textlink="">
      <xdr:nvSpPr>
        <xdr:cNvPr id="87" name="テキスト ボックス 86"/>
        <xdr:cNvSpPr txBox="1"/>
      </xdr:nvSpPr>
      <xdr:spPr>
        <a:xfrm>
          <a:off x="2673427" y="559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98697</xdr:rowOff>
    </xdr:from>
    <xdr:to>
      <xdr:col>3</xdr:col>
      <xdr:colOff>3175</xdr:colOff>
      <xdr:row>34</xdr:row>
      <xdr:rowOff>28847</xdr:rowOff>
    </xdr:to>
    <xdr:sp macro="" textlink="">
      <xdr:nvSpPr>
        <xdr:cNvPr id="88" name="円/楕円 87"/>
        <xdr:cNvSpPr/>
      </xdr:nvSpPr>
      <xdr:spPr>
        <a:xfrm>
          <a:off x="196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45374</xdr:rowOff>
    </xdr:from>
    <xdr:ext cx="469744" cy="259045"/>
    <xdr:sp macro="" textlink="">
      <xdr:nvSpPr>
        <xdr:cNvPr id="89" name="テキスト ボックス 88"/>
        <xdr:cNvSpPr txBox="1"/>
      </xdr:nvSpPr>
      <xdr:spPr>
        <a:xfrm>
          <a:off x="1784427" y="55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14768</xdr:rowOff>
    </xdr:from>
    <xdr:to>
      <xdr:col>1</xdr:col>
      <xdr:colOff>485775</xdr:colOff>
      <xdr:row>31</xdr:row>
      <xdr:rowOff>116368</xdr:rowOff>
    </xdr:to>
    <xdr:sp macro="" textlink="">
      <xdr:nvSpPr>
        <xdr:cNvPr id="90" name="円/楕円 89"/>
        <xdr:cNvSpPr/>
      </xdr:nvSpPr>
      <xdr:spPr>
        <a:xfrm>
          <a:off x="1079500" y="53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132895</xdr:rowOff>
    </xdr:from>
    <xdr:ext cx="469744" cy="259045"/>
    <xdr:sp macro="" textlink="">
      <xdr:nvSpPr>
        <xdr:cNvPr id="91" name="テキスト ボックス 90"/>
        <xdr:cNvSpPr txBox="1"/>
      </xdr:nvSpPr>
      <xdr:spPr>
        <a:xfrm>
          <a:off x="895427" y="510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116384</xdr:rowOff>
    </xdr:from>
    <xdr:to>
      <xdr:col>6</xdr:col>
      <xdr:colOff>511175</xdr:colOff>
      <xdr:row>58</xdr:row>
      <xdr:rowOff>17066</xdr:rowOff>
    </xdr:to>
    <xdr:cxnSp macro="">
      <xdr:nvCxnSpPr>
        <xdr:cNvPr id="122" name="直線コネクタ 121"/>
        <xdr:cNvCxnSpPr/>
      </xdr:nvCxnSpPr>
      <xdr:spPr>
        <a:xfrm flipV="1">
          <a:off x="3797300" y="9889034"/>
          <a:ext cx="838200" cy="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12495</xdr:rowOff>
    </xdr:from>
    <xdr:to>
      <xdr:col>5</xdr:col>
      <xdr:colOff>358775</xdr:colOff>
      <xdr:row>58</xdr:row>
      <xdr:rowOff>17066</xdr:rowOff>
    </xdr:to>
    <xdr:cxnSp macro="">
      <xdr:nvCxnSpPr>
        <xdr:cNvPr id="125" name="直線コネクタ 124"/>
        <xdr:cNvCxnSpPr/>
      </xdr:nvCxnSpPr>
      <xdr:spPr>
        <a:xfrm>
          <a:off x="2908300" y="995659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12495</xdr:rowOff>
    </xdr:from>
    <xdr:to>
      <xdr:col>4</xdr:col>
      <xdr:colOff>155575</xdr:colOff>
      <xdr:row>58</xdr:row>
      <xdr:rowOff>46864</xdr:rowOff>
    </xdr:to>
    <xdr:cxnSp macro="">
      <xdr:nvCxnSpPr>
        <xdr:cNvPr id="128" name="直線コネクタ 127"/>
        <xdr:cNvCxnSpPr/>
      </xdr:nvCxnSpPr>
      <xdr:spPr>
        <a:xfrm flipV="1">
          <a:off x="2019300" y="9956595"/>
          <a:ext cx="889000" cy="3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46864</xdr:rowOff>
    </xdr:from>
    <xdr:to>
      <xdr:col>2</xdr:col>
      <xdr:colOff>638175</xdr:colOff>
      <xdr:row>58</xdr:row>
      <xdr:rowOff>47372</xdr:rowOff>
    </xdr:to>
    <xdr:cxnSp macro="">
      <xdr:nvCxnSpPr>
        <xdr:cNvPr id="131" name="直線コネクタ 130"/>
        <xdr:cNvCxnSpPr/>
      </xdr:nvCxnSpPr>
      <xdr:spPr>
        <a:xfrm flipV="1">
          <a:off x="1130300" y="999096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3858</xdr:rowOff>
    </xdr:from>
    <xdr:ext cx="534377" cy="259045"/>
    <xdr:sp macro="" textlink="">
      <xdr:nvSpPr>
        <xdr:cNvPr id="135" name="テキスト ボックス 134"/>
        <xdr:cNvSpPr txBox="1"/>
      </xdr:nvSpPr>
      <xdr:spPr>
        <a:xfrm>
          <a:off x="863111" y="101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65584</xdr:rowOff>
    </xdr:from>
    <xdr:to>
      <xdr:col>6</xdr:col>
      <xdr:colOff>561975</xdr:colOff>
      <xdr:row>57</xdr:row>
      <xdr:rowOff>167184</xdr:rowOff>
    </xdr:to>
    <xdr:sp macro="" textlink="">
      <xdr:nvSpPr>
        <xdr:cNvPr id="141" name="円/楕円 140"/>
        <xdr:cNvSpPr/>
      </xdr:nvSpPr>
      <xdr:spPr>
        <a:xfrm>
          <a:off x="4584700" y="98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88461</xdr:rowOff>
    </xdr:from>
    <xdr:ext cx="599010" cy="259045"/>
    <xdr:sp macro="" textlink="">
      <xdr:nvSpPr>
        <xdr:cNvPr id="142" name="総務費該当値テキスト"/>
        <xdr:cNvSpPr txBox="1"/>
      </xdr:nvSpPr>
      <xdr:spPr>
        <a:xfrm>
          <a:off x="4686300" y="96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137716</xdr:rowOff>
    </xdr:from>
    <xdr:to>
      <xdr:col>5</xdr:col>
      <xdr:colOff>409575</xdr:colOff>
      <xdr:row>58</xdr:row>
      <xdr:rowOff>67866</xdr:rowOff>
    </xdr:to>
    <xdr:sp macro="" textlink="">
      <xdr:nvSpPr>
        <xdr:cNvPr id="143" name="円/楕円 142"/>
        <xdr:cNvSpPr/>
      </xdr:nvSpPr>
      <xdr:spPr>
        <a:xfrm>
          <a:off x="3746500" y="99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84393</xdr:rowOff>
    </xdr:from>
    <xdr:ext cx="599010" cy="259045"/>
    <xdr:sp macro="" textlink="">
      <xdr:nvSpPr>
        <xdr:cNvPr id="144" name="テキスト ボックス 143"/>
        <xdr:cNvSpPr txBox="1"/>
      </xdr:nvSpPr>
      <xdr:spPr>
        <a:xfrm>
          <a:off x="3497794" y="968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133145</xdr:rowOff>
    </xdr:from>
    <xdr:to>
      <xdr:col>4</xdr:col>
      <xdr:colOff>206375</xdr:colOff>
      <xdr:row>58</xdr:row>
      <xdr:rowOff>63295</xdr:rowOff>
    </xdr:to>
    <xdr:sp macro="" textlink="">
      <xdr:nvSpPr>
        <xdr:cNvPr id="145" name="円/楕円 144"/>
        <xdr:cNvSpPr/>
      </xdr:nvSpPr>
      <xdr:spPr>
        <a:xfrm>
          <a:off x="2857500" y="99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79822</xdr:rowOff>
    </xdr:from>
    <xdr:ext cx="599010" cy="259045"/>
    <xdr:sp macro="" textlink="">
      <xdr:nvSpPr>
        <xdr:cNvPr id="146" name="テキスト ボックス 145"/>
        <xdr:cNvSpPr txBox="1"/>
      </xdr:nvSpPr>
      <xdr:spPr>
        <a:xfrm>
          <a:off x="2608794" y="968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167514</xdr:rowOff>
    </xdr:from>
    <xdr:to>
      <xdr:col>3</xdr:col>
      <xdr:colOff>3175</xdr:colOff>
      <xdr:row>58</xdr:row>
      <xdr:rowOff>97664</xdr:rowOff>
    </xdr:to>
    <xdr:sp macro="" textlink="">
      <xdr:nvSpPr>
        <xdr:cNvPr id="147" name="円/楕円 146"/>
        <xdr:cNvSpPr/>
      </xdr:nvSpPr>
      <xdr:spPr>
        <a:xfrm>
          <a:off x="1968500" y="99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88791</xdr:rowOff>
    </xdr:from>
    <xdr:ext cx="599010" cy="259045"/>
    <xdr:sp macro="" textlink="">
      <xdr:nvSpPr>
        <xdr:cNvPr id="148" name="テキスト ボックス 147"/>
        <xdr:cNvSpPr txBox="1"/>
      </xdr:nvSpPr>
      <xdr:spPr>
        <a:xfrm>
          <a:off x="1719794" y="1003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168022</xdr:rowOff>
    </xdr:from>
    <xdr:to>
      <xdr:col>1</xdr:col>
      <xdr:colOff>485775</xdr:colOff>
      <xdr:row>58</xdr:row>
      <xdr:rowOff>98172</xdr:rowOff>
    </xdr:to>
    <xdr:sp macro="" textlink="">
      <xdr:nvSpPr>
        <xdr:cNvPr id="149" name="円/楕円 148"/>
        <xdr:cNvSpPr/>
      </xdr:nvSpPr>
      <xdr:spPr>
        <a:xfrm>
          <a:off x="1079500" y="99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114699</xdr:rowOff>
    </xdr:from>
    <xdr:ext cx="599010" cy="259045"/>
    <xdr:sp macro="" textlink="">
      <xdr:nvSpPr>
        <xdr:cNvPr id="150" name="テキスト ボックス 149"/>
        <xdr:cNvSpPr txBox="1"/>
      </xdr:nvSpPr>
      <xdr:spPr>
        <a:xfrm>
          <a:off x="830794" y="971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67394</xdr:rowOff>
    </xdr:from>
    <xdr:to>
      <xdr:col>6</xdr:col>
      <xdr:colOff>511175</xdr:colOff>
      <xdr:row>76</xdr:row>
      <xdr:rowOff>129110</xdr:rowOff>
    </xdr:to>
    <xdr:cxnSp macro="">
      <xdr:nvCxnSpPr>
        <xdr:cNvPr id="176" name="直線コネクタ 175"/>
        <xdr:cNvCxnSpPr/>
      </xdr:nvCxnSpPr>
      <xdr:spPr>
        <a:xfrm flipV="1">
          <a:off x="3797300" y="13097594"/>
          <a:ext cx="838200" cy="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129110</xdr:rowOff>
    </xdr:from>
    <xdr:to>
      <xdr:col>5</xdr:col>
      <xdr:colOff>358775</xdr:colOff>
      <xdr:row>76</xdr:row>
      <xdr:rowOff>160172</xdr:rowOff>
    </xdr:to>
    <xdr:cxnSp macro="">
      <xdr:nvCxnSpPr>
        <xdr:cNvPr id="179" name="直線コネクタ 178"/>
        <xdr:cNvCxnSpPr/>
      </xdr:nvCxnSpPr>
      <xdr:spPr>
        <a:xfrm flipV="1">
          <a:off x="2908300" y="13159310"/>
          <a:ext cx="8890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7741</xdr:rowOff>
    </xdr:from>
    <xdr:to>
      <xdr:col>4</xdr:col>
      <xdr:colOff>155575</xdr:colOff>
      <xdr:row>76</xdr:row>
      <xdr:rowOff>160172</xdr:rowOff>
    </xdr:to>
    <xdr:cxnSp macro="">
      <xdr:nvCxnSpPr>
        <xdr:cNvPr id="182" name="直線コネクタ 181"/>
        <xdr:cNvCxnSpPr/>
      </xdr:nvCxnSpPr>
      <xdr:spPr>
        <a:xfrm>
          <a:off x="2019300" y="12866491"/>
          <a:ext cx="889000" cy="3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7741</xdr:rowOff>
    </xdr:from>
    <xdr:to>
      <xdr:col>2</xdr:col>
      <xdr:colOff>638175</xdr:colOff>
      <xdr:row>77</xdr:row>
      <xdr:rowOff>19748</xdr:rowOff>
    </xdr:to>
    <xdr:cxnSp macro="">
      <xdr:nvCxnSpPr>
        <xdr:cNvPr id="185" name="直線コネクタ 184"/>
        <xdr:cNvCxnSpPr/>
      </xdr:nvCxnSpPr>
      <xdr:spPr>
        <a:xfrm flipV="1">
          <a:off x="1130300" y="12866491"/>
          <a:ext cx="889000" cy="35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41987</xdr:rowOff>
    </xdr:from>
    <xdr:ext cx="599010" cy="259045"/>
    <xdr:sp macro="" textlink="">
      <xdr:nvSpPr>
        <xdr:cNvPr id="187" name="テキスト ボックス 186"/>
        <xdr:cNvSpPr txBox="1"/>
      </xdr:nvSpPr>
      <xdr:spPr>
        <a:xfrm>
          <a:off x="1719794" y="1324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16594</xdr:rowOff>
    </xdr:from>
    <xdr:to>
      <xdr:col>6</xdr:col>
      <xdr:colOff>561975</xdr:colOff>
      <xdr:row>76</xdr:row>
      <xdr:rowOff>118194</xdr:rowOff>
    </xdr:to>
    <xdr:sp macro="" textlink="">
      <xdr:nvSpPr>
        <xdr:cNvPr id="195" name="円/楕円 194"/>
        <xdr:cNvSpPr/>
      </xdr:nvSpPr>
      <xdr:spPr>
        <a:xfrm>
          <a:off x="4584700" y="130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39471</xdr:rowOff>
    </xdr:from>
    <xdr:ext cx="599010" cy="259045"/>
    <xdr:sp macro="" textlink="">
      <xdr:nvSpPr>
        <xdr:cNvPr id="196" name="民生費該当値テキスト"/>
        <xdr:cNvSpPr txBox="1"/>
      </xdr:nvSpPr>
      <xdr:spPr>
        <a:xfrm>
          <a:off x="4686300" y="1289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78310</xdr:rowOff>
    </xdr:from>
    <xdr:to>
      <xdr:col>5</xdr:col>
      <xdr:colOff>409575</xdr:colOff>
      <xdr:row>77</xdr:row>
      <xdr:rowOff>8460</xdr:rowOff>
    </xdr:to>
    <xdr:sp macro="" textlink="">
      <xdr:nvSpPr>
        <xdr:cNvPr id="197" name="円/楕円 196"/>
        <xdr:cNvSpPr/>
      </xdr:nvSpPr>
      <xdr:spPr>
        <a:xfrm>
          <a:off x="3746500" y="131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24987</xdr:rowOff>
    </xdr:from>
    <xdr:ext cx="599010" cy="259045"/>
    <xdr:sp macro="" textlink="">
      <xdr:nvSpPr>
        <xdr:cNvPr id="198" name="テキスト ボックス 197"/>
        <xdr:cNvSpPr txBox="1"/>
      </xdr:nvSpPr>
      <xdr:spPr>
        <a:xfrm>
          <a:off x="3497794" y="128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109372</xdr:rowOff>
    </xdr:from>
    <xdr:to>
      <xdr:col>4</xdr:col>
      <xdr:colOff>206375</xdr:colOff>
      <xdr:row>77</xdr:row>
      <xdr:rowOff>39522</xdr:rowOff>
    </xdr:to>
    <xdr:sp macro="" textlink="">
      <xdr:nvSpPr>
        <xdr:cNvPr id="199" name="円/楕円 198"/>
        <xdr:cNvSpPr/>
      </xdr:nvSpPr>
      <xdr:spPr>
        <a:xfrm>
          <a:off x="2857500" y="131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56048</xdr:rowOff>
    </xdr:from>
    <xdr:ext cx="599010" cy="259045"/>
    <xdr:sp macro="" textlink="">
      <xdr:nvSpPr>
        <xdr:cNvPr id="200" name="テキスト ボックス 199"/>
        <xdr:cNvSpPr txBox="1"/>
      </xdr:nvSpPr>
      <xdr:spPr>
        <a:xfrm>
          <a:off x="2608794" y="1291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136,418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128391</xdr:rowOff>
    </xdr:from>
    <xdr:to>
      <xdr:col>3</xdr:col>
      <xdr:colOff>3175</xdr:colOff>
      <xdr:row>75</xdr:row>
      <xdr:rowOff>58541</xdr:rowOff>
    </xdr:to>
    <xdr:sp macro="" textlink="">
      <xdr:nvSpPr>
        <xdr:cNvPr id="201" name="円/楕円 200"/>
        <xdr:cNvSpPr/>
      </xdr:nvSpPr>
      <xdr:spPr>
        <a:xfrm>
          <a:off x="1968500" y="128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75068</xdr:rowOff>
    </xdr:from>
    <xdr:ext cx="599010" cy="259045"/>
    <xdr:sp macro="" textlink="">
      <xdr:nvSpPr>
        <xdr:cNvPr id="202" name="テキスト ボックス 201"/>
        <xdr:cNvSpPr txBox="1"/>
      </xdr:nvSpPr>
      <xdr:spPr>
        <a:xfrm>
          <a:off x="1719794" y="125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140398</xdr:rowOff>
    </xdr:from>
    <xdr:to>
      <xdr:col>1</xdr:col>
      <xdr:colOff>485775</xdr:colOff>
      <xdr:row>77</xdr:row>
      <xdr:rowOff>70548</xdr:rowOff>
    </xdr:to>
    <xdr:sp macro="" textlink="">
      <xdr:nvSpPr>
        <xdr:cNvPr id="203" name="円/楕円 202"/>
        <xdr:cNvSpPr/>
      </xdr:nvSpPr>
      <xdr:spPr>
        <a:xfrm>
          <a:off x="1079500" y="131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61675</xdr:rowOff>
    </xdr:from>
    <xdr:ext cx="599010" cy="259045"/>
    <xdr:sp macro="" textlink="">
      <xdr:nvSpPr>
        <xdr:cNvPr id="204" name="テキスト ボックス 203"/>
        <xdr:cNvSpPr txBox="1"/>
      </xdr:nvSpPr>
      <xdr:spPr>
        <a:xfrm>
          <a:off x="830794" y="132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168732</xdr:rowOff>
    </xdr:from>
    <xdr:to>
      <xdr:col>6</xdr:col>
      <xdr:colOff>511175</xdr:colOff>
      <xdr:row>95</xdr:row>
      <xdr:rowOff>108121</xdr:rowOff>
    </xdr:to>
    <xdr:cxnSp macro="">
      <xdr:nvCxnSpPr>
        <xdr:cNvPr id="236" name="直線コネクタ 235"/>
        <xdr:cNvCxnSpPr/>
      </xdr:nvCxnSpPr>
      <xdr:spPr>
        <a:xfrm>
          <a:off x="3797300" y="16285032"/>
          <a:ext cx="838200" cy="1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168732</xdr:rowOff>
    </xdr:from>
    <xdr:to>
      <xdr:col>5</xdr:col>
      <xdr:colOff>358775</xdr:colOff>
      <xdr:row>96</xdr:row>
      <xdr:rowOff>45941</xdr:rowOff>
    </xdr:to>
    <xdr:cxnSp macro="">
      <xdr:nvCxnSpPr>
        <xdr:cNvPr id="239" name="直線コネクタ 238"/>
        <xdr:cNvCxnSpPr/>
      </xdr:nvCxnSpPr>
      <xdr:spPr>
        <a:xfrm flipV="1">
          <a:off x="2908300" y="16285032"/>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1" name="テキスト ボックス 240"/>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45941</xdr:rowOff>
    </xdr:from>
    <xdr:to>
      <xdr:col>4</xdr:col>
      <xdr:colOff>155575</xdr:colOff>
      <xdr:row>96</xdr:row>
      <xdr:rowOff>74859</xdr:rowOff>
    </xdr:to>
    <xdr:cxnSp macro="">
      <xdr:nvCxnSpPr>
        <xdr:cNvPr id="242" name="直線コネクタ 241"/>
        <xdr:cNvCxnSpPr/>
      </xdr:nvCxnSpPr>
      <xdr:spPr>
        <a:xfrm flipV="1">
          <a:off x="2019300" y="16505141"/>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44" name="テキスト ボックス 243"/>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24143</xdr:rowOff>
    </xdr:from>
    <xdr:to>
      <xdr:col>2</xdr:col>
      <xdr:colOff>638175</xdr:colOff>
      <xdr:row>96</xdr:row>
      <xdr:rowOff>74859</xdr:rowOff>
    </xdr:to>
    <xdr:cxnSp macro="">
      <xdr:nvCxnSpPr>
        <xdr:cNvPr id="245" name="直線コネクタ 244"/>
        <xdr:cNvCxnSpPr/>
      </xdr:nvCxnSpPr>
      <xdr:spPr>
        <a:xfrm>
          <a:off x="1130300" y="16483343"/>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47" name="テキスト ボックス 246"/>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49" name="テキスト ボックス 248"/>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57321</xdr:rowOff>
    </xdr:from>
    <xdr:to>
      <xdr:col>6</xdr:col>
      <xdr:colOff>561975</xdr:colOff>
      <xdr:row>95</xdr:row>
      <xdr:rowOff>158921</xdr:rowOff>
    </xdr:to>
    <xdr:sp macro="" textlink="">
      <xdr:nvSpPr>
        <xdr:cNvPr id="255" name="円/楕円 254"/>
        <xdr:cNvSpPr/>
      </xdr:nvSpPr>
      <xdr:spPr>
        <a:xfrm>
          <a:off x="4584700" y="16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80198</xdr:rowOff>
    </xdr:from>
    <xdr:ext cx="534377" cy="259045"/>
    <xdr:sp macro="" textlink="">
      <xdr:nvSpPr>
        <xdr:cNvPr id="256" name="衛生費該当値テキスト"/>
        <xdr:cNvSpPr txBox="1"/>
      </xdr:nvSpPr>
      <xdr:spPr>
        <a:xfrm>
          <a:off x="4686300" y="161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117932</xdr:rowOff>
    </xdr:from>
    <xdr:to>
      <xdr:col>5</xdr:col>
      <xdr:colOff>409575</xdr:colOff>
      <xdr:row>95</xdr:row>
      <xdr:rowOff>48082</xdr:rowOff>
    </xdr:to>
    <xdr:sp macro="" textlink="">
      <xdr:nvSpPr>
        <xdr:cNvPr id="257" name="円/楕円 256"/>
        <xdr:cNvSpPr/>
      </xdr:nvSpPr>
      <xdr:spPr>
        <a:xfrm>
          <a:off x="3746500" y="162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64609</xdr:rowOff>
    </xdr:from>
    <xdr:ext cx="534377" cy="259045"/>
    <xdr:sp macro="" textlink="">
      <xdr:nvSpPr>
        <xdr:cNvPr id="258" name="テキスト ボックス 257"/>
        <xdr:cNvSpPr txBox="1"/>
      </xdr:nvSpPr>
      <xdr:spPr>
        <a:xfrm>
          <a:off x="3530111" y="160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166591</xdr:rowOff>
    </xdr:from>
    <xdr:to>
      <xdr:col>4</xdr:col>
      <xdr:colOff>206375</xdr:colOff>
      <xdr:row>96</xdr:row>
      <xdr:rowOff>96741</xdr:rowOff>
    </xdr:to>
    <xdr:sp macro="" textlink="">
      <xdr:nvSpPr>
        <xdr:cNvPr id="259" name="円/楕円 258"/>
        <xdr:cNvSpPr/>
      </xdr:nvSpPr>
      <xdr:spPr>
        <a:xfrm>
          <a:off x="2857500" y="164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113268</xdr:rowOff>
    </xdr:from>
    <xdr:ext cx="534377" cy="259045"/>
    <xdr:sp macro="" textlink="">
      <xdr:nvSpPr>
        <xdr:cNvPr id="260" name="テキスト ボックス 259"/>
        <xdr:cNvSpPr txBox="1"/>
      </xdr:nvSpPr>
      <xdr:spPr>
        <a:xfrm>
          <a:off x="2641111" y="162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24059</xdr:rowOff>
    </xdr:from>
    <xdr:to>
      <xdr:col>3</xdr:col>
      <xdr:colOff>3175</xdr:colOff>
      <xdr:row>96</xdr:row>
      <xdr:rowOff>125659</xdr:rowOff>
    </xdr:to>
    <xdr:sp macro="" textlink="">
      <xdr:nvSpPr>
        <xdr:cNvPr id="261" name="円/楕円 260"/>
        <xdr:cNvSpPr/>
      </xdr:nvSpPr>
      <xdr:spPr>
        <a:xfrm>
          <a:off x="1968500" y="16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142186</xdr:rowOff>
    </xdr:from>
    <xdr:ext cx="534377" cy="259045"/>
    <xdr:sp macro="" textlink="">
      <xdr:nvSpPr>
        <xdr:cNvPr id="262" name="テキスト ボックス 261"/>
        <xdr:cNvSpPr txBox="1"/>
      </xdr:nvSpPr>
      <xdr:spPr>
        <a:xfrm>
          <a:off x="1752111" y="162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144793</xdr:rowOff>
    </xdr:from>
    <xdr:to>
      <xdr:col>1</xdr:col>
      <xdr:colOff>485775</xdr:colOff>
      <xdr:row>96</xdr:row>
      <xdr:rowOff>74943</xdr:rowOff>
    </xdr:to>
    <xdr:sp macro="" textlink="">
      <xdr:nvSpPr>
        <xdr:cNvPr id="263" name="円/楕円 262"/>
        <xdr:cNvSpPr/>
      </xdr:nvSpPr>
      <xdr:spPr>
        <a:xfrm>
          <a:off x="1079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91470</xdr:rowOff>
    </xdr:from>
    <xdr:ext cx="534377" cy="259045"/>
    <xdr:sp macro="" textlink="">
      <xdr:nvSpPr>
        <xdr:cNvPr id="264" name="テキスト ボックス 263"/>
        <xdr:cNvSpPr txBox="1"/>
      </xdr:nvSpPr>
      <xdr:spPr>
        <a:xfrm>
          <a:off x="863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4" name="テキスト ボックス 28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102253</xdr:rowOff>
    </xdr:from>
    <xdr:to>
      <xdr:col>15</xdr:col>
      <xdr:colOff>180340</xdr:colOff>
      <xdr:row>39</xdr:row>
      <xdr:rowOff>98878</xdr:rowOff>
    </xdr:to>
    <xdr:cxnSp macro="">
      <xdr:nvCxnSpPr>
        <xdr:cNvPr id="290" name="直線コネクタ 289"/>
        <xdr:cNvCxnSpPr/>
      </xdr:nvCxnSpPr>
      <xdr:spPr>
        <a:xfrm flipV="1">
          <a:off x="10475595" y="5760103"/>
          <a:ext cx="1270" cy="102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48930</xdr:rowOff>
    </xdr:from>
    <xdr:ext cx="469744" cy="259045"/>
    <xdr:sp macro="" textlink="">
      <xdr:nvSpPr>
        <xdr:cNvPr id="293" name="労働費最大値テキスト"/>
        <xdr:cNvSpPr txBox="1"/>
      </xdr:nvSpPr>
      <xdr:spPr>
        <a:xfrm>
          <a:off x="10528300" y="55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33</xdr:row>
      <xdr:rowOff>102253</xdr:rowOff>
    </xdr:from>
    <xdr:to>
      <xdr:col>15</xdr:col>
      <xdr:colOff>269875</xdr:colOff>
      <xdr:row>33</xdr:row>
      <xdr:rowOff>102253</xdr:rowOff>
    </xdr:to>
    <xdr:cxnSp macro="">
      <xdr:nvCxnSpPr>
        <xdr:cNvPr id="294" name="直線コネクタ 293"/>
        <xdr:cNvCxnSpPr/>
      </xdr:nvCxnSpPr>
      <xdr:spPr>
        <a:xfrm>
          <a:off x="10388600" y="576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27795</xdr:rowOff>
    </xdr:from>
    <xdr:to>
      <xdr:col>15</xdr:col>
      <xdr:colOff>180975</xdr:colOff>
      <xdr:row>33</xdr:row>
      <xdr:rowOff>102253</xdr:rowOff>
    </xdr:to>
    <xdr:cxnSp macro="">
      <xdr:nvCxnSpPr>
        <xdr:cNvPr id="295" name="直線コネクタ 294"/>
        <xdr:cNvCxnSpPr/>
      </xdr:nvCxnSpPr>
      <xdr:spPr>
        <a:xfrm>
          <a:off x="9639300" y="5514195"/>
          <a:ext cx="8382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103032</xdr:rowOff>
    </xdr:from>
    <xdr:ext cx="378565" cy="259045"/>
    <xdr:sp macro="" textlink="">
      <xdr:nvSpPr>
        <xdr:cNvPr id="296" name="労働費平均値テキスト"/>
        <xdr:cNvSpPr txBox="1"/>
      </xdr:nvSpPr>
      <xdr:spPr>
        <a:xfrm>
          <a:off x="10528300" y="66181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124605</xdr:rowOff>
    </xdr:from>
    <xdr:to>
      <xdr:col>15</xdr:col>
      <xdr:colOff>231775</xdr:colOff>
      <xdr:row>39</xdr:row>
      <xdr:rowOff>54755</xdr:rowOff>
    </xdr:to>
    <xdr:sp macro="" textlink="">
      <xdr:nvSpPr>
        <xdr:cNvPr id="297" name="フローチャート : 判断 296"/>
        <xdr:cNvSpPr/>
      </xdr:nvSpPr>
      <xdr:spPr>
        <a:xfrm>
          <a:off x="10426700" y="66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115860</xdr:rowOff>
    </xdr:from>
    <xdr:to>
      <xdr:col>14</xdr:col>
      <xdr:colOff>28575</xdr:colOff>
      <xdr:row>32</xdr:row>
      <xdr:rowOff>27795</xdr:rowOff>
    </xdr:to>
    <xdr:cxnSp macro="">
      <xdr:nvCxnSpPr>
        <xdr:cNvPr id="298" name="直線コネクタ 297"/>
        <xdr:cNvCxnSpPr/>
      </xdr:nvCxnSpPr>
      <xdr:spPr>
        <a:xfrm>
          <a:off x="8750300" y="5259360"/>
          <a:ext cx="889000" cy="25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68217</xdr:rowOff>
    </xdr:from>
    <xdr:to>
      <xdr:col>14</xdr:col>
      <xdr:colOff>79375</xdr:colOff>
      <xdr:row>38</xdr:row>
      <xdr:rowOff>169817</xdr:rowOff>
    </xdr:to>
    <xdr:sp macro="" textlink="">
      <xdr:nvSpPr>
        <xdr:cNvPr id="299" name="フローチャート : 判断 298"/>
        <xdr:cNvSpPr/>
      </xdr:nvSpPr>
      <xdr:spPr>
        <a:xfrm>
          <a:off x="95885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160944</xdr:rowOff>
    </xdr:from>
    <xdr:ext cx="469744" cy="259045"/>
    <xdr:sp macro="" textlink="">
      <xdr:nvSpPr>
        <xdr:cNvPr id="300" name="テキスト ボックス 299"/>
        <xdr:cNvSpPr txBox="1"/>
      </xdr:nvSpPr>
      <xdr:spPr>
        <a:xfrm>
          <a:off x="9404427"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115860</xdr:rowOff>
    </xdr:from>
    <xdr:to>
      <xdr:col>12</xdr:col>
      <xdr:colOff>511175</xdr:colOff>
      <xdr:row>34</xdr:row>
      <xdr:rowOff>95395</xdr:rowOff>
    </xdr:to>
    <xdr:cxnSp macro="">
      <xdr:nvCxnSpPr>
        <xdr:cNvPr id="301" name="直線コネクタ 300"/>
        <xdr:cNvCxnSpPr/>
      </xdr:nvCxnSpPr>
      <xdr:spPr>
        <a:xfrm flipV="1">
          <a:off x="7861300" y="5259360"/>
          <a:ext cx="889000" cy="66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23368</xdr:rowOff>
    </xdr:from>
    <xdr:to>
      <xdr:col>12</xdr:col>
      <xdr:colOff>561975</xdr:colOff>
      <xdr:row>38</xdr:row>
      <xdr:rowOff>124968</xdr:rowOff>
    </xdr:to>
    <xdr:sp macro="" textlink="">
      <xdr:nvSpPr>
        <xdr:cNvPr id="302" name="フローチャート : 判断 301"/>
        <xdr:cNvSpPr/>
      </xdr:nvSpPr>
      <xdr:spPr>
        <a:xfrm>
          <a:off x="8699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116095</xdr:rowOff>
    </xdr:from>
    <xdr:ext cx="469744" cy="259045"/>
    <xdr:sp macro="" textlink="">
      <xdr:nvSpPr>
        <xdr:cNvPr id="303" name="テキスト ボックス 302"/>
        <xdr:cNvSpPr txBox="1"/>
      </xdr:nvSpPr>
      <xdr:spPr>
        <a:xfrm>
          <a:off x="8515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123045</xdr:rowOff>
    </xdr:from>
    <xdr:to>
      <xdr:col>11</xdr:col>
      <xdr:colOff>307975</xdr:colOff>
      <xdr:row>34</xdr:row>
      <xdr:rowOff>95395</xdr:rowOff>
    </xdr:to>
    <xdr:cxnSp macro="">
      <xdr:nvCxnSpPr>
        <xdr:cNvPr id="304" name="直線コネクタ 303"/>
        <xdr:cNvCxnSpPr/>
      </xdr:nvCxnSpPr>
      <xdr:spPr>
        <a:xfrm>
          <a:off x="6972300" y="5780895"/>
          <a:ext cx="889000" cy="1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95105</xdr:rowOff>
    </xdr:from>
    <xdr:to>
      <xdr:col>11</xdr:col>
      <xdr:colOff>358775</xdr:colOff>
      <xdr:row>38</xdr:row>
      <xdr:rowOff>25255</xdr:rowOff>
    </xdr:to>
    <xdr:sp macro="" textlink="">
      <xdr:nvSpPr>
        <xdr:cNvPr id="305" name="フローチャート : 判断 304"/>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16382</xdr:rowOff>
    </xdr:from>
    <xdr:ext cx="469744" cy="259045"/>
    <xdr:sp macro="" textlink="">
      <xdr:nvSpPr>
        <xdr:cNvPr id="306" name="テキスト ボックス 305"/>
        <xdr:cNvSpPr txBox="1"/>
      </xdr:nvSpPr>
      <xdr:spPr>
        <a:xfrm>
          <a:off x="7626427" y="65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290</xdr:rowOff>
    </xdr:from>
    <xdr:to>
      <xdr:col>10</xdr:col>
      <xdr:colOff>155575</xdr:colOff>
      <xdr:row>37</xdr:row>
      <xdr:rowOff>101890</xdr:rowOff>
    </xdr:to>
    <xdr:sp macro="" textlink="">
      <xdr:nvSpPr>
        <xdr:cNvPr id="307" name="フローチャート : 判断 306"/>
        <xdr:cNvSpPr/>
      </xdr:nvSpPr>
      <xdr:spPr>
        <a:xfrm>
          <a:off x="6921500" y="634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93017</xdr:rowOff>
    </xdr:from>
    <xdr:ext cx="469744" cy="259045"/>
    <xdr:sp macro="" textlink="">
      <xdr:nvSpPr>
        <xdr:cNvPr id="308" name="テキスト ボックス 307"/>
        <xdr:cNvSpPr txBox="1"/>
      </xdr:nvSpPr>
      <xdr:spPr>
        <a:xfrm>
          <a:off x="6737427" y="643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51453</xdr:rowOff>
    </xdr:from>
    <xdr:to>
      <xdr:col>15</xdr:col>
      <xdr:colOff>231775</xdr:colOff>
      <xdr:row>33</xdr:row>
      <xdr:rowOff>153053</xdr:rowOff>
    </xdr:to>
    <xdr:sp macro="" textlink="">
      <xdr:nvSpPr>
        <xdr:cNvPr id="314" name="円/楕円 313"/>
        <xdr:cNvSpPr/>
      </xdr:nvSpPr>
      <xdr:spPr>
        <a:xfrm>
          <a:off x="10426700" y="5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4480</xdr:rowOff>
    </xdr:from>
    <xdr:ext cx="469744" cy="259045"/>
    <xdr:sp macro="" textlink="">
      <xdr:nvSpPr>
        <xdr:cNvPr id="315" name="労働費該当値テキスト"/>
        <xdr:cNvSpPr txBox="1"/>
      </xdr:nvSpPr>
      <xdr:spPr>
        <a:xfrm>
          <a:off x="10528300" y="566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148445</xdr:rowOff>
    </xdr:from>
    <xdr:to>
      <xdr:col>14</xdr:col>
      <xdr:colOff>79375</xdr:colOff>
      <xdr:row>32</xdr:row>
      <xdr:rowOff>78595</xdr:rowOff>
    </xdr:to>
    <xdr:sp macro="" textlink="">
      <xdr:nvSpPr>
        <xdr:cNvPr id="316" name="円/楕円 315"/>
        <xdr:cNvSpPr/>
      </xdr:nvSpPr>
      <xdr:spPr>
        <a:xfrm>
          <a:off x="9588500" y="5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95122</xdr:rowOff>
    </xdr:from>
    <xdr:ext cx="534377" cy="259045"/>
    <xdr:sp macro="" textlink="">
      <xdr:nvSpPr>
        <xdr:cNvPr id="317" name="テキスト ボックス 316"/>
        <xdr:cNvSpPr txBox="1"/>
      </xdr:nvSpPr>
      <xdr:spPr>
        <a:xfrm>
          <a:off x="9372111" y="52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65060</xdr:rowOff>
    </xdr:from>
    <xdr:to>
      <xdr:col>12</xdr:col>
      <xdr:colOff>561975</xdr:colOff>
      <xdr:row>30</xdr:row>
      <xdr:rowOff>166660</xdr:rowOff>
    </xdr:to>
    <xdr:sp macro="" textlink="">
      <xdr:nvSpPr>
        <xdr:cNvPr id="318" name="円/楕円 317"/>
        <xdr:cNvSpPr/>
      </xdr:nvSpPr>
      <xdr:spPr>
        <a:xfrm>
          <a:off x="8699500" y="52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11737</xdr:rowOff>
    </xdr:from>
    <xdr:ext cx="534377" cy="259045"/>
    <xdr:sp macro="" textlink="">
      <xdr:nvSpPr>
        <xdr:cNvPr id="319" name="テキスト ボックス 318"/>
        <xdr:cNvSpPr txBox="1"/>
      </xdr:nvSpPr>
      <xdr:spPr>
        <a:xfrm>
          <a:off x="8483111" y="4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44595</xdr:rowOff>
    </xdr:from>
    <xdr:to>
      <xdr:col>11</xdr:col>
      <xdr:colOff>358775</xdr:colOff>
      <xdr:row>34</xdr:row>
      <xdr:rowOff>146195</xdr:rowOff>
    </xdr:to>
    <xdr:sp macro="" textlink="">
      <xdr:nvSpPr>
        <xdr:cNvPr id="320" name="円/楕円 319"/>
        <xdr:cNvSpPr/>
      </xdr:nvSpPr>
      <xdr:spPr>
        <a:xfrm>
          <a:off x="7810500" y="58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162722</xdr:rowOff>
    </xdr:from>
    <xdr:ext cx="469744" cy="259045"/>
    <xdr:sp macro="" textlink="">
      <xdr:nvSpPr>
        <xdr:cNvPr id="321" name="テキスト ボックス 320"/>
        <xdr:cNvSpPr txBox="1"/>
      </xdr:nvSpPr>
      <xdr:spPr>
        <a:xfrm>
          <a:off x="7626427" y="56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72245</xdr:rowOff>
    </xdr:from>
    <xdr:to>
      <xdr:col>10</xdr:col>
      <xdr:colOff>155575</xdr:colOff>
      <xdr:row>34</xdr:row>
      <xdr:rowOff>2395</xdr:rowOff>
    </xdr:to>
    <xdr:sp macro="" textlink="">
      <xdr:nvSpPr>
        <xdr:cNvPr id="322" name="円/楕円 321"/>
        <xdr:cNvSpPr/>
      </xdr:nvSpPr>
      <xdr:spPr>
        <a:xfrm>
          <a:off x="6921500" y="5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18922</xdr:rowOff>
    </xdr:from>
    <xdr:ext cx="469744" cy="259045"/>
    <xdr:sp macro="" textlink="">
      <xdr:nvSpPr>
        <xdr:cNvPr id="323" name="テキスト ボックス 322"/>
        <xdr:cNvSpPr txBox="1"/>
      </xdr:nvSpPr>
      <xdr:spPr>
        <a:xfrm>
          <a:off x="6737427" y="5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29323</xdr:rowOff>
    </xdr:from>
    <xdr:to>
      <xdr:col>15</xdr:col>
      <xdr:colOff>180975</xdr:colOff>
      <xdr:row>57</xdr:row>
      <xdr:rowOff>77388</xdr:rowOff>
    </xdr:to>
    <xdr:cxnSp macro="">
      <xdr:nvCxnSpPr>
        <xdr:cNvPr id="350" name="直線コネクタ 349"/>
        <xdr:cNvCxnSpPr/>
      </xdr:nvCxnSpPr>
      <xdr:spPr>
        <a:xfrm>
          <a:off x="9639300" y="9801973"/>
          <a:ext cx="838200" cy="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29323</xdr:rowOff>
    </xdr:from>
    <xdr:to>
      <xdr:col>14</xdr:col>
      <xdr:colOff>28575</xdr:colOff>
      <xdr:row>57</xdr:row>
      <xdr:rowOff>85992</xdr:rowOff>
    </xdr:to>
    <xdr:cxnSp macro="">
      <xdr:nvCxnSpPr>
        <xdr:cNvPr id="353" name="直線コネクタ 352"/>
        <xdr:cNvCxnSpPr/>
      </xdr:nvCxnSpPr>
      <xdr:spPr>
        <a:xfrm flipV="1">
          <a:off x="8750300" y="9801973"/>
          <a:ext cx="889000" cy="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85992</xdr:rowOff>
    </xdr:from>
    <xdr:to>
      <xdr:col>12</xdr:col>
      <xdr:colOff>511175</xdr:colOff>
      <xdr:row>57</xdr:row>
      <xdr:rowOff>134817</xdr:rowOff>
    </xdr:to>
    <xdr:cxnSp macro="">
      <xdr:nvCxnSpPr>
        <xdr:cNvPr id="356" name="直線コネクタ 355"/>
        <xdr:cNvCxnSpPr/>
      </xdr:nvCxnSpPr>
      <xdr:spPr>
        <a:xfrm flipV="1">
          <a:off x="7861300" y="9858642"/>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102813</xdr:rowOff>
    </xdr:from>
    <xdr:to>
      <xdr:col>11</xdr:col>
      <xdr:colOff>307975</xdr:colOff>
      <xdr:row>57</xdr:row>
      <xdr:rowOff>134817</xdr:rowOff>
    </xdr:to>
    <xdr:cxnSp macro="">
      <xdr:nvCxnSpPr>
        <xdr:cNvPr id="359" name="直線コネクタ 358"/>
        <xdr:cNvCxnSpPr/>
      </xdr:nvCxnSpPr>
      <xdr:spPr>
        <a:xfrm>
          <a:off x="6972300" y="987546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61" name="テキスト ボックス 36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26588</xdr:rowOff>
    </xdr:from>
    <xdr:to>
      <xdr:col>15</xdr:col>
      <xdr:colOff>231775</xdr:colOff>
      <xdr:row>57</xdr:row>
      <xdr:rowOff>128188</xdr:rowOff>
    </xdr:to>
    <xdr:sp macro="" textlink="">
      <xdr:nvSpPr>
        <xdr:cNvPr id="369" name="円/楕円 368"/>
        <xdr:cNvSpPr/>
      </xdr:nvSpPr>
      <xdr:spPr>
        <a:xfrm>
          <a:off x="10426700" y="97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49465</xdr:rowOff>
    </xdr:from>
    <xdr:ext cx="534377" cy="259045"/>
    <xdr:sp macro="" textlink="">
      <xdr:nvSpPr>
        <xdr:cNvPr id="370" name="農林水産業費該当値テキスト"/>
        <xdr:cNvSpPr txBox="1"/>
      </xdr:nvSpPr>
      <xdr:spPr>
        <a:xfrm>
          <a:off x="10528300" y="96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149973</xdr:rowOff>
    </xdr:from>
    <xdr:to>
      <xdr:col>14</xdr:col>
      <xdr:colOff>79375</xdr:colOff>
      <xdr:row>57</xdr:row>
      <xdr:rowOff>80123</xdr:rowOff>
    </xdr:to>
    <xdr:sp macro="" textlink="">
      <xdr:nvSpPr>
        <xdr:cNvPr id="371" name="円/楕円 370"/>
        <xdr:cNvSpPr/>
      </xdr:nvSpPr>
      <xdr:spPr>
        <a:xfrm>
          <a:off x="9588500" y="97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96650</xdr:rowOff>
    </xdr:from>
    <xdr:ext cx="534377" cy="259045"/>
    <xdr:sp macro="" textlink="">
      <xdr:nvSpPr>
        <xdr:cNvPr id="372" name="テキスト ボックス 371"/>
        <xdr:cNvSpPr txBox="1"/>
      </xdr:nvSpPr>
      <xdr:spPr>
        <a:xfrm>
          <a:off x="9372111" y="95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35192</xdr:rowOff>
    </xdr:from>
    <xdr:to>
      <xdr:col>12</xdr:col>
      <xdr:colOff>561975</xdr:colOff>
      <xdr:row>57</xdr:row>
      <xdr:rowOff>136792</xdr:rowOff>
    </xdr:to>
    <xdr:sp macro="" textlink="">
      <xdr:nvSpPr>
        <xdr:cNvPr id="373" name="円/楕円 372"/>
        <xdr:cNvSpPr/>
      </xdr:nvSpPr>
      <xdr:spPr>
        <a:xfrm>
          <a:off x="8699500" y="9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153319</xdr:rowOff>
    </xdr:from>
    <xdr:ext cx="534377" cy="259045"/>
    <xdr:sp macro="" textlink="">
      <xdr:nvSpPr>
        <xdr:cNvPr id="374" name="テキスト ボックス 373"/>
        <xdr:cNvSpPr txBox="1"/>
      </xdr:nvSpPr>
      <xdr:spPr>
        <a:xfrm>
          <a:off x="8483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84017</xdr:rowOff>
    </xdr:from>
    <xdr:to>
      <xdr:col>11</xdr:col>
      <xdr:colOff>358775</xdr:colOff>
      <xdr:row>58</xdr:row>
      <xdr:rowOff>14167</xdr:rowOff>
    </xdr:to>
    <xdr:sp macro="" textlink="">
      <xdr:nvSpPr>
        <xdr:cNvPr id="375" name="円/楕円 374"/>
        <xdr:cNvSpPr/>
      </xdr:nvSpPr>
      <xdr:spPr>
        <a:xfrm>
          <a:off x="7810500" y="98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30694</xdr:rowOff>
    </xdr:from>
    <xdr:ext cx="534377" cy="259045"/>
    <xdr:sp macro="" textlink="">
      <xdr:nvSpPr>
        <xdr:cNvPr id="376" name="テキスト ボックス 375"/>
        <xdr:cNvSpPr txBox="1"/>
      </xdr:nvSpPr>
      <xdr:spPr>
        <a:xfrm>
          <a:off x="7594111" y="96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52013</xdr:rowOff>
    </xdr:from>
    <xdr:to>
      <xdr:col>10</xdr:col>
      <xdr:colOff>155575</xdr:colOff>
      <xdr:row>57</xdr:row>
      <xdr:rowOff>153613</xdr:rowOff>
    </xdr:to>
    <xdr:sp macro="" textlink="">
      <xdr:nvSpPr>
        <xdr:cNvPr id="377" name="円/楕円 376"/>
        <xdr:cNvSpPr/>
      </xdr:nvSpPr>
      <xdr:spPr>
        <a:xfrm>
          <a:off x="6921500" y="98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170140</xdr:rowOff>
    </xdr:from>
    <xdr:ext cx="534377" cy="259045"/>
    <xdr:sp macro="" textlink="">
      <xdr:nvSpPr>
        <xdr:cNvPr id="378" name="テキスト ボックス 377"/>
        <xdr:cNvSpPr txBox="1"/>
      </xdr:nvSpPr>
      <xdr:spPr>
        <a:xfrm>
          <a:off x="6705111" y="9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75170</xdr:rowOff>
    </xdr:from>
    <xdr:to>
      <xdr:col>15</xdr:col>
      <xdr:colOff>180975</xdr:colOff>
      <xdr:row>71</xdr:row>
      <xdr:rowOff>143652</xdr:rowOff>
    </xdr:to>
    <xdr:cxnSp macro="">
      <xdr:nvCxnSpPr>
        <xdr:cNvPr id="409" name="直線コネクタ 408"/>
        <xdr:cNvCxnSpPr/>
      </xdr:nvCxnSpPr>
      <xdr:spPr>
        <a:xfrm flipV="1">
          <a:off x="9639300" y="12248120"/>
          <a:ext cx="838200" cy="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143652</xdr:rowOff>
    </xdr:from>
    <xdr:to>
      <xdr:col>14</xdr:col>
      <xdr:colOff>28575</xdr:colOff>
      <xdr:row>72</xdr:row>
      <xdr:rowOff>70761</xdr:rowOff>
    </xdr:to>
    <xdr:cxnSp macro="">
      <xdr:nvCxnSpPr>
        <xdr:cNvPr id="412" name="直線コネクタ 411"/>
        <xdr:cNvCxnSpPr/>
      </xdr:nvCxnSpPr>
      <xdr:spPr>
        <a:xfrm flipV="1">
          <a:off x="8750300" y="12316602"/>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53714</xdr:rowOff>
    </xdr:from>
    <xdr:to>
      <xdr:col>12</xdr:col>
      <xdr:colOff>511175</xdr:colOff>
      <xdr:row>72</xdr:row>
      <xdr:rowOff>70761</xdr:rowOff>
    </xdr:to>
    <xdr:cxnSp macro="">
      <xdr:nvCxnSpPr>
        <xdr:cNvPr id="415" name="直線コネクタ 414"/>
        <xdr:cNvCxnSpPr/>
      </xdr:nvCxnSpPr>
      <xdr:spPr>
        <a:xfrm>
          <a:off x="7861300" y="1239811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53714</xdr:rowOff>
    </xdr:from>
    <xdr:to>
      <xdr:col>11</xdr:col>
      <xdr:colOff>307975</xdr:colOff>
      <xdr:row>73</xdr:row>
      <xdr:rowOff>97017</xdr:rowOff>
    </xdr:to>
    <xdr:cxnSp macro="">
      <xdr:nvCxnSpPr>
        <xdr:cNvPr id="418" name="直線コネクタ 417"/>
        <xdr:cNvCxnSpPr/>
      </xdr:nvCxnSpPr>
      <xdr:spPr>
        <a:xfrm flipV="1">
          <a:off x="6972300" y="12398114"/>
          <a:ext cx="889000" cy="2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24370</xdr:rowOff>
    </xdr:from>
    <xdr:to>
      <xdr:col>15</xdr:col>
      <xdr:colOff>231775</xdr:colOff>
      <xdr:row>71</xdr:row>
      <xdr:rowOff>125970</xdr:rowOff>
    </xdr:to>
    <xdr:sp macro="" textlink="">
      <xdr:nvSpPr>
        <xdr:cNvPr id="428" name="円/楕円 427"/>
        <xdr:cNvSpPr/>
      </xdr:nvSpPr>
      <xdr:spPr>
        <a:xfrm>
          <a:off x="10426700" y="12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110747</xdr:rowOff>
    </xdr:from>
    <xdr:ext cx="534377" cy="259045"/>
    <xdr:sp macro="" textlink="">
      <xdr:nvSpPr>
        <xdr:cNvPr id="429" name="商工費該当値テキスト"/>
        <xdr:cNvSpPr txBox="1"/>
      </xdr:nvSpPr>
      <xdr:spPr>
        <a:xfrm>
          <a:off x="10528300" y="121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92852</xdr:rowOff>
    </xdr:from>
    <xdr:to>
      <xdr:col>14</xdr:col>
      <xdr:colOff>79375</xdr:colOff>
      <xdr:row>72</xdr:row>
      <xdr:rowOff>23002</xdr:rowOff>
    </xdr:to>
    <xdr:sp macro="" textlink="">
      <xdr:nvSpPr>
        <xdr:cNvPr id="430" name="円/楕円 429"/>
        <xdr:cNvSpPr/>
      </xdr:nvSpPr>
      <xdr:spPr>
        <a:xfrm>
          <a:off x="9588500" y="122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39529</xdr:rowOff>
    </xdr:from>
    <xdr:ext cx="534377" cy="259045"/>
    <xdr:sp macro="" textlink="">
      <xdr:nvSpPr>
        <xdr:cNvPr id="431" name="テキスト ボックス 430"/>
        <xdr:cNvSpPr txBox="1"/>
      </xdr:nvSpPr>
      <xdr:spPr>
        <a:xfrm>
          <a:off x="9372111" y="120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19961</xdr:rowOff>
    </xdr:from>
    <xdr:to>
      <xdr:col>12</xdr:col>
      <xdr:colOff>561975</xdr:colOff>
      <xdr:row>72</xdr:row>
      <xdr:rowOff>121561</xdr:rowOff>
    </xdr:to>
    <xdr:sp macro="" textlink="">
      <xdr:nvSpPr>
        <xdr:cNvPr id="432" name="円/楕円 431"/>
        <xdr:cNvSpPr/>
      </xdr:nvSpPr>
      <xdr:spPr>
        <a:xfrm>
          <a:off x="8699500" y="123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138088</xdr:rowOff>
    </xdr:from>
    <xdr:ext cx="534377" cy="259045"/>
    <xdr:sp macro="" textlink="">
      <xdr:nvSpPr>
        <xdr:cNvPr id="433" name="テキスト ボックス 432"/>
        <xdr:cNvSpPr txBox="1"/>
      </xdr:nvSpPr>
      <xdr:spPr>
        <a:xfrm>
          <a:off x="8483111" y="121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2914</xdr:rowOff>
    </xdr:from>
    <xdr:to>
      <xdr:col>11</xdr:col>
      <xdr:colOff>358775</xdr:colOff>
      <xdr:row>72</xdr:row>
      <xdr:rowOff>104514</xdr:rowOff>
    </xdr:to>
    <xdr:sp macro="" textlink="">
      <xdr:nvSpPr>
        <xdr:cNvPr id="434" name="円/楕円 433"/>
        <xdr:cNvSpPr/>
      </xdr:nvSpPr>
      <xdr:spPr>
        <a:xfrm>
          <a:off x="7810500" y="123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121041</xdr:rowOff>
    </xdr:from>
    <xdr:ext cx="534377" cy="259045"/>
    <xdr:sp macro="" textlink="">
      <xdr:nvSpPr>
        <xdr:cNvPr id="435" name="テキスト ボックス 434"/>
        <xdr:cNvSpPr txBox="1"/>
      </xdr:nvSpPr>
      <xdr:spPr>
        <a:xfrm>
          <a:off x="7594111" y="121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46217</xdr:rowOff>
    </xdr:from>
    <xdr:to>
      <xdr:col>10</xdr:col>
      <xdr:colOff>155575</xdr:colOff>
      <xdr:row>73</xdr:row>
      <xdr:rowOff>147817</xdr:rowOff>
    </xdr:to>
    <xdr:sp macro="" textlink="">
      <xdr:nvSpPr>
        <xdr:cNvPr id="436" name="円/楕円 435"/>
        <xdr:cNvSpPr/>
      </xdr:nvSpPr>
      <xdr:spPr>
        <a:xfrm>
          <a:off x="6921500" y="125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164344</xdr:rowOff>
    </xdr:from>
    <xdr:ext cx="534377" cy="259045"/>
    <xdr:sp macro="" textlink="">
      <xdr:nvSpPr>
        <xdr:cNvPr id="437" name="テキスト ボックス 436"/>
        <xdr:cNvSpPr txBox="1"/>
      </xdr:nvSpPr>
      <xdr:spPr>
        <a:xfrm>
          <a:off x="6705111" y="123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99651</xdr:rowOff>
    </xdr:from>
    <xdr:to>
      <xdr:col>15</xdr:col>
      <xdr:colOff>180975</xdr:colOff>
      <xdr:row>98</xdr:row>
      <xdr:rowOff>128434</xdr:rowOff>
    </xdr:to>
    <xdr:cxnSp macro="">
      <xdr:nvCxnSpPr>
        <xdr:cNvPr id="466" name="直線コネクタ 465"/>
        <xdr:cNvCxnSpPr/>
      </xdr:nvCxnSpPr>
      <xdr:spPr>
        <a:xfrm>
          <a:off x="9639300" y="16901751"/>
          <a:ext cx="8382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99651</xdr:rowOff>
    </xdr:from>
    <xdr:to>
      <xdr:col>14</xdr:col>
      <xdr:colOff>28575</xdr:colOff>
      <xdr:row>98</xdr:row>
      <xdr:rowOff>133513</xdr:rowOff>
    </xdr:to>
    <xdr:cxnSp macro="">
      <xdr:nvCxnSpPr>
        <xdr:cNvPr id="469" name="直線コネクタ 468"/>
        <xdr:cNvCxnSpPr/>
      </xdr:nvCxnSpPr>
      <xdr:spPr>
        <a:xfrm flipV="1">
          <a:off x="8750300" y="16901751"/>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71" name="テキスト ボックス 470"/>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132671</xdr:rowOff>
    </xdr:from>
    <xdr:to>
      <xdr:col>12</xdr:col>
      <xdr:colOff>511175</xdr:colOff>
      <xdr:row>98</xdr:row>
      <xdr:rowOff>133513</xdr:rowOff>
    </xdr:to>
    <xdr:cxnSp macro="">
      <xdr:nvCxnSpPr>
        <xdr:cNvPr id="472" name="直線コネクタ 471"/>
        <xdr:cNvCxnSpPr/>
      </xdr:nvCxnSpPr>
      <xdr:spPr>
        <a:xfrm>
          <a:off x="7861300" y="16934771"/>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132671</xdr:rowOff>
    </xdr:from>
    <xdr:to>
      <xdr:col>11</xdr:col>
      <xdr:colOff>307975</xdr:colOff>
      <xdr:row>98</xdr:row>
      <xdr:rowOff>132770</xdr:rowOff>
    </xdr:to>
    <xdr:cxnSp macro="">
      <xdr:nvCxnSpPr>
        <xdr:cNvPr id="475" name="直線コネクタ 474"/>
        <xdr:cNvCxnSpPr/>
      </xdr:nvCxnSpPr>
      <xdr:spPr>
        <a:xfrm flipV="1">
          <a:off x="6972300" y="16934771"/>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77" name="テキスト ボックス 476"/>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79" name="テキスト ボックス 478"/>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77634</xdr:rowOff>
    </xdr:from>
    <xdr:to>
      <xdr:col>15</xdr:col>
      <xdr:colOff>231775</xdr:colOff>
      <xdr:row>99</xdr:row>
      <xdr:rowOff>7784</xdr:rowOff>
    </xdr:to>
    <xdr:sp macro="" textlink="">
      <xdr:nvSpPr>
        <xdr:cNvPr id="485" name="円/楕円 484"/>
        <xdr:cNvSpPr/>
      </xdr:nvSpPr>
      <xdr:spPr>
        <a:xfrm>
          <a:off x="10426700" y="16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37011</xdr:rowOff>
    </xdr:from>
    <xdr:ext cx="534377" cy="259045"/>
    <xdr:sp macro="" textlink="">
      <xdr:nvSpPr>
        <xdr:cNvPr id="486" name="土木費該当値テキスト"/>
        <xdr:cNvSpPr txBox="1"/>
      </xdr:nvSpPr>
      <xdr:spPr>
        <a:xfrm>
          <a:off x="10528300" y="166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48851</xdr:rowOff>
    </xdr:from>
    <xdr:to>
      <xdr:col>14</xdr:col>
      <xdr:colOff>79375</xdr:colOff>
      <xdr:row>98</xdr:row>
      <xdr:rowOff>150451</xdr:rowOff>
    </xdr:to>
    <xdr:sp macro="" textlink="">
      <xdr:nvSpPr>
        <xdr:cNvPr id="487" name="円/楕円 486"/>
        <xdr:cNvSpPr/>
      </xdr:nvSpPr>
      <xdr:spPr>
        <a:xfrm>
          <a:off x="9588500" y="168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166978</xdr:rowOff>
    </xdr:from>
    <xdr:ext cx="534377" cy="259045"/>
    <xdr:sp macro="" textlink="">
      <xdr:nvSpPr>
        <xdr:cNvPr id="488" name="テキスト ボックス 487"/>
        <xdr:cNvSpPr txBox="1"/>
      </xdr:nvSpPr>
      <xdr:spPr>
        <a:xfrm>
          <a:off x="9372111" y="166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82713</xdr:rowOff>
    </xdr:from>
    <xdr:to>
      <xdr:col>12</xdr:col>
      <xdr:colOff>561975</xdr:colOff>
      <xdr:row>99</xdr:row>
      <xdr:rowOff>12863</xdr:rowOff>
    </xdr:to>
    <xdr:sp macro="" textlink="">
      <xdr:nvSpPr>
        <xdr:cNvPr id="489" name="円/楕円 488"/>
        <xdr:cNvSpPr/>
      </xdr:nvSpPr>
      <xdr:spPr>
        <a:xfrm>
          <a:off x="8699500" y="168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29390</xdr:rowOff>
    </xdr:from>
    <xdr:ext cx="534377" cy="259045"/>
    <xdr:sp macro="" textlink="">
      <xdr:nvSpPr>
        <xdr:cNvPr id="490" name="テキスト ボックス 489"/>
        <xdr:cNvSpPr txBox="1"/>
      </xdr:nvSpPr>
      <xdr:spPr>
        <a:xfrm>
          <a:off x="8483111" y="166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81871</xdr:rowOff>
    </xdr:from>
    <xdr:to>
      <xdr:col>11</xdr:col>
      <xdr:colOff>358775</xdr:colOff>
      <xdr:row>99</xdr:row>
      <xdr:rowOff>12021</xdr:rowOff>
    </xdr:to>
    <xdr:sp macro="" textlink="">
      <xdr:nvSpPr>
        <xdr:cNvPr id="491" name="円/楕円 490"/>
        <xdr:cNvSpPr/>
      </xdr:nvSpPr>
      <xdr:spPr>
        <a:xfrm>
          <a:off x="7810500" y="16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28548</xdr:rowOff>
    </xdr:from>
    <xdr:ext cx="534377" cy="259045"/>
    <xdr:sp macro="" textlink="">
      <xdr:nvSpPr>
        <xdr:cNvPr id="492" name="テキスト ボックス 491"/>
        <xdr:cNvSpPr txBox="1"/>
      </xdr:nvSpPr>
      <xdr:spPr>
        <a:xfrm>
          <a:off x="7594111" y="1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81970</xdr:rowOff>
    </xdr:from>
    <xdr:to>
      <xdr:col>10</xdr:col>
      <xdr:colOff>155575</xdr:colOff>
      <xdr:row>99</xdr:row>
      <xdr:rowOff>12120</xdr:rowOff>
    </xdr:to>
    <xdr:sp macro="" textlink="">
      <xdr:nvSpPr>
        <xdr:cNvPr id="493" name="円/楕円 492"/>
        <xdr:cNvSpPr/>
      </xdr:nvSpPr>
      <xdr:spPr>
        <a:xfrm>
          <a:off x="6921500" y="168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28647</xdr:rowOff>
    </xdr:from>
    <xdr:ext cx="534377" cy="259045"/>
    <xdr:sp macro="" textlink="">
      <xdr:nvSpPr>
        <xdr:cNvPr id="494" name="テキスト ボックス 493"/>
        <xdr:cNvSpPr txBox="1"/>
      </xdr:nvSpPr>
      <xdr:spPr>
        <a:xfrm>
          <a:off x="6705111" y="166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103505</xdr:rowOff>
    </xdr:from>
    <xdr:to>
      <xdr:col>23</xdr:col>
      <xdr:colOff>517525</xdr:colOff>
      <xdr:row>36</xdr:row>
      <xdr:rowOff>115142</xdr:rowOff>
    </xdr:to>
    <xdr:cxnSp macro="">
      <xdr:nvCxnSpPr>
        <xdr:cNvPr id="525" name="直線コネクタ 524"/>
        <xdr:cNvCxnSpPr/>
      </xdr:nvCxnSpPr>
      <xdr:spPr>
        <a:xfrm>
          <a:off x="15481300" y="6275705"/>
          <a:ext cx="8382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103505</xdr:rowOff>
    </xdr:from>
    <xdr:to>
      <xdr:col>22</xdr:col>
      <xdr:colOff>365125</xdr:colOff>
      <xdr:row>37</xdr:row>
      <xdr:rowOff>62161</xdr:rowOff>
    </xdr:to>
    <xdr:cxnSp macro="">
      <xdr:nvCxnSpPr>
        <xdr:cNvPr id="528" name="直線コネクタ 527"/>
        <xdr:cNvCxnSpPr/>
      </xdr:nvCxnSpPr>
      <xdr:spPr>
        <a:xfrm flipV="1">
          <a:off x="14592300" y="6275705"/>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62161</xdr:rowOff>
    </xdr:from>
    <xdr:to>
      <xdr:col>21</xdr:col>
      <xdr:colOff>161925</xdr:colOff>
      <xdr:row>37</xdr:row>
      <xdr:rowOff>88744</xdr:rowOff>
    </xdr:to>
    <xdr:cxnSp macro="">
      <xdr:nvCxnSpPr>
        <xdr:cNvPr id="531" name="直線コネクタ 530"/>
        <xdr:cNvCxnSpPr/>
      </xdr:nvCxnSpPr>
      <xdr:spPr>
        <a:xfrm flipV="1">
          <a:off x="13703300" y="640581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64398</xdr:rowOff>
    </xdr:from>
    <xdr:ext cx="534377" cy="259045"/>
    <xdr:sp macro="" textlink="">
      <xdr:nvSpPr>
        <xdr:cNvPr id="533" name="テキスト ボックス 532"/>
        <xdr:cNvSpPr txBox="1"/>
      </xdr:nvSpPr>
      <xdr:spPr>
        <a:xfrm>
          <a:off x="14325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82028</xdr:rowOff>
    </xdr:from>
    <xdr:to>
      <xdr:col>19</xdr:col>
      <xdr:colOff>644525</xdr:colOff>
      <xdr:row>37</xdr:row>
      <xdr:rowOff>88744</xdr:rowOff>
    </xdr:to>
    <xdr:cxnSp macro="">
      <xdr:nvCxnSpPr>
        <xdr:cNvPr id="534" name="直線コネクタ 533"/>
        <xdr:cNvCxnSpPr/>
      </xdr:nvCxnSpPr>
      <xdr:spPr>
        <a:xfrm>
          <a:off x="12814300" y="6425678"/>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66010</xdr:rowOff>
    </xdr:from>
    <xdr:ext cx="534377" cy="259045"/>
    <xdr:sp macro="" textlink="">
      <xdr:nvSpPr>
        <xdr:cNvPr id="536" name="テキスト ボックス 535"/>
        <xdr:cNvSpPr txBox="1"/>
      </xdr:nvSpPr>
      <xdr:spPr>
        <a:xfrm>
          <a:off x="13436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85060</xdr:rowOff>
    </xdr:from>
    <xdr:ext cx="534377" cy="259045"/>
    <xdr:sp macro="" textlink="">
      <xdr:nvSpPr>
        <xdr:cNvPr id="538" name="テキスト ボックス 537"/>
        <xdr:cNvSpPr txBox="1"/>
      </xdr:nvSpPr>
      <xdr:spPr>
        <a:xfrm>
          <a:off x="12547111" y="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64342</xdr:rowOff>
    </xdr:from>
    <xdr:to>
      <xdr:col>23</xdr:col>
      <xdr:colOff>568325</xdr:colOff>
      <xdr:row>36</xdr:row>
      <xdr:rowOff>165942</xdr:rowOff>
    </xdr:to>
    <xdr:sp macro="" textlink="">
      <xdr:nvSpPr>
        <xdr:cNvPr id="544" name="円/楕円 543"/>
        <xdr:cNvSpPr/>
      </xdr:nvSpPr>
      <xdr:spPr>
        <a:xfrm>
          <a:off x="16268700" y="62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87219</xdr:rowOff>
    </xdr:from>
    <xdr:ext cx="534377" cy="259045"/>
    <xdr:sp macro="" textlink="">
      <xdr:nvSpPr>
        <xdr:cNvPr id="545" name="消防費該当値テキスト"/>
        <xdr:cNvSpPr txBox="1"/>
      </xdr:nvSpPr>
      <xdr:spPr>
        <a:xfrm>
          <a:off x="16370300" y="60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52705</xdr:rowOff>
    </xdr:from>
    <xdr:to>
      <xdr:col>22</xdr:col>
      <xdr:colOff>415925</xdr:colOff>
      <xdr:row>36</xdr:row>
      <xdr:rowOff>154305</xdr:rowOff>
    </xdr:to>
    <xdr:sp macro="" textlink="">
      <xdr:nvSpPr>
        <xdr:cNvPr id="546" name="円/楕円 545"/>
        <xdr:cNvSpPr/>
      </xdr:nvSpPr>
      <xdr:spPr>
        <a:xfrm>
          <a:off x="15430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170832</xdr:rowOff>
    </xdr:from>
    <xdr:ext cx="534377" cy="259045"/>
    <xdr:sp macro="" textlink="">
      <xdr:nvSpPr>
        <xdr:cNvPr id="547" name="テキスト ボックス 546"/>
        <xdr:cNvSpPr txBox="1"/>
      </xdr:nvSpPr>
      <xdr:spPr>
        <a:xfrm>
          <a:off x="15214111" y="60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11361</xdr:rowOff>
    </xdr:from>
    <xdr:to>
      <xdr:col>21</xdr:col>
      <xdr:colOff>212725</xdr:colOff>
      <xdr:row>37</xdr:row>
      <xdr:rowOff>112961</xdr:rowOff>
    </xdr:to>
    <xdr:sp macro="" textlink="">
      <xdr:nvSpPr>
        <xdr:cNvPr id="548" name="円/楕円 547"/>
        <xdr:cNvSpPr/>
      </xdr:nvSpPr>
      <xdr:spPr>
        <a:xfrm>
          <a:off x="14541500" y="63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129488</xdr:rowOff>
    </xdr:from>
    <xdr:ext cx="534377" cy="259045"/>
    <xdr:sp macro="" textlink="">
      <xdr:nvSpPr>
        <xdr:cNvPr id="549" name="テキスト ボックス 548"/>
        <xdr:cNvSpPr txBox="1"/>
      </xdr:nvSpPr>
      <xdr:spPr>
        <a:xfrm>
          <a:off x="14325111" y="61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37944</xdr:rowOff>
    </xdr:from>
    <xdr:to>
      <xdr:col>20</xdr:col>
      <xdr:colOff>9525</xdr:colOff>
      <xdr:row>37</xdr:row>
      <xdr:rowOff>139544</xdr:rowOff>
    </xdr:to>
    <xdr:sp macro="" textlink="">
      <xdr:nvSpPr>
        <xdr:cNvPr id="550" name="円/楕円 549"/>
        <xdr:cNvSpPr/>
      </xdr:nvSpPr>
      <xdr:spPr>
        <a:xfrm>
          <a:off x="13652500" y="63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156071</xdr:rowOff>
    </xdr:from>
    <xdr:ext cx="534377" cy="259045"/>
    <xdr:sp macro="" textlink="">
      <xdr:nvSpPr>
        <xdr:cNvPr id="551" name="テキスト ボックス 550"/>
        <xdr:cNvSpPr txBox="1"/>
      </xdr:nvSpPr>
      <xdr:spPr>
        <a:xfrm>
          <a:off x="13436111" y="615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31228</xdr:rowOff>
    </xdr:from>
    <xdr:to>
      <xdr:col>18</xdr:col>
      <xdr:colOff>492125</xdr:colOff>
      <xdr:row>37</xdr:row>
      <xdr:rowOff>132828</xdr:rowOff>
    </xdr:to>
    <xdr:sp macro="" textlink="">
      <xdr:nvSpPr>
        <xdr:cNvPr id="552" name="円/楕円 551"/>
        <xdr:cNvSpPr/>
      </xdr:nvSpPr>
      <xdr:spPr>
        <a:xfrm>
          <a:off x="12763500" y="6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149355</xdr:rowOff>
    </xdr:from>
    <xdr:ext cx="534377" cy="259045"/>
    <xdr:sp macro="" textlink="">
      <xdr:nvSpPr>
        <xdr:cNvPr id="553" name="テキスト ボックス 552"/>
        <xdr:cNvSpPr txBox="1"/>
      </xdr:nvSpPr>
      <xdr:spPr>
        <a:xfrm>
          <a:off x="12547111" y="6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99967</xdr:rowOff>
    </xdr:from>
    <xdr:to>
      <xdr:col>23</xdr:col>
      <xdr:colOff>517525</xdr:colOff>
      <xdr:row>57</xdr:row>
      <xdr:rowOff>23854</xdr:rowOff>
    </xdr:to>
    <xdr:cxnSp macro="">
      <xdr:nvCxnSpPr>
        <xdr:cNvPr id="585" name="直線コネクタ 584"/>
        <xdr:cNvCxnSpPr/>
      </xdr:nvCxnSpPr>
      <xdr:spPr>
        <a:xfrm>
          <a:off x="15481300" y="9529717"/>
          <a:ext cx="838200" cy="2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50263</xdr:rowOff>
    </xdr:from>
    <xdr:to>
      <xdr:col>22</xdr:col>
      <xdr:colOff>365125</xdr:colOff>
      <xdr:row>55</xdr:row>
      <xdr:rowOff>99967</xdr:rowOff>
    </xdr:to>
    <xdr:cxnSp macro="">
      <xdr:nvCxnSpPr>
        <xdr:cNvPr id="588" name="直線コネクタ 587"/>
        <xdr:cNvCxnSpPr/>
      </xdr:nvCxnSpPr>
      <xdr:spPr>
        <a:xfrm>
          <a:off x="14592300" y="9480013"/>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134671</xdr:rowOff>
    </xdr:from>
    <xdr:to>
      <xdr:col>21</xdr:col>
      <xdr:colOff>161925</xdr:colOff>
      <xdr:row>55</xdr:row>
      <xdr:rowOff>50263</xdr:rowOff>
    </xdr:to>
    <xdr:cxnSp macro="">
      <xdr:nvCxnSpPr>
        <xdr:cNvPr id="591" name="直線コネクタ 590"/>
        <xdr:cNvCxnSpPr/>
      </xdr:nvCxnSpPr>
      <xdr:spPr>
        <a:xfrm>
          <a:off x="13703300" y="9392971"/>
          <a:ext cx="889000" cy="8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41615</xdr:rowOff>
    </xdr:from>
    <xdr:ext cx="534377" cy="259045"/>
    <xdr:sp macro="" textlink="">
      <xdr:nvSpPr>
        <xdr:cNvPr id="593" name="テキスト ボックス 592"/>
        <xdr:cNvSpPr txBox="1"/>
      </xdr:nvSpPr>
      <xdr:spPr>
        <a:xfrm>
          <a:off x="14325111" y="9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167426</xdr:rowOff>
    </xdr:from>
    <xdr:to>
      <xdr:col>19</xdr:col>
      <xdr:colOff>644525</xdr:colOff>
      <xdr:row>54</xdr:row>
      <xdr:rowOff>134671</xdr:rowOff>
    </xdr:to>
    <xdr:cxnSp macro="">
      <xdr:nvCxnSpPr>
        <xdr:cNvPr id="594" name="直線コネクタ 593"/>
        <xdr:cNvCxnSpPr/>
      </xdr:nvCxnSpPr>
      <xdr:spPr>
        <a:xfrm>
          <a:off x="12814300" y="9254276"/>
          <a:ext cx="889000" cy="1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16164</xdr:rowOff>
    </xdr:from>
    <xdr:ext cx="534377" cy="259045"/>
    <xdr:sp macro="" textlink="">
      <xdr:nvSpPr>
        <xdr:cNvPr id="596" name="テキスト ボックス 595"/>
        <xdr:cNvSpPr txBox="1"/>
      </xdr:nvSpPr>
      <xdr:spPr>
        <a:xfrm>
          <a:off x="13436111" y="99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144504</xdr:rowOff>
    </xdr:from>
    <xdr:to>
      <xdr:col>23</xdr:col>
      <xdr:colOff>568325</xdr:colOff>
      <xdr:row>57</xdr:row>
      <xdr:rowOff>74654</xdr:rowOff>
    </xdr:to>
    <xdr:sp macro="" textlink="">
      <xdr:nvSpPr>
        <xdr:cNvPr id="604" name="円/楕円 603"/>
        <xdr:cNvSpPr/>
      </xdr:nvSpPr>
      <xdr:spPr>
        <a:xfrm>
          <a:off x="16268700" y="9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167381</xdr:rowOff>
    </xdr:from>
    <xdr:ext cx="534377" cy="259045"/>
    <xdr:sp macro="" textlink="">
      <xdr:nvSpPr>
        <xdr:cNvPr id="605" name="教育費該当値テキスト"/>
        <xdr:cNvSpPr txBox="1"/>
      </xdr:nvSpPr>
      <xdr:spPr>
        <a:xfrm>
          <a:off x="16370300" y="959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68,392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49167</xdr:rowOff>
    </xdr:from>
    <xdr:to>
      <xdr:col>22</xdr:col>
      <xdr:colOff>415925</xdr:colOff>
      <xdr:row>55</xdr:row>
      <xdr:rowOff>150767</xdr:rowOff>
    </xdr:to>
    <xdr:sp macro="" textlink="">
      <xdr:nvSpPr>
        <xdr:cNvPr id="606" name="円/楕円 605"/>
        <xdr:cNvSpPr/>
      </xdr:nvSpPr>
      <xdr:spPr>
        <a:xfrm>
          <a:off x="15430500" y="9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167294</xdr:rowOff>
    </xdr:from>
    <xdr:ext cx="534377" cy="259045"/>
    <xdr:sp macro="" textlink="">
      <xdr:nvSpPr>
        <xdr:cNvPr id="607" name="テキスト ボックス 606"/>
        <xdr:cNvSpPr txBox="1"/>
      </xdr:nvSpPr>
      <xdr:spPr>
        <a:xfrm>
          <a:off x="15214111" y="92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170913</xdr:rowOff>
    </xdr:from>
    <xdr:to>
      <xdr:col>21</xdr:col>
      <xdr:colOff>212725</xdr:colOff>
      <xdr:row>55</xdr:row>
      <xdr:rowOff>101063</xdr:rowOff>
    </xdr:to>
    <xdr:sp macro="" textlink="">
      <xdr:nvSpPr>
        <xdr:cNvPr id="608" name="円/楕円 607"/>
        <xdr:cNvSpPr/>
      </xdr:nvSpPr>
      <xdr:spPr>
        <a:xfrm>
          <a:off x="14541500" y="94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117590</xdr:rowOff>
    </xdr:from>
    <xdr:ext cx="534377" cy="259045"/>
    <xdr:sp macro="" textlink="">
      <xdr:nvSpPr>
        <xdr:cNvPr id="609" name="テキスト ボックス 608"/>
        <xdr:cNvSpPr txBox="1"/>
      </xdr:nvSpPr>
      <xdr:spPr>
        <a:xfrm>
          <a:off x="14325111" y="92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83871</xdr:rowOff>
    </xdr:from>
    <xdr:to>
      <xdr:col>20</xdr:col>
      <xdr:colOff>9525</xdr:colOff>
      <xdr:row>55</xdr:row>
      <xdr:rowOff>14021</xdr:rowOff>
    </xdr:to>
    <xdr:sp macro="" textlink="">
      <xdr:nvSpPr>
        <xdr:cNvPr id="610" name="円/楕円 609"/>
        <xdr:cNvSpPr/>
      </xdr:nvSpPr>
      <xdr:spPr>
        <a:xfrm>
          <a:off x="13652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30548</xdr:rowOff>
    </xdr:from>
    <xdr:ext cx="599010" cy="259045"/>
    <xdr:sp macro="" textlink="">
      <xdr:nvSpPr>
        <xdr:cNvPr id="611" name="テキスト ボックス 610"/>
        <xdr:cNvSpPr txBox="1"/>
      </xdr:nvSpPr>
      <xdr:spPr>
        <a:xfrm>
          <a:off x="13403794" y="911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116626</xdr:rowOff>
    </xdr:from>
    <xdr:to>
      <xdr:col>18</xdr:col>
      <xdr:colOff>492125</xdr:colOff>
      <xdr:row>54</xdr:row>
      <xdr:rowOff>46776</xdr:rowOff>
    </xdr:to>
    <xdr:sp macro="" textlink="">
      <xdr:nvSpPr>
        <xdr:cNvPr id="612" name="円/楕円 611"/>
        <xdr:cNvSpPr/>
      </xdr:nvSpPr>
      <xdr:spPr>
        <a:xfrm>
          <a:off x="12763500" y="92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63303</xdr:rowOff>
    </xdr:from>
    <xdr:ext cx="599010" cy="259045"/>
    <xdr:sp macro="" textlink="">
      <xdr:nvSpPr>
        <xdr:cNvPr id="613" name="テキスト ボックス 612"/>
        <xdr:cNvSpPr txBox="1"/>
      </xdr:nvSpPr>
      <xdr:spPr>
        <a:xfrm>
          <a:off x="12514794" y="897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55181</xdr:rowOff>
    </xdr:from>
    <xdr:to>
      <xdr:col>23</xdr:col>
      <xdr:colOff>517525</xdr:colOff>
      <xdr:row>77</xdr:row>
      <xdr:rowOff>161823</xdr:rowOff>
    </xdr:to>
    <xdr:cxnSp macro="">
      <xdr:nvCxnSpPr>
        <xdr:cNvPr id="638" name="直線コネクタ 637"/>
        <xdr:cNvCxnSpPr/>
      </xdr:nvCxnSpPr>
      <xdr:spPr>
        <a:xfrm flipV="1">
          <a:off x="15481300" y="13085381"/>
          <a:ext cx="838200" cy="2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9"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122034</xdr:rowOff>
    </xdr:from>
    <xdr:to>
      <xdr:col>22</xdr:col>
      <xdr:colOff>365125</xdr:colOff>
      <xdr:row>77</xdr:row>
      <xdr:rowOff>161823</xdr:rowOff>
    </xdr:to>
    <xdr:cxnSp macro="">
      <xdr:nvCxnSpPr>
        <xdr:cNvPr id="641" name="直線コネクタ 640"/>
        <xdr:cNvCxnSpPr/>
      </xdr:nvCxnSpPr>
      <xdr:spPr>
        <a:xfrm>
          <a:off x="14592300" y="13323684"/>
          <a:ext cx="889000" cy="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47153</xdr:rowOff>
    </xdr:from>
    <xdr:ext cx="469744" cy="259045"/>
    <xdr:sp macro="" textlink="">
      <xdr:nvSpPr>
        <xdr:cNvPr id="643" name="テキスト ボックス 642"/>
        <xdr:cNvSpPr txBox="1"/>
      </xdr:nvSpPr>
      <xdr:spPr>
        <a:xfrm>
          <a:off x="15246427"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43219</xdr:rowOff>
    </xdr:from>
    <xdr:to>
      <xdr:col>21</xdr:col>
      <xdr:colOff>161925</xdr:colOff>
      <xdr:row>77</xdr:row>
      <xdr:rowOff>122034</xdr:rowOff>
    </xdr:to>
    <xdr:cxnSp macro="">
      <xdr:nvCxnSpPr>
        <xdr:cNvPr id="644" name="直線コネクタ 643"/>
        <xdr:cNvCxnSpPr/>
      </xdr:nvCxnSpPr>
      <xdr:spPr>
        <a:xfrm>
          <a:off x="13703300" y="13244869"/>
          <a:ext cx="889000" cy="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48221</xdr:rowOff>
    </xdr:from>
    <xdr:ext cx="469744" cy="259045"/>
    <xdr:sp macro="" textlink="">
      <xdr:nvSpPr>
        <xdr:cNvPr id="646" name="テキスト ボックス 645"/>
        <xdr:cNvSpPr txBox="1"/>
      </xdr:nvSpPr>
      <xdr:spPr>
        <a:xfrm>
          <a:off x="14357427"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43219</xdr:rowOff>
    </xdr:from>
    <xdr:to>
      <xdr:col>19</xdr:col>
      <xdr:colOff>644525</xdr:colOff>
      <xdr:row>77</xdr:row>
      <xdr:rowOff>104067</xdr:rowOff>
    </xdr:to>
    <xdr:cxnSp macro="">
      <xdr:nvCxnSpPr>
        <xdr:cNvPr id="647" name="直線コネクタ 646"/>
        <xdr:cNvCxnSpPr/>
      </xdr:nvCxnSpPr>
      <xdr:spPr>
        <a:xfrm flipV="1">
          <a:off x="12814300" y="13244869"/>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151457</xdr:rowOff>
    </xdr:from>
    <xdr:ext cx="534377" cy="259045"/>
    <xdr:sp macro="" textlink="">
      <xdr:nvSpPr>
        <xdr:cNvPr id="649" name="テキスト ボックス 648"/>
        <xdr:cNvSpPr txBox="1"/>
      </xdr:nvSpPr>
      <xdr:spPr>
        <a:xfrm>
          <a:off x="13436111" y="133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29334</xdr:rowOff>
    </xdr:from>
    <xdr:ext cx="469744" cy="259045"/>
    <xdr:sp macro="" textlink="">
      <xdr:nvSpPr>
        <xdr:cNvPr id="651" name="テキスト ボックス 650"/>
        <xdr:cNvSpPr txBox="1"/>
      </xdr:nvSpPr>
      <xdr:spPr>
        <a:xfrm>
          <a:off x="12579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4381</xdr:rowOff>
    </xdr:from>
    <xdr:to>
      <xdr:col>23</xdr:col>
      <xdr:colOff>568325</xdr:colOff>
      <xdr:row>76</xdr:row>
      <xdr:rowOff>105981</xdr:rowOff>
    </xdr:to>
    <xdr:sp macro="" textlink="">
      <xdr:nvSpPr>
        <xdr:cNvPr id="657" name="円/楕円 656"/>
        <xdr:cNvSpPr/>
      </xdr:nvSpPr>
      <xdr:spPr>
        <a:xfrm>
          <a:off x="16268700" y="130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27258</xdr:rowOff>
    </xdr:from>
    <xdr:ext cx="534377" cy="259045"/>
    <xdr:sp macro="" textlink="">
      <xdr:nvSpPr>
        <xdr:cNvPr id="658" name="災害復旧費該当値テキスト"/>
        <xdr:cNvSpPr txBox="1"/>
      </xdr:nvSpPr>
      <xdr:spPr>
        <a:xfrm>
          <a:off x="16370300" y="128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111023</xdr:rowOff>
    </xdr:from>
    <xdr:to>
      <xdr:col>22</xdr:col>
      <xdr:colOff>415925</xdr:colOff>
      <xdr:row>78</xdr:row>
      <xdr:rowOff>41173</xdr:rowOff>
    </xdr:to>
    <xdr:sp macro="" textlink="">
      <xdr:nvSpPr>
        <xdr:cNvPr id="659" name="円/楕円 658"/>
        <xdr:cNvSpPr/>
      </xdr:nvSpPr>
      <xdr:spPr>
        <a:xfrm>
          <a:off x="15430500" y="133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57700</xdr:rowOff>
    </xdr:from>
    <xdr:ext cx="469744" cy="259045"/>
    <xdr:sp macro="" textlink="">
      <xdr:nvSpPr>
        <xdr:cNvPr id="660" name="テキスト ボックス 659"/>
        <xdr:cNvSpPr txBox="1"/>
      </xdr:nvSpPr>
      <xdr:spPr>
        <a:xfrm>
          <a:off x="15246427" y="130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71234</xdr:rowOff>
    </xdr:from>
    <xdr:to>
      <xdr:col>21</xdr:col>
      <xdr:colOff>212725</xdr:colOff>
      <xdr:row>78</xdr:row>
      <xdr:rowOff>1384</xdr:rowOff>
    </xdr:to>
    <xdr:sp macro="" textlink="">
      <xdr:nvSpPr>
        <xdr:cNvPr id="661" name="円/楕円 660"/>
        <xdr:cNvSpPr/>
      </xdr:nvSpPr>
      <xdr:spPr>
        <a:xfrm>
          <a:off x="14541500" y="132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17911</xdr:rowOff>
    </xdr:from>
    <xdr:ext cx="534377" cy="259045"/>
    <xdr:sp macro="" textlink="">
      <xdr:nvSpPr>
        <xdr:cNvPr id="662" name="テキスト ボックス 661"/>
        <xdr:cNvSpPr txBox="1"/>
      </xdr:nvSpPr>
      <xdr:spPr>
        <a:xfrm>
          <a:off x="14325111" y="130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163869</xdr:rowOff>
    </xdr:from>
    <xdr:to>
      <xdr:col>20</xdr:col>
      <xdr:colOff>9525</xdr:colOff>
      <xdr:row>77</xdr:row>
      <xdr:rowOff>94019</xdr:rowOff>
    </xdr:to>
    <xdr:sp macro="" textlink="">
      <xdr:nvSpPr>
        <xdr:cNvPr id="663" name="円/楕円 662"/>
        <xdr:cNvSpPr/>
      </xdr:nvSpPr>
      <xdr:spPr>
        <a:xfrm>
          <a:off x="13652500" y="131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110546</xdr:rowOff>
    </xdr:from>
    <xdr:ext cx="534377" cy="259045"/>
    <xdr:sp macro="" textlink="">
      <xdr:nvSpPr>
        <xdr:cNvPr id="664" name="テキスト ボックス 663"/>
        <xdr:cNvSpPr txBox="1"/>
      </xdr:nvSpPr>
      <xdr:spPr>
        <a:xfrm>
          <a:off x="13436111" y="129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53267</xdr:rowOff>
    </xdr:from>
    <xdr:to>
      <xdr:col>18</xdr:col>
      <xdr:colOff>492125</xdr:colOff>
      <xdr:row>77</xdr:row>
      <xdr:rowOff>154867</xdr:rowOff>
    </xdr:to>
    <xdr:sp macro="" textlink="">
      <xdr:nvSpPr>
        <xdr:cNvPr id="665" name="円/楕円 664"/>
        <xdr:cNvSpPr/>
      </xdr:nvSpPr>
      <xdr:spPr>
        <a:xfrm>
          <a:off x="12763500" y="132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171394</xdr:rowOff>
    </xdr:from>
    <xdr:ext cx="534377" cy="259045"/>
    <xdr:sp macro="" textlink="">
      <xdr:nvSpPr>
        <xdr:cNvPr id="666" name="テキスト ボックス 665"/>
        <xdr:cNvSpPr txBox="1"/>
      </xdr:nvSpPr>
      <xdr:spPr>
        <a:xfrm>
          <a:off x="12547111" y="130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34795</xdr:rowOff>
    </xdr:from>
    <xdr:to>
      <xdr:col>23</xdr:col>
      <xdr:colOff>517525</xdr:colOff>
      <xdr:row>93</xdr:row>
      <xdr:rowOff>118593</xdr:rowOff>
    </xdr:to>
    <xdr:cxnSp macro="">
      <xdr:nvCxnSpPr>
        <xdr:cNvPr id="697" name="直線コネクタ 696"/>
        <xdr:cNvCxnSpPr/>
      </xdr:nvCxnSpPr>
      <xdr:spPr>
        <a:xfrm flipV="1">
          <a:off x="15481300" y="15979645"/>
          <a:ext cx="8382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91934</xdr:rowOff>
    </xdr:from>
    <xdr:to>
      <xdr:col>22</xdr:col>
      <xdr:colOff>365125</xdr:colOff>
      <xdr:row>93</xdr:row>
      <xdr:rowOff>118593</xdr:rowOff>
    </xdr:to>
    <xdr:cxnSp macro="">
      <xdr:nvCxnSpPr>
        <xdr:cNvPr id="700" name="直線コネクタ 699"/>
        <xdr:cNvCxnSpPr/>
      </xdr:nvCxnSpPr>
      <xdr:spPr>
        <a:xfrm>
          <a:off x="14592300" y="16036784"/>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59664</xdr:rowOff>
    </xdr:from>
    <xdr:ext cx="534377" cy="259045"/>
    <xdr:sp macro="" textlink="">
      <xdr:nvSpPr>
        <xdr:cNvPr id="702" name="テキスト ボックス 701"/>
        <xdr:cNvSpPr txBox="1"/>
      </xdr:nvSpPr>
      <xdr:spPr>
        <a:xfrm>
          <a:off x="15214111" y="165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52223</xdr:rowOff>
    </xdr:from>
    <xdr:to>
      <xdr:col>21</xdr:col>
      <xdr:colOff>161925</xdr:colOff>
      <xdr:row>93</xdr:row>
      <xdr:rowOff>91934</xdr:rowOff>
    </xdr:to>
    <xdr:cxnSp macro="">
      <xdr:nvCxnSpPr>
        <xdr:cNvPr id="703" name="直線コネクタ 702"/>
        <xdr:cNvCxnSpPr/>
      </xdr:nvCxnSpPr>
      <xdr:spPr>
        <a:xfrm>
          <a:off x="13703300" y="15997073"/>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35475</xdr:rowOff>
    </xdr:from>
    <xdr:ext cx="534377" cy="259045"/>
    <xdr:sp macro="" textlink="">
      <xdr:nvSpPr>
        <xdr:cNvPr id="705" name="テキスト ボックス 704"/>
        <xdr:cNvSpPr txBox="1"/>
      </xdr:nvSpPr>
      <xdr:spPr>
        <a:xfrm>
          <a:off x="14325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52223</xdr:rowOff>
    </xdr:from>
    <xdr:to>
      <xdr:col>19</xdr:col>
      <xdr:colOff>644525</xdr:colOff>
      <xdr:row>93</xdr:row>
      <xdr:rowOff>65329</xdr:rowOff>
    </xdr:to>
    <xdr:cxnSp macro="">
      <xdr:nvCxnSpPr>
        <xdr:cNvPr id="706" name="直線コネクタ 705"/>
        <xdr:cNvCxnSpPr/>
      </xdr:nvCxnSpPr>
      <xdr:spPr>
        <a:xfrm flipV="1">
          <a:off x="12814300" y="1599707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37740</xdr:rowOff>
    </xdr:from>
    <xdr:ext cx="534377" cy="259045"/>
    <xdr:sp macro="" textlink="">
      <xdr:nvSpPr>
        <xdr:cNvPr id="708" name="テキスト ボックス 707"/>
        <xdr:cNvSpPr txBox="1"/>
      </xdr:nvSpPr>
      <xdr:spPr>
        <a:xfrm>
          <a:off x="13436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17884</xdr:rowOff>
    </xdr:from>
    <xdr:ext cx="534377" cy="259045"/>
    <xdr:sp macro="" textlink="">
      <xdr:nvSpPr>
        <xdr:cNvPr id="710" name="テキスト ボックス 709"/>
        <xdr:cNvSpPr txBox="1"/>
      </xdr:nvSpPr>
      <xdr:spPr>
        <a:xfrm>
          <a:off x="12547111" y="1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155445</xdr:rowOff>
    </xdr:from>
    <xdr:to>
      <xdr:col>23</xdr:col>
      <xdr:colOff>568325</xdr:colOff>
      <xdr:row>93</xdr:row>
      <xdr:rowOff>85595</xdr:rowOff>
    </xdr:to>
    <xdr:sp macro="" textlink="">
      <xdr:nvSpPr>
        <xdr:cNvPr id="716" name="円/楕円 715"/>
        <xdr:cNvSpPr/>
      </xdr:nvSpPr>
      <xdr:spPr>
        <a:xfrm>
          <a:off x="16268700" y="159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6872</xdr:rowOff>
    </xdr:from>
    <xdr:ext cx="599010" cy="259045"/>
    <xdr:sp macro="" textlink="">
      <xdr:nvSpPr>
        <xdr:cNvPr id="717" name="公債費該当値テキスト"/>
        <xdr:cNvSpPr txBox="1"/>
      </xdr:nvSpPr>
      <xdr:spPr>
        <a:xfrm>
          <a:off x="16370300" y="1578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100,387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67793</xdr:rowOff>
    </xdr:from>
    <xdr:to>
      <xdr:col>22</xdr:col>
      <xdr:colOff>415925</xdr:colOff>
      <xdr:row>93</xdr:row>
      <xdr:rowOff>169393</xdr:rowOff>
    </xdr:to>
    <xdr:sp macro="" textlink="">
      <xdr:nvSpPr>
        <xdr:cNvPr id="718" name="円/楕円 717"/>
        <xdr:cNvSpPr/>
      </xdr:nvSpPr>
      <xdr:spPr>
        <a:xfrm>
          <a:off x="154305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14470</xdr:rowOff>
    </xdr:from>
    <xdr:ext cx="534377" cy="259045"/>
    <xdr:sp macro="" textlink="">
      <xdr:nvSpPr>
        <xdr:cNvPr id="719" name="テキスト ボックス 718"/>
        <xdr:cNvSpPr txBox="1"/>
      </xdr:nvSpPr>
      <xdr:spPr>
        <a:xfrm>
          <a:off x="15214111" y="157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41134</xdr:rowOff>
    </xdr:from>
    <xdr:to>
      <xdr:col>21</xdr:col>
      <xdr:colOff>212725</xdr:colOff>
      <xdr:row>93</xdr:row>
      <xdr:rowOff>142734</xdr:rowOff>
    </xdr:to>
    <xdr:sp macro="" textlink="">
      <xdr:nvSpPr>
        <xdr:cNvPr id="720" name="円/楕円 719"/>
        <xdr:cNvSpPr/>
      </xdr:nvSpPr>
      <xdr:spPr>
        <a:xfrm>
          <a:off x="14541500" y="159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159261</xdr:rowOff>
    </xdr:from>
    <xdr:ext cx="534377" cy="259045"/>
    <xdr:sp macro="" textlink="">
      <xdr:nvSpPr>
        <xdr:cNvPr id="721" name="テキスト ボックス 720"/>
        <xdr:cNvSpPr txBox="1"/>
      </xdr:nvSpPr>
      <xdr:spPr>
        <a:xfrm>
          <a:off x="14325111" y="15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1423</xdr:rowOff>
    </xdr:from>
    <xdr:to>
      <xdr:col>20</xdr:col>
      <xdr:colOff>9525</xdr:colOff>
      <xdr:row>93</xdr:row>
      <xdr:rowOff>103023</xdr:rowOff>
    </xdr:to>
    <xdr:sp macro="" textlink="">
      <xdr:nvSpPr>
        <xdr:cNvPr id="722" name="円/楕円 721"/>
        <xdr:cNvSpPr/>
      </xdr:nvSpPr>
      <xdr:spPr>
        <a:xfrm>
          <a:off x="13652500" y="159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119550</xdr:rowOff>
    </xdr:from>
    <xdr:ext cx="534377" cy="259045"/>
    <xdr:sp macro="" textlink="">
      <xdr:nvSpPr>
        <xdr:cNvPr id="723" name="テキスト ボックス 722"/>
        <xdr:cNvSpPr txBox="1"/>
      </xdr:nvSpPr>
      <xdr:spPr>
        <a:xfrm>
          <a:off x="13436111" y="1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14529</xdr:rowOff>
    </xdr:from>
    <xdr:to>
      <xdr:col>18</xdr:col>
      <xdr:colOff>492125</xdr:colOff>
      <xdr:row>93</xdr:row>
      <xdr:rowOff>116129</xdr:rowOff>
    </xdr:to>
    <xdr:sp macro="" textlink="">
      <xdr:nvSpPr>
        <xdr:cNvPr id="724" name="円/楕円 723"/>
        <xdr:cNvSpPr/>
      </xdr:nvSpPr>
      <xdr:spPr>
        <a:xfrm>
          <a:off x="12763500" y="159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132656</xdr:rowOff>
    </xdr:from>
    <xdr:ext cx="534377" cy="259045"/>
    <xdr:sp macro="" textlink="">
      <xdr:nvSpPr>
        <xdr:cNvPr id="725" name="テキスト ボックス 724"/>
        <xdr:cNvSpPr txBox="1"/>
      </xdr:nvSpPr>
      <xdr:spPr>
        <a:xfrm>
          <a:off x="12547111" y="157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広大な面積の中に峠を挟んで二つの地域に分かれており、更に集落が点在する特殊な地理的要因により、総合支所や保育所等の町有施設が町内に分散され多く配置されているため、類似団体と比較すると人口千人当たりの職員数が約</a:t>
          </a:r>
          <a:r>
            <a:rPr kumimoji="1" lang="en-US" altLang="ja-JP" sz="1300">
              <a:latin typeface="ＭＳ Ｐゴシック"/>
            </a:rPr>
            <a:t>1.5</a:t>
          </a:r>
          <a:r>
            <a:rPr kumimoji="1" lang="ja-JP" altLang="en-US" sz="1300">
              <a:latin typeface="ＭＳ Ｐゴシック"/>
            </a:rPr>
            <a:t>倍となっており、このことが各項目のコストを引き上げている要因となっていると考えられる。労働費については、緊急雇用創出基金事業を実施していることから類似団体内平均値を大きく上回っており、商工費については、町村合併前の旧４町村それぞれにスキー場があるなど、多くの観光施設の維持に多額の費用を要する等が要因となり類似団体内平均値を上回っている。教育費については、学校耐震化事業が完了したことから減少し、災害復旧費については関東・東北豪雨災害復旧事業に多額の経費を要していることからコストが上昇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繰入金が単年度収支と財政調整基金積立金の合計額を上回ったことから、実質単年度収支が赤字となったが、実質収支は黒字を確保しており、財政の健全性は確保できていると考えている。</a:t>
          </a:r>
        </a:p>
        <a:p>
          <a:r>
            <a:rPr kumimoji="1" lang="ja-JP" altLang="en-US" sz="1400">
              <a:latin typeface="ＭＳ ゴシック" pitchFamily="49" charset="-128"/>
              <a:ea typeface="ＭＳ ゴシック" pitchFamily="49" charset="-128"/>
            </a:rPr>
            <a:t>　将来の財政規模を見据えた財政構造に変化しながら財政の健全性を維持していく。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普通会計及び特別会計においても赤字は生じていない。今後も赤字に転じることのないよう、財政の健全性を確保していく。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公債費に関しては、新規地方債の発行額を適正に管理しており、更に、交付税措置の高い地方債を活用することで、実質公債費比率の上昇を抑制している。</a:t>
          </a:r>
        </a:p>
        <a:p>
          <a:r>
            <a:rPr kumimoji="1" lang="ja-JP" altLang="en-US" sz="1400">
              <a:latin typeface="ＭＳ ゴシック" pitchFamily="49" charset="-128"/>
              <a:ea typeface="ＭＳ ゴシック" pitchFamily="49" charset="-128"/>
            </a:rPr>
            <a:t>　今後も公債費の適正な管理を行い、財政の健全性を維持していく。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事業等の大規模な普通建設事業や関東・東北豪雨災害復旧事業により、地方債残高が増加したが、債務負担行為に伴う支出予定額や退職手当負担見込額が減少し、更に基金への積立を行ったことにより将来負担額への充当可能基金が増加したため、将来負担比率が改善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16,858
16,791
886.47
15,266,370
14,537,356
328,588
9,167,192
15,369,989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G36" sqref="BG36:BU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15266370</v>
      </c>
      <c r="BO4" s="379"/>
      <c r="BP4" s="379"/>
      <c r="BQ4" s="379"/>
      <c r="BR4" s="379"/>
      <c r="BS4" s="379"/>
      <c r="BT4" s="379"/>
      <c r="BU4" s="380"/>
      <c r="BV4" s="378">
        <v>14583405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14537356</v>
      </c>
      <c r="BO5" s="416"/>
      <c r="BP5" s="416"/>
      <c r="BQ5" s="416"/>
      <c r="BR5" s="416"/>
      <c r="BS5" s="416"/>
      <c r="BT5" s="416"/>
      <c r="BU5" s="417"/>
      <c r="BV5" s="415">
        <v>14063544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83.9</v>
      </c>
      <c r="CU5" s="413"/>
      <c r="CV5" s="413"/>
      <c r="CW5" s="413"/>
      <c r="CX5" s="413"/>
      <c r="CY5" s="413"/>
      <c r="CZ5" s="413"/>
      <c r="DA5" s="414"/>
      <c r="DB5" s="412">
        <v>84.1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729014</v>
      </c>
      <c r="BO6" s="416"/>
      <c r="BP6" s="416"/>
      <c r="BQ6" s="416"/>
      <c r="BR6" s="416"/>
      <c r="BS6" s="416"/>
      <c r="BT6" s="416"/>
      <c r="BU6" s="417"/>
      <c r="BV6" s="415">
        <v>519861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88.3</v>
      </c>
      <c r="CU6" s="453"/>
      <c r="CV6" s="453"/>
      <c r="CW6" s="453"/>
      <c r="CX6" s="453"/>
      <c r="CY6" s="453"/>
      <c r="CZ6" s="453"/>
      <c r="DA6" s="454"/>
      <c r="DB6" s="452">
        <v>88.8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400426</v>
      </c>
      <c r="BO7" s="416"/>
      <c r="BP7" s="416"/>
      <c r="BQ7" s="416"/>
      <c r="BR7" s="416"/>
      <c r="BS7" s="416"/>
      <c r="BT7" s="416"/>
      <c r="BU7" s="417"/>
      <c r="BV7" s="415">
        <v>145556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9167192</v>
      </c>
      <c r="CU7" s="416"/>
      <c r="CV7" s="416"/>
      <c r="CW7" s="416"/>
      <c r="CX7" s="416"/>
      <c r="CY7" s="416"/>
      <c r="CZ7" s="416"/>
      <c r="DA7" s="417"/>
      <c r="DB7" s="415">
        <v>8956069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328588</v>
      </c>
      <c r="BO8" s="416"/>
      <c r="BP8" s="416"/>
      <c r="BQ8" s="416"/>
      <c r="BR8" s="416"/>
      <c r="BS8" s="416"/>
      <c r="BT8" s="416"/>
      <c r="BU8" s="417"/>
      <c r="BV8" s="415">
        <v>374305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16264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-45717</v>
      </c>
      <c r="BO9" s="416"/>
      <c r="BP9" s="416"/>
      <c r="BQ9" s="416"/>
      <c r="BR9" s="416"/>
      <c r="BS9" s="416"/>
      <c r="BT9" s="416"/>
      <c r="BU9" s="417"/>
      <c r="BV9" s="415">
        <v>28493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15.3</v>
      </c>
      <c r="CU9" s="413"/>
      <c r="CV9" s="413"/>
      <c r="CW9" s="413"/>
      <c r="CX9" s="413"/>
      <c r="CY9" s="413"/>
      <c r="CZ9" s="413"/>
      <c r="DA9" s="414"/>
      <c r="DB9" s="412">
        <v>14.9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17864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188478</v>
      </c>
      <c r="BO10" s="416"/>
      <c r="BP10" s="416"/>
      <c r="BQ10" s="416"/>
      <c r="BR10" s="416"/>
      <c r="BS10" s="416"/>
      <c r="BT10" s="416"/>
      <c r="BU10" s="417"/>
      <c r="BV10" s="415">
        <v>174282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16858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340000</v>
      </c>
      <c r="BO12" s="416"/>
      <c r="BP12" s="416"/>
      <c r="BQ12" s="416"/>
      <c r="BR12" s="416"/>
      <c r="BS12" s="416"/>
      <c r="BT12" s="416"/>
      <c r="BU12" s="417"/>
      <c r="BV12" s="415">
        <v>270000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16791</v>
      </c>
      <c r="S13" s="497"/>
      <c r="T13" s="497"/>
      <c r="U13" s="497"/>
      <c r="V13" s="498"/>
      <c r="W13" s="431" t="s">
        <v>120</v>
      </c>
      <c r="X13" s="432"/>
      <c r="Y13" s="432"/>
      <c r="Z13" s="432"/>
      <c r="AA13" s="432"/>
      <c r="AB13" s="422"/>
      <c r="AC13" s="466">
        <v>1320</v>
      </c>
      <c r="AD13" s="467"/>
      <c r="AE13" s="467"/>
      <c r="AF13" s="467"/>
      <c r="AG13" s="506"/>
      <c r="AH13" s="466">
        <v>1584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-197239</v>
      </c>
      <c r="BO13" s="416"/>
      <c r="BP13" s="416"/>
      <c r="BQ13" s="416"/>
      <c r="BR13" s="416"/>
      <c r="BS13" s="416"/>
      <c r="BT13" s="416"/>
      <c r="BU13" s="417"/>
      <c r="BV13" s="415">
        <v>-67225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6.1</v>
      </c>
      <c r="CU13" s="413"/>
      <c r="CV13" s="413"/>
      <c r="CW13" s="413"/>
      <c r="CX13" s="413"/>
      <c r="CY13" s="413"/>
      <c r="CZ13" s="413"/>
      <c r="DA13" s="414"/>
      <c r="DB13" s="412">
        <v>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17230</v>
      </c>
      <c r="S14" s="497"/>
      <c r="T14" s="497"/>
      <c r="U14" s="497"/>
      <c r="V14" s="498"/>
      <c r="W14" s="405"/>
      <c r="X14" s="406"/>
      <c r="Y14" s="406"/>
      <c r="Z14" s="406"/>
      <c r="AA14" s="406"/>
      <c r="AB14" s="395"/>
      <c r="AC14" s="499">
        <v>15.3</v>
      </c>
      <c r="AD14" s="500"/>
      <c r="AE14" s="500"/>
      <c r="AF14" s="500"/>
      <c r="AG14" s="501"/>
      <c r="AH14" s="499">
        <v>15.8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16.100000000000001</v>
      </c>
      <c r="CU14" s="511"/>
      <c r="CV14" s="511"/>
      <c r="CW14" s="511"/>
      <c r="CX14" s="511"/>
      <c r="CY14" s="511"/>
      <c r="CZ14" s="511"/>
      <c r="DA14" s="512"/>
      <c r="DB14" s="510">
        <v>16.600000000000001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17156</v>
      </c>
      <c r="S15" s="497"/>
      <c r="T15" s="497"/>
      <c r="U15" s="497"/>
      <c r="V15" s="498"/>
      <c r="W15" s="431" t="s">
        <v>127</v>
      </c>
      <c r="X15" s="432"/>
      <c r="Y15" s="432"/>
      <c r="Z15" s="432"/>
      <c r="AA15" s="432"/>
      <c r="AB15" s="422"/>
      <c r="AC15" s="466">
        <v>2374</v>
      </c>
      <c r="AD15" s="467"/>
      <c r="AE15" s="467"/>
      <c r="AF15" s="467"/>
      <c r="AG15" s="506"/>
      <c r="AH15" s="466">
        <v>3148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1653810</v>
      </c>
      <c r="BO15" s="379"/>
      <c r="BP15" s="379"/>
      <c r="BQ15" s="379"/>
      <c r="BR15" s="379"/>
      <c r="BS15" s="379"/>
      <c r="BT15" s="379"/>
      <c r="BU15" s="380"/>
      <c r="BV15" s="378">
        <v>1571164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27.4</v>
      </c>
      <c r="AD16" s="500"/>
      <c r="AE16" s="500"/>
      <c r="AF16" s="500"/>
      <c r="AG16" s="501"/>
      <c r="AH16" s="499">
        <v>31.5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7239198</v>
      </c>
      <c r="BO16" s="416"/>
      <c r="BP16" s="416"/>
      <c r="BQ16" s="416"/>
      <c r="BR16" s="416"/>
      <c r="BS16" s="416"/>
      <c r="BT16" s="416"/>
      <c r="BU16" s="417"/>
      <c r="BV16" s="415">
        <v>6757242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4961</v>
      </c>
      <c r="AD17" s="467"/>
      <c r="AE17" s="467"/>
      <c r="AF17" s="467"/>
      <c r="AG17" s="506"/>
      <c r="AH17" s="466">
        <v>5274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2064258</v>
      </c>
      <c r="BO17" s="416"/>
      <c r="BP17" s="416"/>
      <c r="BQ17" s="416"/>
      <c r="BR17" s="416"/>
      <c r="BS17" s="416"/>
      <c r="BT17" s="416"/>
      <c r="BU17" s="417"/>
      <c r="BV17" s="415">
        <v>1983375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886.47</v>
      </c>
      <c r="M18" s="528"/>
      <c r="N18" s="528"/>
      <c r="O18" s="528"/>
      <c r="P18" s="528"/>
      <c r="Q18" s="528"/>
      <c r="R18" s="529"/>
      <c r="S18" s="529"/>
      <c r="T18" s="529"/>
      <c r="U18" s="529"/>
      <c r="V18" s="530"/>
      <c r="W18" s="433"/>
      <c r="X18" s="434"/>
      <c r="Y18" s="434"/>
      <c r="Z18" s="434"/>
      <c r="AA18" s="434"/>
      <c r="AB18" s="425"/>
      <c r="AC18" s="531">
        <v>57.3</v>
      </c>
      <c r="AD18" s="532"/>
      <c r="AE18" s="532"/>
      <c r="AF18" s="532"/>
      <c r="AG18" s="533"/>
      <c r="AH18" s="531">
        <v>52.7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7773152</v>
      </c>
      <c r="BO18" s="416"/>
      <c r="BP18" s="416"/>
      <c r="BQ18" s="416"/>
      <c r="BR18" s="416"/>
      <c r="BS18" s="416"/>
      <c r="BT18" s="416"/>
      <c r="BU18" s="417"/>
      <c r="BV18" s="415">
        <v>7581364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10918051</v>
      </c>
      <c r="BO19" s="416"/>
      <c r="BP19" s="416"/>
      <c r="BQ19" s="416"/>
      <c r="BR19" s="416"/>
      <c r="BS19" s="416"/>
      <c r="BT19" s="416"/>
      <c r="BU19" s="417"/>
      <c r="BV19" s="415">
        <v>10586413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6246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15369989</v>
      </c>
      <c r="BO23" s="416"/>
      <c r="BP23" s="416"/>
      <c r="BQ23" s="416"/>
      <c r="BR23" s="416"/>
      <c r="BS23" s="416"/>
      <c r="BT23" s="416"/>
      <c r="BU23" s="417"/>
      <c r="BV23" s="415">
        <v>15001130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5565</v>
      </c>
      <c r="R24" s="467"/>
      <c r="S24" s="467"/>
      <c r="T24" s="467"/>
      <c r="U24" s="467"/>
      <c r="V24" s="506"/>
      <c r="W24" s="561"/>
      <c r="X24" s="549"/>
      <c r="Y24" s="550"/>
      <c r="Z24" s="465" t="s">
        <v>151</v>
      </c>
      <c r="AA24" s="445"/>
      <c r="AB24" s="445"/>
      <c r="AC24" s="445"/>
      <c r="AD24" s="445"/>
      <c r="AE24" s="445"/>
      <c r="AF24" s="445"/>
      <c r="AG24" s="446"/>
      <c r="AH24" s="466">
        <v>229</v>
      </c>
      <c r="AI24" s="467"/>
      <c r="AJ24" s="467"/>
      <c r="AK24" s="467"/>
      <c r="AL24" s="506"/>
      <c r="AM24" s="466">
        <v>722724</v>
      </c>
      <c r="AN24" s="467"/>
      <c r="AO24" s="467"/>
      <c r="AP24" s="467"/>
      <c r="AQ24" s="467"/>
      <c r="AR24" s="506"/>
      <c r="AS24" s="466">
        <v>3156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11627317</v>
      </c>
      <c r="BO24" s="416"/>
      <c r="BP24" s="416"/>
      <c r="BQ24" s="416"/>
      <c r="BR24" s="416"/>
      <c r="BS24" s="416"/>
      <c r="BT24" s="416"/>
      <c r="BU24" s="417"/>
      <c r="BV24" s="415">
        <v>11935329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6360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12542</v>
      </c>
      <c r="BO25" s="379"/>
      <c r="BP25" s="379"/>
      <c r="BQ25" s="379"/>
      <c r="BR25" s="379"/>
      <c r="BS25" s="379"/>
      <c r="BT25" s="379"/>
      <c r="BU25" s="380"/>
      <c r="BV25" s="378">
        <v>12723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5960</v>
      </c>
      <c r="R26" s="467"/>
      <c r="S26" s="467"/>
      <c r="T26" s="467"/>
      <c r="U26" s="467"/>
      <c r="V26" s="506"/>
      <c r="W26" s="561"/>
      <c r="X26" s="549"/>
      <c r="Y26" s="550"/>
      <c r="Z26" s="465" t="s">
        <v>157</v>
      </c>
      <c r="AA26" s="571"/>
      <c r="AB26" s="571"/>
      <c r="AC26" s="571"/>
      <c r="AD26" s="571"/>
      <c r="AE26" s="571"/>
      <c r="AF26" s="571"/>
      <c r="AG26" s="572"/>
      <c r="AH26" s="466">
        <v>9</v>
      </c>
      <c r="AI26" s="467"/>
      <c r="AJ26" s="467"/>
      <c r="AK26" s="467"/>
      <c r="AL26" s="506"/>
      <c r="AM26" s="466">
        <v>27729</v>
      </c>
      <c r="AN26" s="467"/>
      <c r="AO26" s="467"/>
      <c r="AP26" s="467"/>
      <c r="AQ26" s="467"/>
      <c r="AR26" s="506"/>
      <c r="AS26" s="466">
        <v>3081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3140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9342</v>
      </c>
      <c r="AN27" s="467"/>
      <c r="AO27" s="467"/>
      <c r="AP27" s="467"/>
      <c r="AQ27" s="467"/>
      <c r="AR27" s="506"/>
      <c r="AS27" s="466">
        <v>3114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403046</v>
      </c>
      <c r="BO27" s="585"/>
      <c r="BP27" s="585"/>
      <c r="BQ27" s="585"/>
      <c r="BR27" s="585"/>
      <c r="BS27" s="585"/>
      <c r="BT27" s="585"/>
      <c r="BU27" s="586"/>
      <c r="BV27" s="584">
        <v>402940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2430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1975723</v>
      </c>
      <c r="BO28" s="379"/>
      <c r="BP28" s="379"/>
      <c r="BQ28" s="379"/>
      <c r="BR28" s="379"/>
      <c r="BS28" s="379"/>
      <c r="BT28" s="379"/>
      <c r="BU28" s="380"/>
      <c r="BV28" s="378">
        <v>2127245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2230</v>
      </c>
      <c r="R29" s="467"/>
      <c r="S29" s="467"/>
      <c r="T29" s="467"/>
      <c r="U29" s="467"/>
      <c r="V29" s="506"/>
      <c r="W29" s="562"/>
      <c r="X29" s="563"/>
      <c r="Y29" s="564"/>
      <c r="Z29" s="465" t="s">
        <v>167</v>
      </c>
      <c r="AA29" s="445"/>
      <c r="AB29" s="445"/>
      <c r="AC29" s="445"/>
      <c r="AD29" s="445"/>
      <c r="AE29" s="445"/>
      <c r="AF29" s="445"/>
      <c r="AG29" s="446"/>
      <c r="AH29" s="466">
        <v>232</v>
      </c>
      <c r="AI29" s="467"/>
      <c r="AJ29" s="467"/>
      <c r="AK29" s="467"/>
      <c r="AL29" s="506"/>
      <c r="AM29" s="466">
        <v>732066</v>
      </c>
      <c r="AN29" s="467"/>
      <c r="AO29" s="467"/>
      <c r="AP29" s="467"/>
      <c r="AQ29" s="467"/>
      <c r="AR29" s="506"/>
      <c r="AS29" s="466">
        <v>3155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300000</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4901489</v>
      </c>
      <c r="BO30" s="585"/>
      <c r="BP30" s="585"/>
      <c r="BQ30" s="585"/>
      <c r="BR30" s="585"/>
      <c r="BS30" s="585"/>
      <c r="BT30" s="585"/>
      <c r="BU30" s="586"/>
      <c r="BV30" s="584">
        <v>4680885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南会津地方環境衛生組合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南会津地方土地開発公社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農林業集落排水事業特別会計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南会津地方広域市町村圏組合　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（公財）南会津町振興公社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公共下水道事業特別会計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南会津地方広域市町村圏組合　ふるさと市町村圏事業特別会計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みなみやま観光(株)</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南会津地方広域市町村圏組合　地域医療支援センター特別会計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会津高原たていわ農産（有）</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南会津地方広域市町村圏組合　あいづふるさと基金事業特別会計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会津高原フレンド・カントリークラブ(株)</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福島県市町村総合事務組合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福島県市町村総合事務組合　消防補償等特別会計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福島県市町村総合事務組合　消防賞じゅつ金特別会計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福島県市町村総合事務組合　非常勤職員公務災害補償特別会計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福島県市町村総合事務組合　自治会館管理特別会計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1567463</v>
      </c>
      <c r="S5" s="613"/>
      <c r="T5" s="613"/>
      <c r="U5" s="613"/>
      <c r="V5" s="613"/>
      <c r="W5" s="613"/>
      <c r="X5" s="613"/>
      <c r="Y5" s="614"/>
      <c r="Z5" s="615">
        <v>10.3</v>
      </c>
      <c r="AA5" s="615"/>
      <c r="AB5" s="615"/>
      <c r="AC5" s="615"/>
      <c r="AD5" s="616">
        <v>1567463</v>
      </c>
      <c r="AE5" s="616"/>
      <c r="AF5" s="616"/>
      <c r="AG5" s="616"/>
      <c r="AH5" s="616"/>
      <c r="AI5" s="616"/>
      <c r="AJ5" s="616"/>
      <c r="AK5" s="616"/>
      <c r="AL5" s="617">
        <v>17.8</v>
      </c>
      <c r="AM5" s="618"/>
      <c r="AN5" s="618"/>
      <c r="AO5" s="619"/>
      <c r="AP5" s="609" t="s">
        <v>206</v>
      </c>
      <c r="AQ5" s="610"/>
      <c r="AR5" s="610"/>
      <c r="AS5" s="610"/>
      <c r="AT5" s="610"/>
      <c r="AU5" s="610"/>
      <c r="AV5" s="610"/>
      <c r="AW5" s="610"/>
      <c r="AX5" s="610"/>
      <c r="AY5" s="610"/>
      <c r="AZ5" s="610"/>
      <c r="BA5" s="610"/>
      <c r="BB5" s="610"/>
      <c r="BC5" s="610"/>
      <c r="BD5" s="610"/>
      <c r="BE5" s="610"/>
      <c r="BF5" s="611"/>
      <c r="BG5" s="623">
        <v>1546218</v>
      </c>
      <c r="BH5" s="624"/>
      <c r="BI5" s="624"/>
      <c r="BJ5" s="624"/>
      <c r="BK5" s="624"/>
      <c r="BL5" s="624"/>
      <c r="BM5" s="624"/>
      <c r="BN5" s="625"/>
      <c r="BO5" s="626">
        <v>98.6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173052</v>
      </c>
      <c r="S6" s="624"/>
      <c r="T6" s="624"/>
      <c r="U6" s="624"/>
      <c r="V6" s="624"/>
      <c r="W6" s="624"/>
      <c r="X6" s="624"/>
      <c r="Y6" s="625"/>
      <c r="Z6" s="626">
        <v>1.1000000000000001</v>
      </c>
      <c r="AA6" s="626"/>
      <c r="AB6" s="626"/>
      <c r="AC6" s="626"/>
      <c r="AD6" s="627">
        <v>173052</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1546218</v>
      </c>
      <c r="BH6" s="624"/>
      <c r="BI6" s="624"/>
      <c r="BJ6" s="624"/>
      <c r="BK6" s="624"/>
      <c r="BL6" s="624"/>
      <c r="BM6" s="624"/>
      <c r="BN6" s="625"/>
      <c r="BO6" s="626">
        <v>98.6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126588</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126127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2292</v>
      </c>
      <c r="S7" s="624"/>
      <c r="T7" s="624"/>
      <c r="U7" s="624"/>
      <c r="V7" s="624"/>
      <c r="W7" s="624"/>
      <c r="X7" s="624"/>
      <c r="Y7" s="625"/>
      <c r="Z7" s="626">
        <v>0</v>
      </c>
      <c r="AA7" s="626"/>
      <c r="AB7" s="626"/>
      <c r="AC7" s="626"/>
      <c r="AD7" s="627">
        <v>2292</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633956</v>
      </c>
      <c r="BH7" s="624"/>
      <c r="BI7" s="624"/>
      <c r="BJ7" s="624"/>
      <c r="BK7" s="624"/>
      <c r="BL7" s="624"/>
      <c r="BM7" s="624"/>
      <c r="BN7" s="625"/>
      <c r="BO7" s="626">
        <v>40.4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3359445</v>
      </c>
      <c r="CS7" s="624"/>
      <c r="CT7" s="624"/>
      <c r="CU7" s="624"/>
      <c r="CV7" s="624"/>
      <c r="CW7" s="624"/>
      <c r="CX7" s="624"/>
      <c r="CY7" s="625"/>
      <c r="CZ7" s="626">
        <v>23.1</v>
      </c>
      <c r="DA7" s="626"/>
      <c r="DB7" s="626"/>
      <c r="DC7" s="626"/>
      <c r="DD7" s="632">
        <v>981806</v>
      </c>
      <c r="DE7" s="624"/>
      <c r="DF7" s="624"/>
      <c r="DG7" s="624"/>
      <c r="DH7" s="624"/>
      <c r="DI7" s="624"/>
      <c r="DJ7" s="624"/>
      <c r="DK7" s="624"/>
      <c r="DL7" s="624"/>
      <c r="DM7" s="624"/>
      <c r="DN7" s="624"/>
      <c r="DO7" s="624"/>
      <c r="DP7" s="625"/>
      <c r="DQ7" s="632">
        <v>2384550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5728</v>
      </c>
      <c r="S8" s="624"/>
      <c r="T8" s="624"/>
      <c r="U8" s="624"/>
      <c r="V8" s="624"/>
      <c r="W8" s="624"/>
      <c r="X8" s="624"/>
      <c r="Y8" s="625"/>
      <c r="Z8" s="626">
        <v>0</v>
      </c>
      <c r="AA8" s="626"/>
      <c r="AB8" s="626"/>
      <c r="AC8" s="626"/>
      <c r="AD8" s="627">
        <v>5728</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26018</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2573414</v>
      </c>
      <c r="CS8" s="624"/>
      <c r="CT8" s="624"/>
      <c r="CU8" s="624"/>
      <c r="CV8" s="624"/>
      <c r="CW8" s="624"/>
      <c r="CX8" s="624"/>
      <c r="CY8" s="625"/>
      <c r="CZ8" s="626">
        <v>17.7</v>
      </c>
      <c r="DA8" s="626"/>
      <c r="DB8" s="626"/>
      <c r="DC8" s="626"/>
      <c r="DD8" s="632">
        <v>253452</v>
      </c>
      <c r="DE8" s="624"/>
      <c r="DF8" s="624"/>
      <c r="DG8" s="624"/>
      <c r="DH8" s="624"/>
      <c r="DI8" s="624"/>
      <c r="DJ8" s="624"/>
      <c r="DK8" s="624"/>
      <c r="DL8" s="624"/>
      <c r="DM8" s="624"/>
      <c r="DN8" s="624"/>
      <c r="DO8" s="624"/>
      <c r="DP8" s="625"/>
      <c r="DQ8" s="632">
        <v>1560491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4646</v>
      </c>
      <c r="S9" s="624"/>
      <c r="T9" s="624"/>
      <c r="U9" s="624"/>
      <c r="V9" s="624"/>
      <c r="W9" s="624"/>
      <c r="X9" s="624"/>
      <c r="Y9" s="625"/>
      <c r="Z9" s="626">
        <v>0</v>
      </c>
      <c r="AA9" s="626"/>
      <c r="AB9" s="626"/>
      <c r="AC9" s="626"/>
      <c r="AD9" s="627">
        <v>4646</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503430</v>
      </c>
      <c r="BH9" s="624"/>
      <c r="BI9" s="624"/>
      <c r="BJ9" s="624"/>
      <c r="BK9" s="624"/>
      <c r="BL9" s="624"/>
      <c r="BM9" s="624"/>
      <c r="BN9" s="625"/>
      <c r="BO9" s="626">
        <v>32.1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1035649</v>
      </c>
      <c r="CS9" s="624"/>
      <c r="CT9" s="624"/>
      <c r="CU9" s="624"/>
      <c r="CV9" s="624"/>
      <c r="CW9" s="624"/>
      <c r="CX9" s="624"/>
      <c r="CY9" s="625"/>
      <c r="CZ9" s="626">
        <v>7.1</v>
      </c>
      <c r="DA9" s="626"/>
      <c r="DB9" s="626"/>
      <c r="DC9" s="626"/>
      <c r="DD9" s="632">
        <v>14573</v>
      </c>
      <c r="DE9" s="624"/>
      <c r="DF9" s="624"/>
      <c r="DG9" s="624"/>
      <c r="DH9" s="624"/>
      <c r="DI9" s="624"/>
      <c r="DJ9" s="624"/>
      <c r="DK9" s="624"/>
      <c r="DL9" s="624"/>
      <c r="DM9" s="624"/>
      <c r="DN9" s="624"/>
      <c r="DO9" s="624"/>
      <c r="DP9" s="625"/>
      <c r="DQ9" s="632">
        <v>1012337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325818</v>
      </c>
      <c r="S10" s="624"/>
      <c r="T10" s="624"/>
      <c r="U10" s="624"/>
      <c r="V10" s="624"/>
      <c r="W10" s="624"/>
      <c r="X10" s="624"/>
      <c r="Y10" s="625"/>
      <c r="Z10" s="626">
        <v>2.1</v>
      </c>
      <c r="AA10" s="626"/>
      <c r="AB10" s="626"/>
      <c r="AC10" s="626"/>
      <c r="AD10" s="627">
        <v>325818</v>
      </c>
      <c r="AE10" s="627"/>
      <c r="AF10" s="627"/>
      <c r="AG10" s="627"/>
      <c r="AH10" s="627"/>
      <c r="AI10" s="627"/>
      <c r="AJ10" s="627"/>
      <c r="AK10" s="627"/>
      <c r="AL10" s="628">
        <v>3.7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40559</v>
      </c>
      <c r="BH10" s="624"/>
      <c r="BI10" s="624"/>
      <c r="BJ10" s="624"/>
      <c r="BK10" s="624"/>
      <c r="BL10" s="624"/>
      <c r="BM10" s="624"/>
      <c r="BN10" s="625"/>
      <c r="BO10" s="626">
        <v>2.6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158780</v>
      </c>
      <c r="CS10" s="624"/>
      <c r="CT10" s="624"/>
      <c r="CU10" s="624"/>
      <c r="CV10" s="624"/>
      <c r="CW10" s="624"/>
      <c r="CX10" s="624"/>
      <c r="CY10" s="625"/>
      <c r="CZ10" s="626">
        <v>1.1000000000000001</v>
      </c>
      <c r="DA10" s="626"/>
      <c r="DB10" s="626"/>
      <c r="DC10" s="626"/>
      <c r="DD10" s="632">
        <v>6480</v>
      </c>
      <c r="DE10" s="624"/>
      <c r="DF10" s="624"/>
      <c r="DG10" s="624"/>
      <c r="DH10" s="624"/>
      <c r="DI10" s="624"/>
      <c r="DJ10" s="624"/>
      <c r="DK10" s="624"/>
      <c r="DL10" s="624"/>
      <c r="DM10" s="624"/>
      <c r="DN10" s="624"/>
      <c r="DO10" s="624"/>
      <c r="DP10" s="625"/>
      <c r="DQ10" s="632">
        <v>12700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3100</v>
      </c>
      <c r="S11" s="624"/>
      <c r="T11" s="624"/>
      <c r="U11" s="624"/>
      <c r="V11" s="624"/>
      <c r="W11" s="624"/>
      <c r="X11" s="624"/>
      <c r="Y11" s="625"/>
      <c r="Z11" s="626">
        <v>0</v>
      </c>
      <c r="AA11" s="626"/>
      <c r="AB11" s="626"/>
      <c r="AC11" s="626"/>
      <c r="AD11" s="627">
        <v>3100</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63949</v>
      </c>
      <c r="BH11" s="624"/>
      <c r="BI11" s="624"/>
      <c r="BJ11" s="624"/>
      <c r="BK11" s="624"/>
      <c r="BL11" s="624"/>
      <c r="BM11" s="624"/>
      <c r="BN11" s="625"/>
      <c r="BO11" s="626">
        <v>4.0999999999999996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861927</v>
      </c>
      <c r="CS11" s="624"/>
      <c r="CT11" s="624"/>
      <c r="CU11" s="624"/>
      <c r="CV11" s="624"/>
      <c r="CW11" s="624"/>
      <c r="CX11" s="624"/>
      <c r="CY11" s="625"/>
      <c r="CZ11" s="626">
        <v>5.9</v>
      </c>
      <c r="DA11" s="626"/>
      <c r="DB11" s="626"/>
      <c r="DC11" s="626"/>
      <c r="DD11" s="632">
        <v>305995</v>
      </c>
      <c r="DE11" s="624"/>
      <c r="DF11" s="624"/>
      <c r="DG11" s="624"/>
      <c r="DH11" s="624"/>
      <c r="DI11" s="624"/>
      <c r="DJ11" s="624"/>
      <c r="DK11" s="624"/>
      <c r="DL11" s="624"/>
      <c r="DM11" s="624"/>
      <c r="DN11" s="624"/>
      <c r="DO11" s="624"/>
      <c r="DP11" s="625"/>
      <c r="DQ11" s="632">
        <v>543554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747056</v>
      </c>
      <c r="BH12" s="624"/>
      <c r="BI12" s="624"/>
      <c r="BJ12" s="624"/>
      <c r="BK12" s="624"/>
      <c r="BL12" s="624"/>
      <c r="BM12" s="624"/>
      <c r="BN12" s="625"/>
      <c r="BO12" s="626">
        <v>47.7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720267</v>
      </c>
      <c r="CS12" s="624"/>
      <c r="CT12" s="624"/>
      <c r="CU12" s="624"/>
      <c r="CV12" s="624"/>
      <c r="CW12" s="624"/>
      <c r="CX12" s="624"/>
      <c r="CY12" s="625"/>
      <c r="CZ12" s="626">
        <v>5</v>
      </c>
      <c r="DA12" s="626"/>
      <c r="DB12" s="626"/>
      <c r="DC12" s="626"/>
      <c r="DD12" s="632">
        <v>137034</v>
      </c>
      <c r="DE12" s="624"/>
      <c r="DF12" s="624"/>
      <c r="DG12" s="624"/>
      <c r="DH12" s="624"/>
      <c r="DI12" s="624"/>
      <c r="DJ12" s="624"/>
      <c r="DK12" s="624"/>
      <c r="DL12" s="624"/>
      <c r="DM12" s="624"/>
      <c r="DN12" s="624"/>
      <c r="DO12" s="624"/>
      <c r="DP12" s="625"/>
      <c r="DQ12" s="632">
        <v>434952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31533</v>
      </c>
      <c r="S13" s="624"/>
      <c r="T13" s="624"/>
      <c r="U13" s="624"/>
      <c r="V13" s="624"/>
      <c r="W13" s="624"/>
      <c r="X13" s="624"/>
      <c r="Y13" s="625"/>
      <c r="Z13" s="626">
        <v>0.2</v>
      </c>
      <c r="AA13" s="626"/>
      <c r="AB13" s="626"/>
      <c r="AC13" s="626"/>
      <c r="AD13" s="627">
        <v>31533</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733421</v>
      </c>
      <c r="BH13" s="624"/>
      <c r="BI13" s="624"/>
      <c r="BJ13" s="624"/>
      <c r="BK13" s="624"/>
      <c r="BL13" s="624"/>
      <c r="BM13" s="624"/>
      <c r="BN13" s="625"/>
      <c r="BO13" s="626">
        <v>46.8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1161019</v>
      </c>
      <c r="CS13" s="624"/>
      <c r="CT13" s="624"/>
      <c r="CU13" s="624"/>
      <c r="CV13" s="624"/>
      <c r="CW13" s="624"/>
      <c r="CX13" s="624"/>
      <c r="CY13" s="625"/>
      <c r="CZ13" s="626">
        <v>8</v>
      </c>
      <c r="DA13" s="626"/>
      <c r="DB13" s="626"/>
      <c r="DC13" s="626"/>
      <c r="DD13" s="632">
        <v>551504</v>
      </c>
      <c r="DE13" s="624"/>
      <c r="DF13" s="624"/>
      <c r="DG13" s="624"/>
      <c r="DH13" s="624"/>
      <c r="DI13" s="624"/>
      <c r="DJ13" s="624"/>
      <c r="DK13" s="624"/>
      <c r="DL13" s="624"/>
      <c r="DM13" s="624"/>
      <c r="DN13" s="624"/>
      <c r="DO13" s="624"/>
      <c r="DP13" s="625"/>
      <c r="DQ13" s="632">
        <v>617975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37975</v>
      </c>
      <c r="BH14" s="624"/>
      <c r="BI14" s="624"/>
      <c r="BJ14" s="624"/>
      <c r="BK14" s="624"/>
      <c r="BL14" s="624"/>
      <c r="BM14" s="624"/>
      <c r="BN14" s="625"/>
      <c r="BO14" s="626">
        <v>2.4</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771361</v>
      </c>
      <c r="CS14" s="624"/>
      <c r="CT14" s="624"/>
      <c r="CU14" s="624"/>
      <c r="CV14" s="624"/>
      <c r="CW14" s="624"/>
      <c r="CX14" s="624"/>
      <c r="CY14" s="625"/>
      <c r="CZ14" s="626">
        <v>5.3</v>
      </c>
      <c r="DA14" s="626"/>
      <c r="DB14" s="626"/>
      <c r="DC14" s="626"/>
      <c r="DD14" s="632">
        <v>52801</v>
      </c>
      <c r="DE14" s="624"/>
      <c r="DF14" s="624"/>
      <c r="DG14" s="624"/>
      <c r="DH14" s="624"/>
      <c r="DI14" s="624"/>
      <c r="DJ14" s="624"/>
      <c r="DK14" s="624"/>
      <c r="DL14" s="624"/>
      <c r="DM14" s="624"/>
      <c r="DN14" s="624"/>
      <c r="DO14" s="624"/>
      <c r="DP14" s="625"/>
      <c r="DQ14" s="632">
        <v>521904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2890</v>
      </c>
      <c r="S15" s="624"/>
      <c r="T15" s="624"/>
      <c r="U15" s="624"/>
      <c r="V15" s="624"/>
      <c r="W15" s="624"/>
      <c r="X15" s="624"/>
      <c r="Y15" s="625"/>
      <c r="Z15" s="626">
        <v>0</v>
      </c>
      <c r="AA15" s="626"/>
      <c r="AB15" s="626"/>
      <c r="AC15" s="626"/>
      <c r="AD15" s="627">
        <v>2890</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127231</v>
      </c>
      <c r="BH15" s="624"/>
      <c r="BI15" s="624"/>
      <c r="BJ15" s="624"/>
      <c r="BK15" s="624"/>
      <c r="BL15" s="624"/>
      <c r="BM15" s="624"/>
      <c r="BN15" s="625"/>
      <c r="BO15" s="626">
        <v>8.1</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1152956</v>
      </c>
      <c r="CS15" s="624"/>
      <c r="CT15" s="624"/>
      <c r="CU15" s="624"/>
      <c r="CV15" s="624"/>
      <c r="CW15" s="624"/>
      <c r="CX15" s="624"/>
      <c r="CY15" s="625"/>
      <c r="CZ15" s="626">
        <v>7.9</v>
      </c>
      <c r="DA15" s="626"/>
      <c r="DB15" s="626"/>
      <c r="DC15" s="626"/>
      <c r="DD15" s="632">
        <v>101451</v>
      </c>
      <c r="DE15" s="624"/>
      <c r="DF15" s="624"/>
      <c r="DG15" s="624"/>
      <c r="DH15" s="624"/>
      <c r="DI15" s="624"/>
      <c r="DJ15" s="624"/>
      <c r="DK15" s="624"/>
      <c r="DL15" s="624"/>
      <c r="DM15" s="624"/>
      <c r="DN15" s="624"/>
      <c r="DO15" s="624"/>
      <c r="DP15" s="625"/>
      <c r="DQ15" s="632">
        <v>1064560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7470984</v>
      </c>
      <c r="S16" s="624"/>
      <c r="T16" s="624"/>
      <c r="U16" s="624"/>
      <c r="V16" s="624"/>
      <c r="W16" s="624"/>
      <c r="X16" s="624"/>
      <c r="Y16" s="625"/>
      <c r="Z16" s="626">
        <v>48.9</v>
      </c>
      <c r="AA16" s="626"/>
      <c r="AB16" s="626"/>
      <c r="AC16" s="626"/>
      <c r="AD16" s="627">
        <v>6645176</v>
      </c>
      <c r="AE16" s="627"/>
      <c r="AF16" s="627"/>
      <c r="AG16" s="627"/>
      <c r="AH16" s="627"/>
      <c r="AI16" s="627"/>
      <c r="AJ16" s="627"/>
      <c r="AK16" s="627"/>
      <c r="AL16" s="628">
        <v>75.5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923634</v>
      </c>
      <c r="CS16" s="624"/>
      <c r="CT16" s="624"/>
      <c r="CU16" s="624"/>
      <c r="CV16" s="624"/>
      <c r="CW16" s="624"/>
      <c r="CX16" s="624"/>
      <c r="CY16" s="625"/>
      <c r="CZ16" s="626">
        <v>6.4</v>
      </c>
      <c r="DA16" s="626"/>
      <c r="DB16" s="626"/>
      <c r="DC16" s="626"/>
      <c r="DD16" s="632" t="s">
        <v>108</v>
      </c>
      <c r="DE16" s="624"/>
      <c r="DF16" s="624"/>
      <c r="DG16" s="624"/>
      <c r="DH16" s="624"/>
      <c r="DI16" s="624"/>
      <c r="DJ16" s="624"/>
      <c r="DK16" s="624"/>
      <c r="DL16" s="624"/>
      <c r="DM16" s="624"/>
      <c r="DN16" s="624"/>
      <c r="DO16" s="624"/>
      <c r="DP16" s="625"/>
      <c r="DQ16" s="632">
        <v>242918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6645176</v>
      </c>
      <c r="S17" s="624"/>
      <c r="T17" s="624"/>
      <c r="U17" s="624"/>
      <c r="V17" s="624"/>
      <c r="W17" s="624"/>
      <c r="X17" s="624"/>
      <c r="Y17" s="625"/>
      <c r="Z17" s="626">
        <v>43.5</v>
      </c>
      <c r="AA17" s="626"/>
      <c r="AB17" s="626"/>
      <c r="AC17" s="626"/>
      <c r="AD17" s="627">
        <v>6645176</v>
      </c>
      <c r="AE17" s="627"/>
      <c r="AF17" s="627"/>
      <c r="AG17" s="627"/>
      <c r="AH17" s="627"/>
      <c r="AI17" s="627"/>
      <c r="AJ17" s="627"/>
      <c r="AK17" s="627"/>
      <c r="AL17" s="628">
        <v>75.5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1692316</v>
      </c>
      <c r="CS17" s="624"/>
      <c r="CT17" s="624"/>
      <c r="CU17" s="624"/>
      <c r="CV17" s="624"/>
      <c r="CW17" s="624"/>
      <c r="CX17" s="624"/>
      <c r="CY17" s="625"/>
      <c r="CZ17" s="626">
        <v>11.6</v>
      </c>
      <c r="DA17" s="626"/>
      <c r="DB17" s="626"/>
      <c r="DC17" s="626"/>
      <c r="DD17" s="632" t="s">
        <v>108</v>
      </c>
      <c r="DE17" s="624"/>
      <c r="DF17" s="624"/>
      <c r="DG17" s="624"/>
      <c r="DH17" s="624"/>
      <c r="DI17" s="624"/>
      <c r="DJ17" s="624"/>
      <c r="DK17" s="624"/>
      <c r="DL17" s="624"/>
      <c r="DM17" s="624"/>
      <c r="DN17" s="624"/>
      <c r="DO17" s="624"/>
      <c r="DP17" s="625"/>
      <c r="DQ17" s="632">
        <v>1666969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772653</v>
      </c>
      <c r="S18" s="624"/>
      <c r="T18" s="624"/>
      <c r="U18" s="624"/>
      <c r="V18" s="624"/>
      <c r="W18" s="624"/>
      <c r="X18" s="624"/>
      <c r="Y18" s="625"/>
      <c r="Z18" s="626">
        <v>5.0999999999999996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53155</v>
      </c>
      <c r="S19" s="624"/>
      <c r="T19" s="624"/>
      <c r="U19" s="624"/>
      <c r="V19" s="624"/>
      <c r="W19" s="624"/>
      <c r="X19" s="624"/>
      <c r="Y19" s="625"/>
      <c r="Z19" s="626">
        <v>0.3</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21245</v>
      </c>
      <c r="BH19" s="624"/>
      <c r="BI19" s="624"/>
      <c r="BJ19" s="624"/>
      <c r="BK19" s="624"/>
      <c r="BL19" s="624"/>
      <c r="BM19" s="624"/>
      <c r="BN19" s="625"/>
      <c r="BO19" s="626">
        <v>1.4</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9587506</v>
      </c>
      <c r="S20" s="624"/>
      <c r="T20" s="624"/>
      <c r="U20" s="624"/>
      <c r="V20" s="624"/>
      <c r="W20" s="624"/>
      <c r="X20" s="624"/>
      <c r="Y20" s="625"/>
      <c r="Z20" s="626">
        <v>62.8</v>
      </c>
      <c r="AA20" s="626"/>
      <c r="AB20" s="626"/>
      <c r="AC20" s="626"/>
      <c r="AD20" s="627">
        <v>8761698</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21245</v>
      </c>
      <c r="BH20" s="624"/>
      <c r="BI20" s="624"/>
      <c r="BJ20" s="624"/>
      <c r="BK20" s="624"/>
      <c r="BL20" s="624"/>
      <c r="BM20" s="624"/>
      <c r="BN20" s="625"/>
      <c r="BO20" s="626">
        <v>1.4</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14537356</v>
      </c>
      <c r="CS20" s="624"/>
      <c r="CT20" s="624"/>
      <c r="CU20" s="624"/>
      <c r="CV20" s="624"/>
      <c r="CW20" s="624"/>
      <c r="CX20" s="624"/>
      <c r="CY20" s="625"/>
      <c r="CZ20" s="626">
        <v>100</v>
      </c>
      <c r="DA20" s="626"/>
      <c r="DB20" s="626"/>
      <c r="DC20" s="626"/>
      <c r="DD20" s="632">
        <v>2405096</v>
      </c>
      <c r="DE20" s="624"/>
      <c r="DF20" s="624"/>
      <c r="DG20" s="624"/>
      <c r="DH20" s="624"/>
      <c r="DI20" s="624"/>
      <c r="DJ20" s="624"/>
      <c r="DK20" s="624"/>
      <c r="DL20" s="624"/>
      <c r="DM20" s="624"/>
      <c r="DN20" s="624"/>
      <c r="DO20" s="624"/>
      <c r="DP20" s="625"/>
      <c r="DQ20" s="632">
        <v>10189037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2360</v>
      </c>
      <c r="S21" s="624"/>
      <c r="T21" s="624"/>
      <c r="U21" s="624"/>
      <c r="V21" s="624"/>
      <c r="W21" s="624"/>
      <c r="X21" s="624"/>
      <c r="Y21" s="625"/>
      <c r="Z21" s="626">
        <v>0</v>
      </c>
      <c r="AA21" s="626"/>
      <c r="AB21" s="626"/>
      <c r="AC21" s="626"/>
      <c r="AD21" s="627">
        <v>2360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21245</v>
      </c>
      <c r="BH21" s="624"/>
      <c r="BI21" s="624"/>
      <c r="BJ21" s="624"/>
      <c r="BK21" s="624"/>
      <c r="BL21" s="624"/>
      <c r="BM21" s="624"/>
      <c r="BN21" s="625"/>
      <c r="BO21" s="626">
        <v>1.4</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52553</v>
      </c>
      <c r="S22" s="624"/>
      <c r="T22" s="624"/>
      <c r="U22" s="624"/>
      <c r="V22" s="624"/>
      <c r="W22" s="624"/>
      <c r="X22" s="624"/>
      <c r="Y22" s="625"/>
      <c r="Z22" s="626">
        <v>0.3</v>
      </c>
      <c r="AA22" s="626"/>
      <c r="AB22" s="626"/>
      <c r="AC22" s="626"/>
      <c r="AD22" s="627">
        <v>10231</v>
      </c>
      <c r="AE22" s="627"/>
      <c r="AF22" s="627"/>
      <c r="AG22" s="627"/>
      <c r="AH22" s="627"/>
      <c r="AI22" s="627"/>
      <c r="AJ22" s="627"/>
      <c r="AK22" s="627"/>
      <c r="AL22" s="628">
        <v>0.1</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108821</v>
      </c>
      <c r="S23" s="624"/>
      <c r="T23" s="624"/>
      <c r="U23" s="624"/>
      <c r="V23" s="624"/>
      <c r="W23" s="624"/>
      <c r="X23" s="624"/>
      <c r="Y23" s="625"/>
      <c r="Z23" s="626">
        <v>0.7</v>
      </c>
      <c r="AA23" s="626"/>
      <c r="AB23" s="626"/>
      <c r="AC23" s="626"/>
      <c r="AD23" s="627">
        <v>4005</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11867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4581524</v>
      </c>
      <c r="CS24" s="613"/>
      <c r="CT24" s="613"/>
      <c r="CU24" s="613"/>
      <c r="CV24" s="613"/>
      <c r="CW24" s="613"/>
      <c r="CX24" s="613"/>
      <c r="CY24" s="614"/>
      <c r="CZ24" s="652">
        <v>31.5</v>
      </c>
      <c r="DA24" s="653"/>
      <c r="DB24" s="653"/>
      <c r="DC24" s="654"/>
      <c r="DD24" s="651">
        <v>3922845</v>
      </c>
      <c r="DE24" s="613"/>
      <c r="DF24" s="613"/>
      <c r="DG24" s="613"/>
      <c r="DH24" s="613"/>
      <c r="DI24" s="613"/>
      <c r="DJ24" s="613"/>
      <c r="DK24" s="614"/>
      <c r="DL24" s="651">
        <v>3883706</v>
      </c>
      <c r="DM24" s="613"/>
      <c r="DN24" s="613"/>
      <c r="DO24" s="613"/>
      <c r="DP24" s="613"/>
      <c r="DQ24" s="613"/>
      <c r="DR24" s="613"/>
      <c r="DS24" s="613"/>
      <c r="DT24" s="613"/>
      <c r="DU24" s="613"/>
      <c r="DV24" s="614"/>
      <c r="DW24" s="617">
        <v>41.9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1120204</v>
      </c>
      <c r="S25" s="624"/>
      <c r="T25" s="624"/>
      <c r="U25" s="624"/>
      <c r="V25" s="624"/>
      <c r="W25" s="624"/>
      <c r="X25" s="624"/>
      <c r="Y25" s="625"/>
      <c r="Z25" s="626">
        <v>7.3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2002114</v>
      </c>
      <c r="CS25" s="643"/>
      <c r="CT25" s="643"/>
      <c r="CU25" s="643"/>
      <c r="CV25" s="643"/>
      <c r="CW25" s="643"/>
      <c r="CX25" s="643"/>
      <c r="CY25" s="644"/>
      <c r="CZ25" s="657">
        <v>13.8</v>
      </c>
      <c r="DA25" s="658"/>
      <c r="DB25" s="658"/>
      <c r="DC25" s="659"/>
      <c r="DD25" s="632">
        <v>1909285</v>
      </c>
      <c r="DE25" s="643"/>
      <c r="DF25" s="643"/>
      <c r="DG25" s="643"/>
      <c r="DH25" s="643"/>
      <c r="DI25" s="643"/>
      <c r="DJ25" s="643"/>
      <c r="DK25" s="644"/>
      <c r="DL25" s="632">
        <v>1881943</v>
      </c>
      <c r="DM25" s="643"/>
      <c r="DN25" s="643"/>
      <c r="DO25" s="643"/>
      <c r="DP25" s="643"/>
      <c r="DQ25" s="643"/>
      <c r="DR25" s="643"/>
      <c r="DS25" s="643"/>
      <c r="DT25" s="643"/>
      <c r="DU25" s="643"/>
      <c r="DV25" s="644"/>
      <c r="DW25" s="628">
        <v>20.3</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1278432</v>
      </c>
      <c r="CS26" s="624"/>
      <c r="CT26" s="624"/>
      <c r="CU26" s="624"/>
      <c r="CV26" s="624"/>
      <c r="CW26" s="624"/>
      <c r="CX26" s="624"/>
      <c r="CY26" s="625"/>
      <c r="CZ26" s="657">
        <v>8.8000000000000007</v>
      </c>
      <c r="DA26" s="658"/>
      <c r="DB26" s="658"/>
      <c r="DC26" s="659"/>
      <c r="DD26" s="632">
        <v>1195958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1143154</v>
      </c>
      <c r="S27" s="624"/>
      <c r="T27" s="624"/>
      <c r="U27" s="624"/>
      <c r="V27" s="624"/>
      <c r="W27" s="624"/>
      <c r="X27" s="624"/>
      <c r="Y27" s="625"/>
      <c r="Z27" s="626">
        <v>7.5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1567463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887094</v>
      </c>
      <c r="CS27" s="643"/>
      <c r="CT27" s="643"/>
      <c r="CU27" s="643"/>
      <c r="CV27" s="643"/>
      <c r="CW27" s="643"/>
      <c r="CX27" s="643"/>
      <c r="CY27" s="644"/>
      <c r="CZ27" s="657">
        <v>6.1</v>
      </c>
      <c r="DA27" s="658"/>
      <c r="DB27" s="658"/>
      <c r="DC27" s="659"/>
      <c r="DD27" s="632">
        <v>346591</v>
      </c>
      <c r="DE27" s="643"/>
      <c r="DF27" s="643"/>
      <c r="DG27" s="643"/>
      <c r="DH27" s="643"/>
      <c r="DI27" s="643"/>
      <c r="DJ27" s="643"/>
      <c r="DK27" s="644"/>
      <c r="DL27" s="632">
        <v>334794</v>
      </c>
      <c r="DM27" s="643"/>
      <c r="DN27" s="643"/>
      <c r="DO27" s="643"/>
      <c r="DP27" s="643"/>
      <c r="DQ27" s="643"/>
      <c r="DR27" s="643"/>
      <c r="DS27" s="643"/>
      <c r="DT27" s="643"/>
      <c r="DU27" s="643"/>
      <c r="DV27" s="644"/>
      <c r="DW27" s="628">
        <v>3.6</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42821</v>
      </c>
      <c r="S28" s="624"/>
      <c r="T28" s="624"/>
      <c r="U28" s="624"/>
      <c r="V28" s="624"/>
      <c r="W28" s="624"/>
      <c r="X28" s="624"/>
      <c r="Y28" s="625"/>
      <c r="Z28" s="626">
        <v>0.3</v>
      </c>
      <c r="AA28" s="626"/>
      <c r="AB28" s="626"/>
      <c r="AC28" s="626"/>
      <c r="AD28" s="627">
        <v>25454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1692316</v>
      </c>
      <c r="CS28" s="624"/>
      <c r="CT28" s="624"/>
      <c r="CU28" s="624"/>
      <c r="CV28" s="624"/>
      <c r="CW28" s="624"/>
      <c r="CX28" s="624"/>
      <c r="CY28" s="625"/>
      <c r="CZ28" s="657">
        <v>11.6</v>
      </c>
      <c r="DA28" s="658"/>
      <c r="DB28" s="658"/>
      <c r="DC28" s="659"/>
      <c r="DD28" s="632">
        <v>1666969</v>
      </c>
      <c r="DE28" s="624"/>
      <c r="DF28" s="624"/>
      <c r="DG28" s="624"/>
      <c r="DH28" s="624"/>
      <c r="DI28" s="624"/>
      <c r="DJ28" s="624"/>
      <c r="DK28" s="625"/>
      <c r="DL28" s="632">
        <v>1666969</v>
      </c>
      <c r="DM28" s="624"/>
      <c r="DN28" s="624"/>
      <c r="DO28" s="624"/>
      <c r="DP28" s="624"/>
      <c r="DQ28" s="624"/>
      <c r="DR28" s="624"/>
      <c r="DS28" s="624"/>
      <c r="DT28" s="624"/>
      <c r="DU28" s="624"/>
      <c r="DV28" s="625"/>
      <c r="DW28" s="628">
        <v>18</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19864</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1692316</v>
      </c>
      <c r="CS29" s="643"/>
      <c r="CT29" s="643"/>
      <c r="CU29" s="643"/>
      <c r="CV29" s="643"/>
      <c r="CW29" s="643"/>
      <c r="CX29" s="643"/>
      <c r="CY29" s="644"/>
      <c r="CZ29" s="657">
        <v>11.6</v>
      </c>
      <c r="DA29" s="658"/>
      <c r="DB29" s="658"/>
      <c r="DC29" s="659"/>
      <c r="DD29" s="632">
        <v>1666969</v>
      </c>
      <c r="DE29" s="643"/>
      <c r="DF29" s="643"/>
      <c r="DG29" s="643"/>
      <c r="DH29" s="643"/>
      <c r="DI29" s="643"/>
      <c r="DJ29" s="643"/>
      <c r="DK29" s="644"/>
      <c r="DL29" s="632">
        <v>1666969</v>
      </c>
      <c r="DM29" s="643"/>
      <c r="DN29" s="643"/>
      <c r="DO29" s="643"/>
      <c r="DP29" s="643"/>
      <c r="DQ29" s="643"/>
      <c r="DR29" s="643"/>
      <c r="DS29" s="643"/>
      <c r="DT29" s="643"/>
      <c r="DU29" s="643"/>
      <c r="DV29" s="644"/>
      <c r="DW29" s="628">
        <v>18</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546232</v>
      </c>
      <c r="S30" s="624"/>
      <c r="T30" s="624"/>
      <c r="U30" s="624"/>
      <c r="V30" s="624"/>
      <c r="W30" s="624"/>
      <c r="X30" s="624"/>
      <c r="Y30" s="625"/>
      <c r="Z30" s="626">
        <v>3.6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89.4</v>
      </c>
      <c r="BN30" s="682"/>
      <c r="BO30" s="682"/>
      <c r="BP30" s="682"/>
      <c r="BQ30" s="683"/>
      <c r="BR30" s="681">
        <v>98.4</v>
      </c>
      <c r="BS30" s="682"/>
      <c r="BT30" s="682"/>
      <c r="BU30" s="682"/>
      <c r="BV30" s="682"/>
      <c r="BW30" s="682"/>
      <c r="BX30" s="618">
        <v>89.2</v>
      </c>
      <c r="BY30" s="682"/>
      <c r="BZ30" s="682"/>
      <c r="CA30" s="682"/>
      <c r="CB30" s="683"/>
      <c r="CD30" s="686"/>
      <c r="CE30" s="687"/>
      <c r="CF30" s="637" t="s">
        <v>290</v>
      </c>
      <c r="CG30" s="638"/>
      <c r="CH30" s="638"/>
      <c r="CI30" s="638"/>
      <c r="CJ30" s="638"/>
      <c r="CK30" s="638"/>
      <c r="CL30" s="638"/>
      <c r="CM30" s="638"/>
      <c r="CN30" s="638"/>
      <c r="CO30" s="638"/>
      <c r="CP30" s="638"/>
      <c r="CQ30" s="639"/>
      <c r="CR30" s="623">
        <v>1539799</v>
      </c>
      <c r="CS30" s="624"/>
      <c r="CT30" s="624"/>
      <c r="CU30" s="624"/>
      <c r="CV30" s="624"/>
      <c r="CW30" s="624"/>
      <c r="CX30" s="624"/>
      <c r="CY30" s="625"/>
      <c r="CZ30" s="657">
        <v>10.6</v>
      </c>
      <c r="DA30" s="658"/>
      <c r="DB30" s="658"/>
      <c r="DC30" s="659"/>
      <c r="DD30" s="632">
        <v>1514452</v>
      </c>
      <c r="DE30" s="624"/>
      <c r="DF30" s="624"/>
      <c r="DG30" s="624"/>
      <c r="DH30" s="624"/>
      <c r="DI30" s="624"/>
      <c r="DJ30" s="624"/>
      <c r="DK30" s="625"/>
      <c r="DL30" s="632">
        <v>1514452</v>
      </c>
      <c r="DM30" s="624"/>
      <c r="DN30" s="624"/>
      <c r="DO30" s="624"/>
      <c r="DP30" s="624"/>
      <c r="DQ30" s="624"/>
      <c r="DR30" s="624"/>
      <c r="DS30" s="624"/>
      <c r="DT30" s="624"/>
      <c r="DU30" s="624"/>
      <c r="DV30" s="625"/>
      <c r="DW30" s="628">
        <v>16.399999999999999</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519861</v>
      </c>
      <c r="S31" s="624"/>
      <c r="T31" s="624"/>
      <c r="U31" s="624"/>
      <c r="V31" s="624"/>
      <c r="W31" s="624"/>
      <c r="X31" s="624"/>
      <c r="Y31" s="625"/>
      <c r="Z31" s="626">
        <v>3.4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43"/>
      <c r="BI31" s="643"/>
      <c r="BJ31" s="643"/>
      <c r="BK31" s="643"/>
      <c r="BL31" s="643"/>
      <c r="BM31" s="629">
        <v>97.2</v>
      </c>
      <c r="BN31" s="679"/>
      <c r="BO31" s="679"/>
      <c r="BP31" s="679"/>
      <c r="BQ31" s="680"/>
      <c r="BR31" s="678">
        <v>99</v>
      </c>
      <c r="BS31" s="643"/>
      <c r="BT31" s="643"/>
      <c r="BU31" s="643"/>
      <c r="BV31" s="643"/>
      <c r="BW31" s="643"/>
      <c r="BX31" s="629">
        <v>96.9</v>
      </c>
      <c r="BY31" s="679"/>
      <c r="BZ31" s="679"/>
      <c r="CA31" s="679"/>
      <c r="CB31" s="680"/>
      <c r="CD31" s="686"/>
      <c r="CE31" s="687"/>
      <c r="CF31" s="637" t="s">
        <v>294</v>
      </c>
      <c r="CG31" s="638"/>
      <c r="CH31" s="638"/>
      <c r="CI31" s="638"/>
      <c r="CJ31" s="638"/>
      <c r="CK31" s="638"/>
      <c r="CL31" s="638"/>
      <c r="CM31" s="638"/>
      <c r="CN31" s="638"/>
      <c r="CO31" s="638"/>
      <c r="CP31" s="638"/>
      <c r="CQ31" s="639"/>
      <c r="CR31" s="623">
        <v>152517</v>
      </c>
      <c r="CS31" s="643"/>
      <c r="CT31" s="643"/>
      <c r="CU31" s="643"/>
      <c r="CV31" s="643"/>
      <c r="CW31" s="643"/>
      <c r="CX31" s="643"/>
      <c r="CY31" s="644"/>
      <c r="CZ31" s="657">
        <v>1</v>
      </c>
      <c r="DA31" s="658"/>
      <c r="DB31" s="658"/>
      <c r="DC31" s="659"/>
      <c r="DD31" s="632">
        <v>152517</v>
      </c>
      <c r="DE31" s="643"/>
      <c r="DF31" s="643"/>
      <c r="DG31" s="643"/>
      <c r="DH31" s="643"/>
      <c r="DI31" s="643"/>
      <c r="DJ31" s="643"/>
      <c r="DK31" s="644"/>
      <c r="DL31" s="632">
        <v>152517</v>
      </c>
      <c r="DM31" s="643"/>
      <c r="DN31" s="643"/>
      <c r="DO31" s="643"/>
      <c r="DP31" s="643"/>
      <c r="DQ31" s="643"/>
      <c r="DR31" s="643"/>
      <c r="DS31" s="643"/>
      <c r="DT31" s="643"/>
      <c r="DU31" s="643"/>
      <c r="DV31" s="644"/>
      <c r="DW31" s="628">
        <v>1.6</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202469</v>
      </c>
      <c r="S32" s="624"/>
      <c r="T32" s="624"/>
      <c r="U32" s="624"/>
      <c r="V32" s="624"/>
      <c r="W32" s="624"/>
      <c r="X32" s="624"/>
      <c r="Y32" s="625"/>
      <c r="Z32" s="626">
        <v>1.3</v>
      </c>
      <c r="AA32" s="626"/>
      <c r="AB32" s="626"/>
      <c r="AC32" s="626"/>
      <c r="AD32" s="627">
        <v>377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97.7</v>
      </c>
      <c r="BH32" s="691"/>
      <c r="BI32" s="691"/>
      <c r="BJ32" s="691"/>
      <c r="BK32" s="691"/>
      <c r="BL32" s="691"/>
      <c r="BM32" s="692">
        <v>81.599999999999994</v>
      </c>
      <c r="BN32" s="691"/>
      <c r="BO32" s="691"/>
      <c r="BP32" s="691"/>
      <c r="BQ32" s="693"/>
      <c r="BR32" s="690">
        <v>97.5</v>
      </c>
      <c r="BS32" s="691"/>
      <c r="BT32" s="691"/>
      <c r="BU32" s="691"/>
      <c r="BV32" s="691"/>
      <c r="BW32" s="691"/>
      <c r="BX32" s="692">
        <v>81.7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1908658</v>
      </c>
      <c r="S33" s="624"/>
      <c r="T33" s="624"/>
      <c r="U33" s="624"/>
      <c r="V33" s="624"/>
      <c r="W33" s="624"/>
      <c r="X33" s="624"/>
      <c r="Y33" s="625"/>
      <c r="Z33" s="626">
        <v>12.5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6627102</v>
      </c>
      <c r="CS33" s="643"/>
      <c r="CT33" s="643"/>
      <c r="CU33" s="643"/>
      <c r="CV33" s="643"/>
      <c r="CW33" s="643"/>
      <c r="CX33" s="643"/>
      <c r="CY33" s="644"/>
      <c r="CZ33" s="657">
        <v>45.6</v>
      </c>
      <c r="DA33" s="658"/>
      <c r="DB33" s="658"/>
      <c r="DC33" s="659"/>
      <c r="DD33" s="632">
        <v>5470708</v>
      </c>
      <c r="DE33" s="643"/>
      <c r="DF33" s="643"/>
      <c r="DG33" s="643"/>
      <c r="DH33" s="643"/>
      <c r="DI33" s="643"/>
      <c r="DJ33" s="643"/>
      <c r="DK33" s="644"/>
      <c r="DL33" s="632">
        <v>3889446</v>
      </c>
      <c r="DM33" s="643"/>
      <c r="DN33" s="643"/>
      <c r="DO33" s="643"/>
      <c r="DP33" s="643"/>
      <c r="DQ33" s="643"/>
      <c r="DR33" s="643"/>
      <c r="DS33" s="643"/>
      <c r="DT33" s="643"/>
      <c r="DU33" s="643"/>
      <c r="DV33" s="644"/>
      <c r="DW33" s="628">
        <v>42</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1751563</v>
      </c>
      <c r="CS34" s="624"/>
      <c r="CT34" s="624"/>
      <c r="CU34" s="624"/>
      <c r="CV34" s="624"/>
      <c r="CW34" s="624"/>
      <c r="CX34" s="624"/>
      <c r="CY34" s="625"/>
      <c r="CZ34" s="657">
        <v>12</v>
      </c>
      <c r="DA34" s="658"/>
      <c r="DB34" s="658"/>
      <c r="DC34" s="659"/>
      <c r="DD34" s="632">
        <v>1369274</v>
      </c>
      <c r="DE34" s="624"/>
      <c r="DF34" s="624"/>
      <c r="DG34" s="624"/>
      <c r="DH34" s="624"/>
      <c r="DI34" s="624"/>
      <c r="DJ34" s="624"/>
      <c r="DK34" s="625"/>
      <c r="DL34" s="632">
        <v>1135480</v>
      </c>
      <c r="DM34" s="624"/>
      <c r="DN34" s="624"/>
      <c r="DO34" s="624"/>
      <c r="DP34" s="624"/>
      <c r="DQ34" s="624"/>
      <c r="DR34" s="624"/>
      <c r="DS34" s="624"/>
      <c r="DT34" s="624"/>
      <c r="DU34" s="624"/>
      <c r="DV34" s="625"/>
      <c r="DW34" s="628">
        <v>12.3</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457758</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1262429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45829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494626</v>
      </c>
      <c r="CS35" s="643"/>
      <c r="CT35" s="643"/>
      <c r="CU35" s="643"/>
      <c r="CV35" s="643"/>
      <c r="CW35" s="643"/>
      <c r="CX35" s="643"/>
      <c r="CY35" s="644"/>
      <c r="CZ35" s="657">
        <v>3.4</v>
      </c>
      <c r="DA35" s="658"/>
      <c r="DB35" s="658"/>
      <c r="DC35" s="659"/>
      <c r="DD35" s="632">
        <v>390675</v>
      </c>
      <c r="DE35" s="643"/>
      <c r="DF35" s="643"/>
      <c r="DG35" s="643"/>
      <c r="DH35" s="643"/>
      <c r="DI35" s="643"/>
      <c r="DJ35" s="643"/>
      <c r="DK35" s="644"/>
      <c r="DL35" s="632">
        <v>390342</v>
      </c>
      <c r="DM35" s="643"/>
      <c r="DN35" s="643"/>
      <c r="DO35" s="643"/>
      <c r="DP35" s="643"/>
      <c r="DQ35" s="643"/>
      <c r="DR35" s="643"/>
      <c r="DS35" s="643"/>
      <c r="DT35" s="643"/>
      <c r="DU35" s="643"/>
      <c r="DV35" s="644"/>
      <c r="DW35" s="628">
        <v>4.2</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15266370</v>
      </c>
      <c r="S36" s="696"/>
      <c r="T36" s="696"/>
      <c r="U36" s="696"/>
      <c r="V36" s="696"/>
      <c r="W36" s="696"/>
      <c r="X36" s="696"/>
      <c r="Y36" s="697"/>
      <c r="Z36" s="698">
        <v>100</v>
      </c>
      <c r="AA36" s="698"/>
      <c r="AB36" s="698"/>
      <c r="AC36" s="698"/>
      <c r="AD36" s="699">
        <v>8804125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284211</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-33145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2137922</v>
      </c>
      <c r="CS36" s="624"/>
      <c r="CT36" s="624"/>
      <c r="CU36" s="624"/>
      <c r="CV36" s="624"/>
      <c r="CW36" s="624"/>
      <c r="CX36" s="624"/>
      <c r="CY36" s="625"/>
      <c r="CZ36" s="657">
        <v>14.7</v>
      </c>
      <c r="DA36" s="658"/>
      <c r="DB36" s="658"/>
      <c r="DC36" s="659"/>
      <c r="DD36" s="632">
        <v>1706700</v>
      </c>
      <c r="DE36" s="624"/>
      <c r="DF36" s="624"/>
      <c r="DG36" s="624"/>
      <c r="DH36" s="624"/>
      <c r="DI36" s="624"/>
      <c r="DJ36" s="624"/>
      <c r="DK36" s="625"/>
      <c r="DL36" s="632">
        <v>1446323</v>
      </c>
      <c r="DM36" s="624"/>
      <c r="DN36" s="624"/>
      <c r="DO36" s="624"/>
      <c r="DP36" s="624"/>
      <c r="DQ36" s="624"/>
      <c r="DR36" s="624"/>
      <c r="DS36" s="624"/>
      <c r="DT36" s="624"/>
      <c r="DU36" s="624"/>
      <c r="DV36" s="625"/>
      <c r="DW36" s="628">
        <v>15.6</v>
      </c>
      <c r="DX36" s="655"/>
      <c r="DY36" s="655"/>
      <c r="DZ36" s="655"/>
      <c r="EA36" s="655"/>
      <c r="EB36" s="655"/>
      <c r="EC36" s="656"/>
    </row>
    <row r="37" spans="2:133" ht="11.25" customHeight="1">
      <c r="AQ37" s="702" t="s">
        <v>312</v>
      </c>
      <c r="AR37" s="703"/>
      <c r="AS37" s="703"/>
      <c r="AT37" s="703"/>
      <c r="AU37" s="703"/>
      <c r="AV37" s="703"/>
      <c r="AW37" s="703"/>
      <c r="AX37" s="703"/>
      <c r="AY37" s="704"/>
      <c r="AZ37" s="623">
        <v>140245</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2653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1292840</v>
      </c>
      <c r="CS37" s="643"/>
      <c r="CT37" s="643"/>
      <c r="CU37" s="643"/>
      <c r="CV37" s="643"/>
      <c r="CW37" s="643"/>
      <c r="CX37" s="643"/>
      <c r="CY37" s="644"/>
      <c r="CZ37" s="657">
        <v>8.9</v>
      </c>
      <c r="DA37" s="658"/>
      <c r="DB37" s="658"/>
      <c r="DC37" s="659"/>
      <c r="DD37" s="632">
        <v>1087840</v>
      </c>
      <c r="DE37" s="643"/>
      <c r="DF37" s="643"/>
      <c r="DG37" s="643"/>
      <c r="DH37" s="643"/>
      <c r="DI37" s="643"/>
      <c r="DJ37" s="643"/>
      <c r="DK37" s="644"/>
      <c r="DL37" s="632">
        <v>1057088</v>
      </c>
      <c r="DM37" s="643"/>
      <c r="DN37" s="643"/>
      <c r="DO37" s="643"/>
      <c r="DP37" s="643"/>
      <c r="DQ37" s="643"/>
      <c r="DR37" s="643"/>
      <c r="DS37" s="643"/>
      <c r="DT37" s="643"/>
      <c r="DU37" s="643"/>
      <c r="DV37" s="644"/>
      <c r="DW37" s="628">
        <v>11.4</v>
      </c>
      <c r="DX37" s="655"/>
      <c r="DY37" s="655"/>
      <c r="DZ37" s="655"/>
      <c r="EA37" s="655"/>
      <c r="EB37" s="655"/>
      <c r="EC37" s="656"/>
    </row>
    <row r="38" spans="2:133" ht="11.25" customHeight="1">
      <c r="AQ38" s="702" t="s">
        <v>315</v>
      </c>
      <c r="AR38" s="703"/>
      <c r="AS38" s="703"/>
      <c r="AT38" s="703"/>
      <c r="AU38" s="703"/>
      <c r="AV38" s="703"/>
      <c r="AW38" s="703"/>
      <c r="AX38" s="703"/>
      <c r="AY38" s="704"/>
      <c r="AZ38" s="623">
        <v>4895</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4433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1257534</v>
      </c>
      <c r="CS38" s="624"/>
      <c r="CT38" s="624"/>
      <c r="CU38" s="624"/>
      <c r="CV38" s="624"/>
      <c r="CW38" s="624"/>
      <c r="CX38" s="624"/>
      <c r="CY38" s="625"/>
      <c r="CZ38" s="657">
        <v>8.6999999999999993</v>
      </c>
      <c r="DA38" s="658"/>
      <c r="DB38" s="658"/>
      <c r="DC38" s="659"/>
      <c r="DD38" s="632">
        <v>1116899</v>
      </c>
      <c r="DE38" s="624"/>
      <c r="DF38" s="624"/>
      <c r="DG38" s="624"/>
      <c r="DH38" s="624"/>
      <c r="DI38" s="624"/>
      <c r="DJ38" s="624"/>
      <c r="DK38" s="625"/>
      <c r="DL38" s="632">
        <v>917301</v>
      </c>
      <c r="DM38" s="624"/>
      <c r="DN38" s="624"/>
      <c r="DO38" s="624"/>
      <c r="DP38" s="624"/>
      <c r="DQ38" s="624"/>
      <c r="DR38" s="624"/>
      <c r="DS38" s="624"/>
      <c r="DT38" s="624"/>
      <c r="DU38" s="624"/>
      <c r="DV38" s="625"/>
      <c r="DW38" s="628">
        <v>9.9</v>
      </c>
      <c r="DX38" s="655"/>
      <c r="DY38" s="655"/>
      <c r="DZ38" s="655"/>
      <c r="EA38" s="655"/>
      <c r="EB38" s="655"/>
      <c r="EC38" s="656"/>
    </row>
    <row r="39" spans="2:133" ht="11.25" customHeight="1">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910457</v>
      </c>
      <c r="CS39" s="643"/>
      <c r="CT39" s="643"/>
      <c r="CU39" s="643"/>
      <c r="CV39" s="643"/>
      <c r="CW39" s="643"/>
      <c r="CX39" s="643"/>
      <c r="CY39" s="644"/>
      <c r="CZ39" s="657">
        <v>6.3</v>
      </c>
      <c r="DA39" s="658"/>
      <c r="DB39" s="658"/>
      <c r="DC39" s="659"/>
      <c r="DD39" s="632">
        <v>887160</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234590</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110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75000</v>
      </c>
      <c r="CS40" s="624"/>
      <c r="CT40" s="624"/>
      <c r="CU40" s="624"/>
      <c r="CV40" s="624"/>
      <c r="CW40" s="624"/>
      <c r="CX40" s="624"/>
      <c r="CY40" s="625"/>
      <c r="CZ40" s="657">
        <v>0.5</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598488</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303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3328730</v>
      </c>
      <c r="CS42" s="624"/>
      <c r="CT42" s="624"/>
      <c r="CU42" s="624"/>
      <c r="CV42" s="624"/>
      <c r="CW42" s="624"/>
      <c r="CX42" s="624"/>
      <c r="CY42" s="625"/>
      <c r="CZ42" s="657">
        <v>22.9</v>
      </c>
      <c r="DA42" s="706"/>
      <c r="DB42" s="706"/>
      <c r="DC42" s="707"/>
      <c r="DD42" s="632">
        <v>795484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111715</v>
      </c>
      <c r="CS43" s="643"/>
      <c r="CT43" s="643"/>
      <c r="CU43" s="643"/>
      <c r="CV43" s="643"/>
      <c r="CW43" s="643"/>
      <c r="CX43" s="643"/>
      <c r="CY43" s="644"/>
      <c r="CZ43" s="657">
        <v>0.8</v>
      </c>
      <c r="DA43" s="658"/>
      <c r="DB43" s="658"/>
      <c r="DC43" s="659"/>
      <c r="DD43" s="632">
        <v>111715</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2405096</v>
      </c>
      <c r="CS44" s="624"/>
      <c r="CT44" s="624"/>
      <c r="CU44" s="624"/>
      <c r="CV44" s="624"/>
      <c r="CW44" s="624"/>
      <c r="CX44" s="624"/>
      <c r="CY44" s="625"/>
      <c r="CZ44" s="657">
        <v>16.5</v>
      </c>
      <c r="DA44" s="706"/>
      <c r="DB44" s="706"/>
      <c r="DC44" s="707"/>
      <c r="DD44" s="632">
        <v>552566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899586</v>
      </c>
      <c r="CS45" s="643"/>
      <c r="CT45" s="643"/>
      <c r="CU45" s="643"/>
      <c r="CV45" s="643"/>
      <c r="CW45" s="643"/>
      <c r="CX45" s="643"/>
      <c r="CY45" s="644"/>
      <c r="CZ45" s="657">
        <v>6.2</v>
      </c>
      <c r="DA45" s="658"/>
      <c r="DB45" s="658"/>
      <c r="DC45" s="659"/>
      <c r="DD45" s="632">
        <v>64247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1465593</v>
      </c>
      <c r="CS46" s="624"/>
      <c r="CT46" s="624"/>
      <c r="CU46" s="624"/>
      <c r="CV46" s="624"/>
      <c r="CW46" s="624"/>
      <c r="CX46" s="624"/>
      <c r="CY46" s="625"/>
      <c r="CZ46" s="657">
        <v>10.1</v>
      </c>
      <c r="DA46" s="706"/>
      <c r="DB46" s="706"/>
      <c r="DC46" s="707"/>
      <c r="DD46" s="632">
        <v>485519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923634</v>
      </c>
      <c r="CS47" s="643"/>
      <c r="CT47" s="643"/>
      <c r="CU47" s="643"/>
      <c r="CV47" s="643"/>
      <c r="CW47" s="643"/>
      <c r="CX47" s="643"/>
      <c r="CY47" s="644"/>
      <c r="CZ47" s="657">
        <v>6.4</v>
      </c>
      <c r="DA47" s="658"/>
      <c r="DB47" s="658"/>
      <c r="DC47" s="659"/>
      <c r="DD47" s="632">
        <v>242918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14537356</v>
      </c>
      <c r="CS49" s="691"/>
      <c r="CT49" s="691"/>
      <c r="CU49" s="691"/>
      <c r="CV49" s="691"/>
      <c r="CW49" s="691"/>
      <c r="CX49" s="691"/>
      <c r="CY49" s="718"/>
      <c r="CZ49" s="719">
        <v>100</v>
      </c>
      <c r="DA49" s="720"/>
      <c r="DB49" s="720"/>
      <c r="DC49" s="721"/>
      <c r="DD49" s="722">
        <v>10189037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Q16" sqref="Q16:U1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538</v>
      </c>
      <c r="C7" s="750"/>
      <c r="D7" s="750"/>
      <c r="E7" s="750"/>
      <c r="F7" s="750"/>
      <c r="G7" s="750"/>
      <c r="H7" s="750"/>
      <c r="I7" s="750"/>
      <c r="J7" s="750"/>
      <c r="K7" s="750"/>
      <c r="L7" s="750"/>
      <c r="M7" s="750"/>
      <c r="N7" s="750"/>
      <c r="O7" s="750"/>
      <c r="P7" s="751"/>
      <c r="Q7" s="752">
        <v>15266</v>
      </c>
      <c r="R7" s="753"/>
      <c r="S7" s="753"/>
      <c r="T7" s="753"/>
      <c r="U7" s="753"/>
      <c r="V7" s="753">
        <v>14537</v>
      </c>
      <c r="W7" s="753"/>
      <c r="X7" s="753"/>
      <c r="Y7" s="753"/>
      <c r="Z7" s="753"/>
      <c r="AA7" s="753">
        <v>729</v>
      </c>
      <c r="AB7" s="753"/>
      <c r="AC7" s="753"/>
      <c r="AD7" s="753"/>
      <c r="AE7" s="754"/>
      <c r="AF7" s="755">
        <v>329</v>
      </c>
      <c r="AG7" s="756"/>
      <c r="AH7" s="756"/>
      <c r="AI7" s="756"/>
      <c r="AJ7" s="757"/>
      <c r="AK7" s="792">
        <v>2</v>
      </c>
      <c r="AL7" s="793"/>
      <c r="AM7" s="793"/>
      <c r="AN7" s="793"/>
      <c r="AO7" s="793"/>
      <c r="AP7" s="793">
        <v>15370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c r="CI7" s="790"/>
      <c r="CJ7" s="790"/>
      <c r="CK7" s="790"/>
      <c r="CL7" s="791"/>
      <c r="CM7" s="789">
        <v>8</v>
      </c>
      <c r="CN7" s="790"/>
      <c r="CO7" s="790"/>
      <c r="CP7" s="790"/>
      <c r="CQ7" s="791"/>
      <c r="CR7" s="789">
        <v>3</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7</v>
      </c>
      <c r="CI8" s="800"/>
      <c r="CJ8" s="800"/>
      <c r="CK8" s="800"/>
      <c r="CL8" s="801"/>
      <c r="CM8" s="799">
        <v>41</v>
      </c>
      <c r="CN8" s="800"/>
      <c r="CO8" s="800"/>
      <c r="CP8" s="800"/>
      <c r="CQ8" s="801"/>
      <c r="CR8" s="799">
        <v>30</v>
      </c>
      <c r="CS8" s="800"/>
      <c r="CT8" s="800"/>
      <c r="CU8" s="800"/>
      <c r="CV8" s="801"/>
      <c r="CW8" s="799">
        <v>127</v>
      </c>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v>-49</v>
      </c>
      <c r="CI9" s="800"/>
      <c r="CJ9" s="800"/>
      <c r="CK9" s="800"/>
      <c r="CL9" s="801"/>
      <c r="CM9" s="799">
        <v>211</v>
      </c>
      <c r="CN9" s="800"/>
      <c r="CO9" s="800"/>
      <c r="CP9" s="800"/>
      <c r="CQ9" s="801"/>
      <c r="CR9" s="799">
        <v>95</v>
      </c>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9">
        <v>19</v>
      </c>
      <c r="CI10" s="800"/>
      <c r="CJ10" s="800"/>
      <c r="CK10" s="800"/>
      <c r="CL10" s="801"/>
      <c r="CM10" s="799">
        <v>97</v>
      </c>
      <c r="CN10" s="800"/>
      <c r="CO10" s="800"/>
      <c r="CP10" s="800"/>
      <c r="CQ10" s="801"/>
      <c r="CR10" s="799">
        <v>10</v>
      </c>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9"/>
      <c r="CI11" s="800"/>
      <c r="CJ11" s="800"/>
      <c r="CK11" s="800"/>
      <c r="CL11" s="801"/>
      <c r="CM11" s="799">
        <v>25</v>
      </c>
      <c r="CN11" s="800"/>
      <c r="CO11" s="800"/>
      <c r="CP11" s="800"/>
      <c r="CQ11" s="801"/>
      <c r="CR11" s="799">
        <v>37</v>
      </c>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15266</v>
      </c>
      <c r="R23" s="812"/>
      <c r="S23" s="812"/>
      <c r="T23" s="812"/>
      <c r="U23" s="812"/>
      <c r="V23" s="812">
        <v>14537</v>
      </c>
      <c r="W23" s="812"/>
      <c r="X23" s="812"/>
      <c r="Y23" s="812"/>
      <c r="Z23" s="812"/>
      <c r="AA23" s="812">
        <v>729</v>
      </c>
      <c r="AB23" s="812"/>
      <c r="AC23" s="812"/>
      <c r="AD23" s="812"/>
      <c r="AE23" s="813"/>
      <c r="AF23" s="814">
        <v>329</v>
      </c>
      <c r="AG23" s="812"/>
      <c r="AH23" s="812"/>
      <c r="AI23" s="812"/>
      <c r="AJ23" s="815"/>
      <c r="AK23" s="816"/>
      <c r="AL23" s="817"/>
      <c r="AM23" s="817"/>
      <c r="AN23" s="817"/>
      <c r="AO23" s="817"/>
      <c r="AP23" s="812">
        <v>15370</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2385</v>
      </c>
      <c r="R28" s="841"/>
      <c r="S28" s="841"/>
      <c r="T28" s="841"/>
      <c r="U28" s="841"/>
      <c r="V28" s="841">
        <v>2339</v>
      </c>
      <c r="W28" s="841"/>
      <c r="X28" s="841"/>
      <c r="Y28" s="841"/>
      <c r="Z28" s="841"/>
      <c r="AA28" s="841">
        <v>46</v>
      </c>
      <c r="AB28" s="841"/>
      <c r="AC28" s="841"/>
      <c r="AD28" s="841"/>
      <c r="AE28" s="842"/>
      <c r="AF28" s="843">
        <v>46</v>
      </c>
      <c r="AG28" s="841"/>
      <c r="AH28" s="841"/>
      <c r="AI28" s="841"/>
      <c r="AJ28" s="844"/>
      <c r="AK28" s="845">
        <v>235</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1978</v>
      </c>
      <c r="R29" s="777"/>
      <c r="S29" s="777"/>
      <c r="T29" s="777"/>
      <c r="U29" s="777"/>
      <c r="V29" s="777">
        <v>1958</v>
      </c>
      <c r="W29" s="777"/>
      <c r="X29" s="777"/>
      <c r="Y29" s="777"/>
      <c r="Z29" s="777"/>
      <c r="AA29" s="777">
        <v>20</v>
      </c>
      <c r="AB29" s="777"/>
      <c r="AC29" s="777"/>
      <c r="AD29" s="777"/>
      <c r="AE29" s="778"/>
      <c r="AF29" s="779">
        <v>20</v>
      </c>
      <c r="AG29" s="780"/>
      <c r="AH29" s="780"/>
      <c r="AI29" s="780"/>
      <c r="AJ29" s="781"/>
      <c r="AK29" s="848">
        <v>299</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557</v>
      </c>
      <c r="C30" s="774"/>
      <c r="D30" s="774"/>
      <c r="E30" s="774"/>
      <c r="F30" s="774"/>
      <c r="G30" s="774"/>
      <c r="H30" s="774"/>
      <c r="I30" s="774"/>
      <c r="J30" s="774"/>
      <c r="K30" s="774"/>
      <c r="L30" s="774"/>
      <c r="M30" s="774"/>
      <c r="N30" s="774"/>
      <c r="O30" s="774"/>
      <c r="P30" s="775"/>
      <c r="Q30" s="776">
        <v>212</v>
      </c>
      <c r="R30" s="777"/>
      <c r="S30" s="777"/>
      <c r="T30" s="777"/>
      <c r="U30" s="777"/>
      <c r="V30" s="777">
        <v>211</v>
      </c>
      <c r="W30" s="777"/>
      <c r="X30" s="777"/>
      <c r="Y30" s="777"/>
      <c r="Z30" s="777"/>
      <c r="AA30" s="777">
        <v>1</v>
      </c>
      <c r="AB30" s="777"/>
      <c r="AC30" s="777"/>
      <c r="AD30" s="777"/>
      <c r="AE30" s="778"/>
      <c r="AF30" s="779">
        <v>1</v>
      </c>
      <c r="AG30" s="780"/>
      <c r="AH30" s="780"/>
      <c r="AI30" s="780"/>
      <c r="AJ30" s="781"/>
      <c r="AK30" s="848">
        <v>90</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556</v>
      </c>
      <c r="C31" s="774"/>
      <c r="D31" s="774"/>
      <c r="E31" s="774"/>
      <c r="F31" s="774"/>
      <c r="G31" s="774"/>
      <c r="H31" s="774"/>
      <c r="I31" s="774"/>
      <c r="J31" s="774"/>
      <c r="K31" s="774"/>
      <c r="L31" s="774"/>
      <c r="M31" s="774"/>
      <c r="N31" s="774"/>
      <c r="O31" s="774"/>
      <c r="P31" s="775"/>
      <c r="Q31" s="776">
        <v>142</v>
      </c>
      <c r="R31" s="777"/>
      <c r="S31" s="777"/>
      <c r="T31" s="777"/>
      <c r="U31" s="777"/>
      <c r="V31" s="777">
        <v>137</v>
      </c>
      <c r="W31" s="777"/>
      <c r="X31" s="777"/>
      <c r="Y31" s="777"/>
      <c r="Z31" s="777"/>
      <c r="AA31" s="777">
        <v>5</v>
      </c>
      <c r="AB31" s="777"/>
      <c r="AC31" s="777"/>
      <c r="AD31" s="777"/>
      <c r="AE31" s="778"/>
      <c r="AF31" s="779">
        <v>218</v>
      </c>
      <c r="AG31" s="780"/>
      <c r="AH31" s="780"/>
      <c r="AI31" s="780"/>
      <c r="AJ31" s="781"/>
      <c r="AK31" s="848">
        <v>5</v>
      </c>
      <c r="AL31" s="849"/>
      <c r="AM31" s="849"/>
      <c r="AN31" s="849"/>
      <c r="AO31" s="849"/>
      <c r="AP31" s="849">
        <v>1005</v>
      </c>
      <c r="AQ31" s="849"/>
      <c r="AR31" s="849"/>
      <c r="AS31" s="849"/>
      <c r="AT31" s="849"/>
      <c r="AU31" s="849">
        <v>46</v>
      </c>
      <c r="AV31" s="849"/>
      <c r="AW31" s="849"/>
      <c r="AX31" s="849"/>
      <c r="AY31" s="849"/>
      <c r="AZ31" s="850"/>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558</v>
      </c>
      <c r="C32" s="774"/>
      <c r="D32" s="774"/>
      <c r="E32" s="774"/>
      <c r="F32" s="774"/>
      <c r="G32" s="774"/>
      <c r="H32" s="774"/>
      <c r="I32" s="774"/>
      <c r="J32" s="774"/>
      <c r="K32" s="774"/>
      <c r="L32" s="774"/>
      <c r="M32" s="774"/>
      <c r="N32" s="774"/>
      <c r="O32" s="774"/>
      <c r="P32" s="775"/>
      <c r="Q32" s="776">
        <v>598</v>
      </c>
      <c r="R32" s="777"/>
      <c r="S32" s="777"/>
      <c r="T32" s="777"/>
      <c r="U32" s="777"/>
      <c r="V32" s="777">
        <v>593</v>
      </c>
      <c r="W32" s="777"/>
      <c r="X32" s="777"/>
      <c r="Y32" s="777"/>
      <c r="Z32" s="777"/>
      <c r="AA32" s="777">
        <v>5</v>
      </c>
      <c r="AB32" s="777"/>
      <c r="AC32" s="777"/>
      <c r="AD32" s="777"/>
      <c r="AE32" s="778"/>
      <c r="AF32" s="779">
        <v>5</v>
      </c>
      <c r="AG32" s="780"/>
      <c r="AH32" s="780"/>
      <c r="AI32" s="780"/>
      <c r="AJ32" s="781"/>
      <c r="AK32" s="848">
        <v>141</v>
      </c>
      <c r="AL32" s="849"/>
      <c r="AM32" s="849"/>
      <c r="AN32" s="849"/>
      <c r="AO32" s="849"/>
      <c r="AP32" s="849">
        <v>2388</v>
      </c>
      <c r="AQ32" s="849"/>
      <c r="AR32" s="849"/>
      <c r="AS32" s="849"/>
      <c r="AT32" s="849"/>
      <c r="AU32" s="849">
        <v>1409</v>
      </c>
      <c r="AV32" s="849"/>
      <c r="AW32" s="849"/>
      <c r="AX32" s="849"/>
      <c r="AY32" s="849"/>
      <c r="AZ32" s="850"/>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559</v>
      </c>
      <c r="C33" s="774"/>
      <c r="D33" s="774"/>
      <c r="E33" s="774"/>
      <c r="F33" s="774"/>
      <c r="G33" s="774"/>
      <c r="H33" s="774"/>
      <c r="I33" s="774"/>
      <c r="J33" s="774"/>
      <c r="K33" s="774"/>
      <c r="L33" s="774"/>
      <c r="M33" s="774"/>
      <c r="N33" s="774"/>
      <c r="O33" s="774"/>
      <c r="P33" s="775"/>
      <c r="Q33" s="776">
        <v>168</v>
      </c>
      <c r="R33" s="777"/>
      <c r="S33" s="777"/>
      <c r="T33" s="777"/>
      <c r="U33" s="777"/>
      <c r="V33" s="777">
        <v>166</v>
      </c>
      <c r="W33" s="777"/>
      <c r="X33" s="777"/>
      <c r="Y33" s="777"/>
      <c r="Z33" s="777"/>
      <c r="AA33" s="777">
        <v>3</v>
      </c>
      <c r="AB33" s="777"/>
      <c r="AC33" s="777"/>
      <c r="AD33" s="777"/>
      <c r="AE33" s="778"/>
      <c r="AF33" s="779">
        <v>3</v>
      </c>
      <c r="AG33" s="780"/>
      <c r="AH33" s="780"/>
      <c r="AI33" s="780"/>
      <c r="AJ33" s="781"/>
      <c r="AK33" s="848">
        <v>119</v>
      </c>
      <c r="AL33" s="849"/>
      <c r="AM33" s="849"/>
      <c r="AN33" s="849"/>
      <c r="AO33" s="849"/>
      <c r="AP33" s="849">
        <v>850</v>
      </c>
      <c r="AQ33" s="849"/>
      <c r="AR33" s="849"/>
      <c r="AS33" s="849"/>
      <c r="AT33" s="849"/>
      <c r="AU33" s="849">
        <v>850</v>
      </c>
      <c r="AV33" s="849"/>
      <c r="AW33" s="849"/>
      <c r="AX33" s="849"/>
      <c r="AY33" s="849"/>
      <c r="AZ33" s="850"/>
      <c r="BA33" s="850"/>
      <c r="BB33" s="850"/>
      <c r="BC33" s="850"/>
      <c r="BD33" s="850"/>
      <c r="BE33" s="846" t="s">
        <v>378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560</v>
      </c>
      <c r="C34" s="774"/>
      <c r="D34" s="774"/>
      <c r="E34" s="774"/>
      <c r="F34" s="774"/>
      <c r="G34" s="774"/>
      <c r="H34" s="774"/>
      <c r="I34" s="774"/>
      <c r="J34" s="774"/>
      <c r="K34" s="774"/>
      <c r="L34" s="774"/>
      <c r="M34" s="774"/>
      <c r="N34" s="774"/>
      <c r="O34" s="774"/>
      <c r="P34" s="775"/>
      <c r="Q34" s="776">
        <v>391</v>
      </c>
      <c r="R34" s="777"/>
      <c r="S34" s="777"/>
      <c r="T34" s="777"/>
      <c r="U34" s="777"/>
      <c r="V34" s="777">
        <v>376</v>
      </c>
      <c r="W34" s="777"/>
      <c r="X34" s="777"/>
      <c r="Y34" s="777"/>
      <c r="Z34" s="777"/>
      <c r="AA34" s="777">
        <v>14</v>
      </c>
      <c r="AB34" s="777"/>
      <c r="AC34" s="777"/>
      <c r="AD34" s="777"/>
      <c r="AE34" s="778"/>
      <c r="AF34" s="779">
        <v>14</v>
      </c>
      <c r="AG34" s="780"/>
      <c r="AH34" s="780"/>
      <c r="AI34" s="780"/>
      <c r="AJ34" s="781"/>
      <c r="AK34" s="848">
        <v>165</v>
      </c>
      <c r="AL34" s="849"/>
      <c r="AM34" s="849"/>
      <c r="AN34" s="849"/>
      <c r="AO34" s="849"/>
      <c r="AP34" s="849">
        <v>2203</v>
      </c>
      <c r="AQ34" s="849"/>
      <c r="AR34" s="849"/>
      <c r="AS34" s="849"/>
      <c r="AT34" s="849"/>
      <c r="AU34" s="849">
        <v>2167</v>
      </c>
      <c r="AV34" s="849"/>
      <c r="AW34" s="849"/>
      <c r="AX34" s="849"/>
      <c r="AY34" s="849"/>
      <c r="AZ34" s="850"/>
      <c r="BA34" s="850"/>
      <c r="BB34" s="850"/>
      <c r="BC34" s="850"/>
      <c r="BD34" s="850"/>
      <c r="BE34" s="846" t="s">
        <v>378</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307</v>
      </c>
      <c r="AG63" s="860"/>
      <c r="AH63" s="860"/>
      <c r="AI63" s="860"/>
      <c r="AJ63" s="861"/>
      <c r="AK63" s="862"/>
      <c r="AL63" s="857"/>
      <c r="AM63" s="857"/>
      <c r="AN63" s="857"/>
      <c r="AO63" s="857"/>
      <c r="AP63" s="860">
        <v>6446</v>
      </c>
      <c r="AQ63" s="860"/>
      <c r="AR63" s="860"/>
      <c r="AS63" s="860"/>
      <c r="AT63" s="860"/>
      <c r="AU63" s="860">
        <v>4472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382</v>
      </c>
      <c r="B66" s="759"/>
      <c r="C66" s="759"/>
      <c r="D66" s="759"/>
      <c r="E66" s="759"/>
      <c r="F66" s="759"/>
      <c r="G66" s="759"/>
      <c r="H66" s="759"/>
      <c r="I66" s="759"/>
      <c r="J66" s="759"/>
      <c r="K66" s="759"/>
      <c r="L66" s="759"/>
      <c r="M66" s="759"/>
      <c r="N66" s="759"/>
      <c r="O66" s="759"/>
      <c r="P66" s="760"/>
      <c r="Q66" s="735" t="s">
        <v>383</v>
      </c>
      <c r="R66" s="736"/>
      <c r="S66" s="736"/>
      <c r="T66" s="736"/>
      <c r="U66" s="737"/>
      <c r="V66" s="735" t="s">
        <v>384</v>
      </c>
      <c r="W66" s="736"/>
      <c r="X66" s="736"/>
      <c r="Y66" s="736"/>
      <c r="Z66" s="737"/>
      <c r="AA66" s="735" t="s">
        <v>385</v>
      </c>
      <c r="AB66" s="736"/>
      <c r="AC66" s="736"/>
      <c r="AD66" s="736"/>
      <c r="AE66" s="737"/>
      <c r="AF66" s="870" t="s">
        <v>386</v>
      </c>
      <c r="AG66" s="831"/>
      <c r="AH66" s="831"/>
      <c r="AI66" s="831"/>
      <c r="AJ66" s="871"/>
      <c r="AK66" s="735" t="s">
        <v>387</v>
      </c>
      <c r="AL66" s="759"/>
      <c r="AM66" s="759"/>
      <c r="AN66" s="759"/>
      <c r="AO66" s="760"/>
      <c r="AP66" s="735" t="s">
        <v>388</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1104</v>
      </c>
      <c r="R68" s="884"/>
      <c r="S68" s="884"/>
      <c r="T68" s="884"/>
      <c r="U68" s="884"/>
      <c r="V68" s="884">
        <v>1055</v>
      </c>
      <c r="W68" s="884"/>
      <c r="X68" s="884"/>
      <c r="Y68" s="884"/>
      <c r="Z68" s="884"/>
      <c r="AA68" s="884">
        <v>49</v>
      </c>
      <c r="AB68" s="884"/>
      <c r="AC68" s="884"/>
      <c r="AD68" s="884"/>
      <c r="AE68" s="884"/>
      <c r="AF68" s="884">
        <v>49</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1233</v>
      </c>
      <c r="R69" s="849"/>
      <c r="S69" s="849"/>
      <c r="T69" s="849"/>
      <c r="U69" s="849"/>
      <c r="V69" s="849">
        <v>1213</v>
      </c>
      <c r="W69" s="849"/>
      <c r="X69" s="849"/>
      <c r="Y69" s="849"/>
      <c r="Z69" s="849"/>
      <c r="AA69" s="849">
        <v>20</v>
      </c>
      <c r="AB69" s="849"/>
      <c r="AC69" s="849"/>
      <c r="AD69" s="849"/>
      <c r="AE69" s="849"/>
      <c r="AF69" s="849">
        <v>20</v>
      </c>
      <c r="AG69" s="849"/>
      <c r="AH69" s="849"/>
      <c r="AI69" s="849"/>
      <c r="AJ69" s="849"/>
      <c r="AK69" s="849">
        <v>5</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6</v>
      </c>
      <c r="R70" s="849"/>
      <c r="S70" s="849"/>
      <c r="T70" s="849"/>
      <c r="U70" s="849"/>
      <c r="V70" s="849">
        <v>6</v>
      </c>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46</v>
      </c>
      <c r="R71" s="849"/>
      <c r="S71" s="849"/>
      <c r="T71" s="849"/>
      <c r="U71" s="849"/>
      <c r="V71" s="849">
        <v>40</v>
      </c>
      <c r="W71" s="849"/>
      <c r="X71" s="849"/>
      <c r="Y71" s="849"/>
      <c r="Z71" s="849"/>
      <c r="AA71" s="849">
        <v>6</v>
      </c>
      <c r="AB71" s="849"/>
      <c r="AC71" s="849"/>
      <c r="AD71" s="849"/>
      <c r="AE71" s="849"/>
      <c r="AF71" s="849">
        <v>6</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4</v>
      </c>
      <c r="R72" s="849"/>
      <c r="S72" s="849"/>
      <c r="T72" s="849"/>
      <c r="U72" s="849"/>
      <c r="V72" s="849">
        <v>4</v>
      </c>
      <c r="W72" s="849"/>
      <c r="X72" s="849"/>
      <c r="Y72" s="849"/>
      <c r="Z72" s="849"/>
      <c r="AA72" s="849"/>
      <c r="AB72" s="849"/>
      <c r="AC72" s="849"/>
      <c r="AD72" s="849"/>
      <c r="AE72" s="849"/>
      <c r="AF72" s="849"/>
      <c r="AG72" s="849"/>
      <c r="AH72" s="849"/>
      <c r="AI72" s="849"/>
      <c r="AJ72" s="849"/>
      <c r="AK72" s="849">
        <v>2</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10258</v>
      </c>
      <c r="R73" s="849"/>
      <c r="S73" s="849"/>
      <c r="T73" s="849"/>
      <c r="U73" s="849"/>
      <c r="V73" s="849">
        <v>8973</v>
      </c>
      <c r="W73" s="849"/>
      <c r="X73" s="849"/>
      <c r="Y73" s="849"/>
      <c r="Z73" s="849"/>
      <c r="AA73" s="849">
        <v>1285</v>
      </c>
      <c r="AB73" s="849"/>
      <c r="AC73" s="849"/>
      <c r="AD73" s="849"/>
      <c r="AE73" s="849"/>
      <c r="AF73" s="849">
        <v>1285</v>
      </c>
      <c r="AG73" s="849"/>
      <c r="AH73" s="849"/>
      <c r="AI73" s="849"/>
      <c r="AJ73" s="849"/>
      <c r="AK73" s="849">
        <v>16</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1171</v>
      </c>
      <c r="R74" s="849"/>
      <c r="S74" s="849"/>
      <c r="T74" s="849"/>
      <c r="U74" s="849"/>
      <c r="V74" s="849">
        <v>1170</v>
      </c>
      <c r="W74" s="849"/>
      <c r="X74" s="849"/>
      <c r="Y74" s="849"/>
      <c r="Z74" s="849"/>
      <c r="AA74" s="849">
        <v>1</v>
      </c>
      <c r="AB74" s="849"/>
      <c r="AC74" s="849"/>
      <c r="AD74" s="849"/>
      <c r="AE74" s="849"/>
      <c r="AF74" s="849">
        <v>1</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v>
      </c>
      <c r="R75" s="898"/>
      <c r="S75" s="898"/>
      <c r="T75" s="898"/>
      <c r="U75" s="848"/>
      <c r="V75" s="899"/>
      <c r="W75" s="898"/>
      <c r="X75" s="898"/>
      <c r="Y75" s="898"/>
      <c r="Z75" s="848"/>
      <c r="AA75" s="899">
        <v>1</v>
      </c>
      <c r="AB75" s="898"/>
      <c r="AC75" s="898"/>
      <c r="AD75" s="898"/>
      <c r="AE75" s="848"/>
      <c r="AF75" s="899">
        <v>1</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47</v>
      </c>
      <c r="R76" s="898"/>
      <c r="S76" s="898"/>
      <c r="T76" s="898"/>
      <c r="U76" s="848"/>
      <c r="V76" s="899">
        <v>34</v>
      </c>
      <c r="W76" s="898"/>
      <c r="X76" s="898"/>
      <c r="Y76" s="898"/>
      <c r="Z76" s="848"/>
      <c r="AA76" s="899">
        <v>13</v>
      </c>
      <c r="AB76" s="898"/>
      <c r="AC76" s="898"/>
      <c r="AD76" s="898"/>
      <c r="AE76" s="848"/>
      <c r="AF76" s="899">
        <v>13</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28</v>
      </c>
      <c r="R77" s="898"/>
      <c r="S77" s="898"/>
      <c r="T77" s="898"/>
      <c r="U77" s="848"/>
      <c r="V77" s="899">
        <v>22</v>
      </c>
      <c r="W77" s="898"/>
      <c r="X77" s="898"/>
      <c r="Y77" s="898"/>
      <c r="Z77" s="848"/>
      <c r="AA77" s="899">
        <v>6</v>
      </c>
      <c r="AB77" s="898"/>
      <c r="AC77" s="898"/>
      <c r="AD77" s="898"/>
      <c r="AE77" s="848"/>
      <c r="AF77" s="899">
        <v>6</v>
      </c>
      <c r="AG77" s="898"/>
      <c r="AH77" s="898"/>
      <c r="AI77" s="898"/>
      <c r="AJ77" s="848"/>
      <c r="AK77" s="899">
        <v>12</v>
      </c>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729</v>
      </c>
      <c r="R78" s="849"/>
      <c r="S78" s="849"/>
      <c r="T78" s="849"/>
      <c r="U78" s="849"/>
      <c r="V78" s="849">
        <v>688</v>
      </c>
      <c r="W78" s="849"/>
      <c r="X78" s="849"/>
      <c r="Y78" s="849"/>
      <c r="Z78" s="849"/>
      <c r="AA78" s="849">
        <v>41</v>
      </c>
      <c r="AB78" s="849"/>
      <c r="AC78" s="849"/>
      <c r="AD78" s="849"/>
      <c r="AE78" s="849"/>
      <c r="AF78" s="849">
        <v>41</v>
      </c>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550</v>
      </c>
      <c r="C79" s="892"/>
      <c r="D79" s="892"/>
      <c r="E79" s="892"/>
      <c r="F79" s="892"/>
      <c r="G79" s="892"/>
      <c r="H79" s="892"/>
      <c r="I79" s="892"/>
      <c r="J79" s="892"/>
      <c r="K79" s="892"/>
      <c r="L79" s="892"/>
      <c r="M79" s="892"/>
      <c r="N79" s="892"/>
      <c r="O79" s="892"/>
      <c r="P79" s="893"/>
      <c r="Q79" s="894">
        <v>250943</v>
      </c>
      <c r="R79" s="849"/>
      <c r="S79" s="849"/>
      <c r="T79" s="849"/>
      <c r="U79" s="849"/>
      <c r="V79" s="849">
        <v>239378</v>
      </c>
      <c r="W79" s="849"/>
      <c r="X79" s="849"/>
      <c r="Y79" s="849"/>
      <c r="Z79" s="849"/>
      <c r="AA79" s="849">
        <v>11565</v>
      </c>
      <c r="AB79" s="849"/>
      <c r="AC79" s="849"/>
      <c r="AD79" s="849"/>
      <c r="AE79" s="849"/>
      <c r="AF79" s="849">
        <v>11565</v>
      </c>
      <c r="AG79" s="849"/>
      <c r="AH79" s="849"/>
      <c r="AI79" s="849"/>
      <c r="AJ79" s="849"/>
      <c r="AK79" s="849">
        <v>726</v>
      </c>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12987</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175</v>
      </c>
      <c r="CS102" s="868"/>
      <c r="CT102" s="868"/>
      <c r="CU102" s="868"/>
      <c r="CV102" s="911"/>
      <c r="CW102" s="910">
        <v>127</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1673576</v>
      </c>
      <c r="AB110" s="920"/>
      <c r="AC110" s="920"/>
      <c r="AD110" s="920"/>
      <c r="AE110" s="921"/>
      <c r="AF110" s="922">
        <v>1597027</v>
      </c>
      <c r="AG110" s="920"/>
      <c r="AH110" s="920"/>
      <c r="AI110" s="920"/>
      <c r="AJ110" s="921"/>
      <c r="AK110" s="922">
        <v>1692316</v>
      </c>
      <c r="AL110" s="920"/>
      <c r="AM110" s="920"/>
      <c r="AN110" s="920"/>
      <c r="AO110" s="921"/>
      <c r="AP110" s="923">
        <v>22.5</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14922033</v>
      </c>
      <c r="BR110" s="957"/>
      <c r="BS110" s="957"/>
      <c r="BT110" s="957"/>
      <c r="BU110" s="957"/>
      <c r="BV110" s="957">
        <v>15001130</v>
      </c>
      <c r="BW110" s="957"/>
      <c r="BX110" s="957"/>
      <c r="BY110" s="957"/>
      <c r="BZ110" s="957"/>
      <c r="CA110" s="957">
        <v>15369989</v>
      </c>
      <c r="CB110" s="957"/>
      <c r="CC110" s="957"/>
      <c r="CD110" s="957"/>
      <c r="CE110" s="957"/>
      <c r="CF110" s="971">
        <v>204.4</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14175</v>
      </c>
      <c r="BR111" s="950"/>
      <c r="BS111" s="950"/>
      <c r="BT111" s="950"/>
      <c r="BU111" s="950"/>
      <c r="BV111" s="950">
        <v>12150</v>
      </c>
      <c r="BW111" s="950"/>
      <c r="BX111" s="950"/>
      <c r="BY111" s="950"/>
      <c r="BZ111" s="950"/>
      <c r="CA111" s="950">
        <v>10125</v>
      </c>
      <c r="CB111" s="950"/>
      <c r="CC111" s="950"/>
      <c r="CD111" s="950"/>
      <c r="CE111" s="950"/>
      <c r="CF111" s="944">
        <v>0.1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4519688</v>
      </c>
      <c r="BR112" s="950"/>
      <c r="BS112" s="950"/>
      <c r="BT112" s="950"/>
      <c r="BU112" s="950"/>
      <c r="BV112" s="950">
        <v>4529992</v>
      </c>
      <c r="BW112" s="950"/>
      <c r="BX112" s="950"/>
      <c r="BY112" s="950"/>
      <c r="BZ112" s="950"/>
      <c r="CA112" s="950">
        <v>4471973</v>
      </c>
      <c r="CB112" s="950"/>
      <c r="CC112" s="950"/>
      <c r="CD112" s="950"/>
      <c r="CE112" s="950"/>
      <c r="CF112" s="944">
        <v>59.5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400751</v>
      </c>
      <c r="AB113" s="964"/>
      <c r="AC113" s="964"/>
      <c r="AD113" s="964"/>
      <c r="AE113" s="965"/>
      <c r="AF113" s="966">
        <v>391833</v>
      </c>
      <c r="AG113" s="964"/>
      <c r="AH113" s="964"/>
      <c r="AI113" s="964"/>
      <c r="AJ113" s="965"/>
      <c r="AK113" s="966">
        <v>396091</v>
      </c>
      <c r="AL113" s="964"/>
      <c r="AM113" s="964"/>
      <c r="AN113" s="964"/>
      <c r="AO113" s="965"/>
      <c r="AP113" s="967">
        <v>5.3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-10226</v>
      </c>
      <c r="AB114" s="989"/>
      <c r="AC114" s="989"/>
      <c r="AD114" s="989"/>
      <c r="AE114" s="990"/>
      <c r="AF114" s="991">
        <v>-10220</v>
      </c>
      <c r="AG114" s="989"/>
      <c r="AH114" s="989"/>
      <c r="AI114" s="989"/>
      <c r="AJ114" s="990"/>
      <c r="AK114" s="991">
        <v>-10231</v>
      </c>
      <c r="AL114" s="989"/>
      <c r="AM114" s="989"/>
      <c r="AN114" s="989"/>
      <c r="AO114" s="990"/>
      <c r="AP114" s="992">
        <v>-0.1</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2536921</v>
      </c>
      <c r="BR114" s="950"/>
      <c r="BS114" s="950"/>
      <c r="BT114" s="950"/>
      <c r="BU114" s="950"/>
      <c r="BV114" s="950">
        <v>2387553</v>
      </c>
      <c r="BW114" s="950"/>
      <c r="BX114" s="950"/>
      <c r="BY114" s="950"/>
      <c r="BZ114" s="950"/>
      <c r="CA114" s="950">
        <v>2176742</v>
      </c>
      <c r="CB114" s="950"/>
      <c r="CC114" s="950"/>
      <c r="CD114" s="950"/>
      <c r="CE114" s="950"/>
      <c r="CF114" s="944">
        <v>28.9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2296</v>
      </c>
      <c r="AB115" s="964"/>
      <c r="AC115" s="964"/>
      <c r="AD115" s="964"/>
      <c r="AE115" s="965"/>
      <c r="AF115" s="966">
        <v>2251</v>
      </c>
      <c r="AG115" s="964"/>
      <c r="AH115" s="964"/>
      <c r="AI115" s="964"/>
      <c r="AJ115" s="965"/>
      <c r="AK115" s="966">
        <v>2207</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14175</v>
      </c>
      <c r="DH116" s="989"/>
      <c r="DI116" s="989"/>
      <c r="DJ116" s="989"/>
      <c r="DK116" s="990"/>
      <c r="DL116" s="991">
        <v>12150</v>
      </c>
      <c r="DM116" s="989"/>
      <c r="DN116" s="989"/>
      <c r="DO116" s="989"/>
      <c r="DP116" s="990"/>
      <c r="DQ116" s="991">
        <v>10125</v>
      </c>
      <c r="DR116" s="989"/>
      <c r="DS116" s="989"/>
      <c r="DT116" s="989"/>
      <c r="DU116" s="990"/>
      <c r="DV116" s="992">
        <v>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2066397</v>
      </c>
      <c r="AB117" s="996"/>
      <c r="AC117" s="996"/>
      <c r="AD117" s="996"/>
      <c r="AE117" s="997"/>
      <c r="AF117" s="995">
        <v>1980891</v>
      </c>
      <c r="AG117" s="996"/>
      <c r="AH117" s="996"/>
      <c r="AI117" s="996"/>
      <c r="AJ117" s="997"/>
      <c r="AK117" s="995">
        <v>2080383</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21992817</v>
      </c>
      <c r="BR118" s="1016"/>
      <c r="BS118" s="1016"/>
      <c r="BT118" s="1016"/>
      <c r="BU118" s="1016"/>
      <c r="BV118" s="1016">
        <v>21930825</v>
      </c>
      <c r="BW118" s="1016"/>
      <c r="BX118" s="1016"/>
      <c r="BY118" s="1016"/>
      <c r="BZ118" s="1016"/>
      <c r="CA118" s="1016">
        <v>22028829</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4760896</v>
      </c>
      <c r="BR119" s="957"/>
      <c r="BS119" s="957"/>
      <c r="BT119" s="957"/>
      <c r="BU119" s="957"/>
      <c r="BV119" s="957">
        <v>5197087</v>
      </c>
      <c r="BW119" s="957"/>
      <c r="BX119" s="957"/>
      <c r="BY119" s="957"/>
      <c r="BZ119" s="957"/>
      <c r="CA119" s="957">
        <v>5568362</v>
      </c>
      <c r="CB119" s="957"/>
      <c r="CC119" s="957"/>
      <c r="CD119" s="957"/>
      <c r="CE119" s="957"/>
      <c r="CF119" s="971">
        <v>74.099999999999994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90388</v>
      </c>
      <c r="BR120" s="950"/>
      <c r="BS120" s="950"/>
      <c r="BT120" s="950"/>
      <c r="BU120" s="950"/>
      <c r="BV120" s="950">
        <v>84761</v>
      </c>
      <c r="BW120" s="950"/>
      <c r="BX120" s="950"/>
      <c r="BY120" s="950"/>
      <c r="BZ120" s="950"/>
      <c r="CA120" s="950">
        <v>93489</v>
      </c>
      <c r="CB120" s="950"/>
      <c r="CC120" s="950"/>
      <c r="CD120" s="950"/>
      <c r="CE120" s="950"/>
      <c r="CF120" s="944">
        <v>1.2</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2105239</v>
      </c>
      <c r="DH120" s="957"/>
      <c r="DI120" s="957"/>
      <c r="DJ120" s="957"/>
      <c r="DK120" s="957"/>
      <c r="DL120" s="957">
        <v>2158887</v>
      </c>
      <c r="DM120" s="957"/>
      <c r="DN120" s="957"/>
      <c r="DO120" s="957"/>
      <c r="DP120" s="957"/>
      <c r="DQ120" s="957">
        <v>2167389</v>
      </c>
      <c r="DR120" s="957"/>
      <c r="DS120" s="957"/>
      <c r="DT120" s="957"/>
      <c r="DU120" s="957"/>
      <c r="DV120" s="958">
        <v>28.8</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15531194</v>
      </c>
      <c r="BR121" s="1016"/>
      <c r="BS121" s="1016"/>
      <c r="BT121" s="1016"/>
      <c r="BU121" s="1016"/>
      <c r="BV121" s="1016">
        <v>15418535</v>
      </c>
      <c r="BW121" s="1016"/>
      <c r="BX121" s="1016"/>
      <c r="BY121" s="1016"/>
      <c r="BZ121" s="1016"/>
      <c r="CA121" s="1016">
        <v>15149579</v>
      </c>
      <c r="CB121" s="1016"/>
      <c r="CC121" s="1016"/>
      <c r="CD121" s="1016"/>
      <c r="CE121" s="1016"/>
      <c r="CF121" s="1054">
        <v>201.5</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1393001</v>
      </c>
      <c r="DH121" s="950"/>
      <c r="DI121" s="950"/>
      <c r="DJ121" s="950"/>
      <c r="DK121" s="950"/>
      <c r="DL121" s="950">
        <v>1414316</v>
      </c>
      <c r="DM121" s="950"/>
      <c r="DN121" s="950"/>
      <c r="DO121" s="950"/>
      <c r="DP121" s="950"/>
      <c r="DQ121" s="950">
        <v>1408819</v>
      </c>
      <c r="DR121" s="950"/>
      <c r="DS121" s="950"/>
      <c r="DT121" s="950"/>
      <c r="DU121" s="950"/>
      <c r="DV121" s="951">
        <v>18.7</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20382478</v>
      </c>
      <c r="BR122" s="1065"/>
      <c r="BS122" s="1065"/>
      <c r="BT122" s="1065"/>
      <c r="BU122" s="1065"/>
      <c r="BV122" s="1065">
        <v>20700383</v>
      </c>
      <c r="BW122" s="1065"/>
      <c r="BX122" s="1065"/>
      <c r="BY122" s="1065"/>
      <c r="BZ122" s="1065"/>
      <c r="CA122" s="1065">
        <v>20811430</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966099</v>
      </c>
      <c r="DH122" s="950"/>
      <c r="DI122" s="950"/>
      <c r="DJ122" s="950"/>
      <c r="DK122" s="950"/>
      <c r="DL122" s="950">
        <v>906200</v>
      </c>
      <c r="DM122" s="950"/>
      <c r="DN122" s="950"/>
      <c r="DO122" s="950"/>
      <c r="DP122" s="950"/>
      <c r="DQ122" s="950">
        <v>849531</v>
      </c>
      <c r="DR122" s="950"/>
      <c r="DS122" s="950"/>
      <c r="DT122" s="950"/>
      <c r="DU122" s="950"/>
      <c r="DV122" s="951">
        <v>11.3</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2154</v>
      </c>
      <c r="AB123" s="989"/>
      <c r="AC123" s="989"/>
      <c r="AD123" s="989"/>
      <c r="AE123" s="990"/>
      <c r="AF123" s="991">
        <v>2138</v>
      </c>
      <c r="AG123" s="989"/>
      <c r="AH123" s="989"/>
      <c r="AI123" s="989"/>
      <c r="AJ123" s="990"/>
      <c r="AK123" s="991">
        <v>2122</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21</v>
      </c>
      <c r="BR123" s="1057"/>
      <c r="BS123" s="1057"/>
      <c r="BT123" s="1057"/>
      <c r="BU123" s="1057"/>
      <c r="BV123" s="1057">
        <v>16.600000000000001</v>
      </c>
      <c r="BW123" s="1057"/>
      <c r="BX123" s="1057"/>
      <c r="BY123" s="1057"/>
      <c r="BZ123" s="1057"/>
      <c r="CA123" s="1057">
        <v>16.100000000000001</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55349</v>
      </c>
      <c r="DH123" s="989"/>
      <c r="DI123" s="989"/>
      <c r="DJ123" s="989"/>
      <c r="DK123" s="990"/>
      <c r="DL123" s="991">
        <v>50589</v>
      </c>
      <c r="DM123" s="989"/>
      <c r="DN123" s="989"/>
      <c r="DO123" s="989"/>
      <c r="DP123" s="990"/>
      <c r="DQ123" s="991">
        <v>46234</v>
      </c>
      <c r="DR123" s="989"/>
      <c r="DS123" s="989"/>
      <c r="DT123" s="989"/>
      <c r="DU123" s="990"/>
      <c r="DV123" s="992">
        <v>0.6</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142</v>
      </c>
      <c r="AB127" s="989"/>
      <c r="AC127" s="989"/>
      <c r="AD127" s="989"/>
      <c r="AE127" s="990"/>
      <c r="AF127" s="991">
        <v>113</v>
      </c>
      <c r="AG127" s="989"/>
      <c r="AH127" s="989"/>
      <c r="AI127" s="989"/>
      <c r="AJ127" s="990"/>
      <c r="AK127" s="991">
        <v>85</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13.48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17440</v>
      </c>
      <c r="AB128" s="1120"/>
      <c r="AC128" s="1120"/>
      <c r="AD128" s="1120"/>
      <c r="AE128" s="1121"/>
      <c r="AF128" s="1122">
        <v>23369</v>
      </c>
      <c r="AG128" s="1120"/>
      <c r="AH128" s="1120"/>
      <c r="AI128" s="1120"/>
      <c r="AJ128" s="1121"/>
      <c r="AK128" s="1122">
        <v>25347</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18.48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9118814</v>
      </c>
      <c r="AB129" s="989"/>
      <c r="AC129" s="989"/>
      <c r="AD129" s="989"/>
      <c r="AE129" s="990"/>
      <c r="AF129" s="991">
        <v>8956069</v>
      </c>
      <c r="AG129" s="989"/>
      <c r="AH129" s="989"/>
      <c r="AI129" s="989"/>
      <c r="AJ129" s="990"/>
      <c r="AK129" s="991">
        <v>9167192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6.1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1459545</v>
      </c>
      <c r="AB130" s="989"/>
      <c r="AC130" s="989"/>
      <c r="AD130" s="989"/>
      <c r="AE130" s="990"/>
      <c r="AF130" s="991">
        <v>1571894</v>
      </c>
      <c r="AG130" s="989"/>
      <c r="AH130" s="989"/>
      <c r="AI130" s="989"/>
      <c r="AJ130" s="990"/>
      <c r="AK130" s="991">
        <v>1648033</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16.100000000000001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7659269</v>
      </c>
      <c r="AB131" s="1028"/>
      <c r="AC131" s="1028"/>
      <c r="AD131" s="1028"/>
      <c r="AE131" s="1029"/>
      <c r="AF131" s="1030">
        <v>7384175</v>
      </c>
      <c r="AG131" s="1028"/>
      <c r="AH131" s="1028"/>
      <c r="AI131" s="1028"/>
      <c r="AJ131" s="1029"/>
      <c r="AK131" s="1030">
        <v>7519159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7.6954080080000002</v>
      </c>
      <c r="AB132" s="1134"/>
      <c r="AC132" s="1134"/>
      <c r="AD132" s="1134"/>
      <c r="AE132" s="1135"/>
      <c r="AF132" s="1136">
        <v>5.2223572709999999</v>
      </c>
      <c r="AG132" s="1134"/>
      <c r="AH132" s="1134"/>
      <c r="AI132" s="1134"/>
      <c r="AJ132" s="1135"/>
      <c r="AK132" s="1136">
        <v>5.4128792859999999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8.3000000000000007</v>
      </c>
      <c r="AB133" s="1141"/>
      <c r="AC133" s="1141"/>
      <c r="AD133" s="1141"/>
      <c r="AE133" s="1142"/>
      <c r="AF133" s="1140">
        <v>7</v>
      </c>
      <c r="AG133" s="1141"/>
      <c r="AH133" s="1141"/>
      <c r="AI133" s="1141"/>
      <c r="AJ133" s="1142"/>
      <c r="AK133" s="1140">
        <v>6.1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A49" sqref="AA4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02"/>
  <sheetViews>
    <sheetView showGridLines="0" zoomScaleNormal="40" zoomScaleSheetLayoutView="55" workbookViewId="0">
      <selection activeCell="AA5" sqref="AA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E46" sqref="E4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2002114</v>
      </c>
      <c r="L9" s="264">
        <v>118763</v>
      </c>
      <c r="M9" s="265">
        <v>77257</v>
      </c>
      <c r="N9" s="266">
        <v>53.7</v>
      </c>
    </row>
    <row r="10" spans="1:16">
      <c r="A10" s="248"/>
      <c r="B10" s="244"/>
      <c r="C10" s="244"/>
      <c r="D10" s="244"/>
      <c r="E10" s="244"/>
      <c r="F10" s="244"/>
      <c r="G10" s="1149" t="s">
        <v>478</v>
      </c>
      <c r="H10" s="1150"/>
      <c r="I10" s="1150"/>
      <c r="J10" s="1151"/>
      <c r="K10" s="267">
        <v>144785</v>
      </c>
      <c r="L10" s="268">
        <v>8589</v>
      </c>
      <c r="M10" s="269">
        <v>7577</v>
      </c>
      <c r="N10" s="270">
        <v>13.4</v>
      </c>
    </row>
    <row r="11" spans="1:16" ht="13.5" customHeight="1">
      <c r="A11" s="248"/>
      <c r="B11" s="244"/>
      <c r="C11" s="244"/>
      <c r="D11" s="244"/>
      <c r="E11" s="244"/>
      <c r="F11" s="244"/>
      <c r="G11" s="1149" t="s">
        <v>479</v>
      </c>
      <c r="H11" s="1150"/>
      <c r="I11" s="1150"/>
      <c r="J11" s="1151"/>
      <c r="K11" s="267">
        <v>549513</v>
      </c>
      <c r="L11" s="268">
        <v>32597</v>
      </c>
      <c r="M11" s="269">
        <v>12059</v>
      </c>
      <c r="N11" s="270">
        <v>170.3</v>
      </c>
    </row>
    <row r="12" spans="1:16" ht="13.5" customHeight="1">
      <c r="A12" s="248"/>
      <c r="B12" s="244"/>
      <c r="C12" s="244"/>
      <c r="D12" s="244"/>
      <c r="E12" s="244"/>
      <c r="F12" s="244"/>
      <c r="G12" s="1149" t="s">
        <v>480</v>
      </c>
      <c r="H12" s="1150"/>
      <c r="I12" s="1150"/>
      <c r="J12" s="1151"/>
      <c r="K12" s="267" t="s">
        <v>481</v>
      </c>
      <c r="L12" s="268" t="s">
        <v>481</v>
      </c>
      <c r="M12" s="269">
        <v>890</v>
      </c>
      <c r="N12" s="270" t="s">
        <v>481</v>
      </c>
    </row>
    <row r="13" spans="1:16" ht="13.5" customHeight="1">
      <c r="A13" s="248"/>
      <c r="B13" s="244"/>
      <c r="C13" s="244"/>
      <c r="D13" s="244"/>
      <c r="E13" s="244"/>
      <c r="F13" s="244"/>
      <c r="G13" s="1149" t="s">
        <v>482</v>
      </c>
      <c r="H13" s="1150"/>
      <c r="I13" s="1150"/>
      <c r="J13" s="1151"/>
      <c r="K13" s="267" t="s">
        <v>481</v>
      </c>
      <c r="L13" s="268" t="s">
        <v>481</v>
      </c>
      <c r="M13" s="269">
        <v>0</v>
      </c>
      <c r="N13" s="270" t="s">
        <v>481</v>
      </c>
    </row>
    <row r="14" spans="1:16" ht="13.5" customHeight="1">
      <c r="A14" s="248"/>
      <c r="B14" s="244"/>
      <c r="C14" s="244"/>
      <c r="D14" s="244"/>
      <c r="E14" s="244"/>
      <c r="F14" s="244"/>
      <c r="G14" s="1149" t="s">
        <v>483</v>
      </c>
      <c r="H14" s="1150"/>
      <c r="I14" s="1150"/>
      <c r="J14" s="1151"/>
      <c r="K14" s="267">
        <v>79250</v>
      </c>
      <c r="L14" s="268">
        <v>4701</v>
      </c>
      <c r="M14" s="269">
        <v>4205</v>
      </c>
      <c r="N14" s="270">
        <v>11.8</v>
      </c>
    </row>
    <row r="15" spans="1:16" ht="13.5" customHeight="1">
      <c r="A15" s="248"/>
      <c r="B15" s="244"/>
      <c r="C15" s="244"/>
      <c r="D15" s="244"/>
      <c r="E15" s="244"/>
      <c r="F15" s="244"/>
      <c r="G15" s="1149" t="s">
        <v>484</v>
      </c>
      <c r="H15" s="1150"/>
      <c r="I15" s="1150"/>
      <c r="J15" s="1151"/>
      <c r="K15" s="267">
        <v>111715</v>
      </c>
      <c r="L15" s="268">
        <v>6627</v>
      </c>
      <c r="M15" s="269">
        <v>1846</v>
      </c>
      <c r="N15" s="270">
        <v>259</v>
      </c>
    </row>
    <row r="16" spans="1:16">
      <c r="A16" s="248"/>
      <c r="B16" s="244"/>
      <c r="C16" s="244"/>
      <c r="D16" s="244"/>
      <c r="E16" s="244"/>
      <c r="F16" s="244"/>
      <c r="G16" s="1152" t="s">
        <v>485</v>
      </c>
      <c r="H16" s="1153"/>
      <c r="I16" s="1153"/>
      <c r="J16" s="1154"/>
      <c r="K16" s="268">
        <v>-206320</v>
      </c>
      <c r="L16" s="268">
        <v>-12239</v>
      </c>
      <c r="M16" s="269">
        <v>-8513</v>
      </c>
      <c r="N16" s="270">
        <v>43.8</v>
      </c>
    </row>
    <row r="17" spans="1:16">
      <c r="A17" s="248"/>
      <c r="B17" s="244"/>
      <c r="C17" s="244"/>
      <c r="D17" s="244"/>
      <c r="E17" s="244"/>
      <c r="F17" s="244"/>
      <c r="G17" s="1152" t="s">
        <v>167</v>
      </c>
      <c r="H17" s="1153"/>
      <c r="I17" s="1153"/>
      <c r="J17" s="1154"/>
      <c r="K17" s="268">
        <v>2681057</v>
      </c>
      <c r="L17" s="268">
        <v>159038</v>
      </c>
      <c r="M17" s="269">
        <v>95320</v>
      </c>
      <c r="N17" s="270">
        <v>66.8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13.76</v>
      </c>
      <c r="L21" s="281">
        <v>8.93</v>
      </c>
      <c r="M21" s="282">
        <v>4.83</v>
      </c>
      <c r="N21" s="249"/>
      <c r="O21" s="283"/>
      <c r="P21" s="279"/>
    </row>
    <row r="22" spans="1:16" s="284" customFormat="1">
      <c r="A22" s="279"/>
      <c r="B22" s="249"/>
      <c r="C22" s="249"/>
      <c r="D22" s="249"/>
      <c r="E22" s="249"/>
      <c r="F22" s="249"/>
      <c r="G22" s="1144" t="s">
        <v>491</v>
      </c>
      <c r="H22" s="1145"/>
      <c r="I22" s="1145"/>
      <c r="J22" s="1146"/>
      <c r="K22" s="285">
        <v>96.2</v>
      </c>
      <c r="L22" s="286">
        <v>96.9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1692316</v>
      </c>
      <c r="L32" s="294">
        <v>100387</v>
      </c>
      <c r="M32" s="295">
        <v>49286</v>
      </c>
      <c r="N32" s="296">
        <v>103.7</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6</v>
      </c>
      <c r="N34" s="296" t="s">
        <v>481</v>
      </c>
    </row>
    <row r="35" spans="1:16" ht="27" customHeight="1">
      <c r="A35" s="248"/>
      <c r="B35" s="244"/>
      <c r="C35" s="244"/>
      <c r="D35" s="244"/>
      <c r="E35" s="244"/>
      <c r="F35" s="244"/>
      <c r="G35" s="1160" t="s">
        <v>498</v>
      </c>
      <c r="H35" s="1161"/>
      <c r="I35" s="1161"/>
      <c r="J35" s="1162"/>
      <c r="K35" s="294">
        <v>396091</v>
      </c>
      <c r="L35" s="294">
        <v>23496</v>
      </c>
      <c r="M35" s="295">
        <v>18395</v>
      </c>
      <c r="N35" s="296">
        <v>27.7</v>
      </c>
    </row>
    <row r="36" spans="1:16" ht="27" customHeight="1">
      <c r="A36" s="248"/>
      <c r="B36" s="244"/>
      <c r="C36" s="244"/>
      <c r="D36" s="244"/>
      <c r="E36" s="244"/>
      <c r="F36" s="244"/>
      <c r="G36" s="1160" t="s">
        <v>499</v>
      </c>
      <c r="H36" s="1161"/>
      <c r="I36" s="1161"/>
      <c r="J36" s="1162"/>
      <c r="K36" s="294">
        <v>-10231</v>
      </c>
      <c r="L36" s="294">
        <v>-607</v>
      </c>
      <c r="M36" s="295">
        <v>4784</v>
      </c>
      <c r="N36" s="296">
        <v>-112.7</v>
      </c>
    </row>
    <row r="37" spans="1:16" ht="13.5" customHeight="1">
      <c r="A37" s="248"/>
      <c r="B37" s="244"/>
      <c r="C37" s="244"/>
      <c r="D37" s="244"/>
      <c r="E37" s="244"/>
      <c r="F37" s="244"/>
      <c r="G37" s="1160" t="s">
        <v>500</v>
      </c>
      <c r="H37" s="1161"/>
      <c r="I37" s="1161"/>
      <c r="J37" s="1162"/>
      <c r="K37" s="294">
        <v>2207</v>
      </c>
      <c r="L37" s="294">
        <v>131</v>
      </c>
      <c r="M37" s="295">
        <v>901</v>
      </c>
      <c r="N37" s="296">
        <v>-85.5</v>
      </c>
    </row>
    <row r="38" spans="1:16" ht="27" customHeight="1">
      <c r="A38" s="248"/>
      <c r="B38" s="244"/>
      <c r="C38" s="244"/>
      <c r="D38" s="244"/>
      <c r="E38" s="244"/>
      <c r="F38" s="244"/>
      <c r="G38" s="1163" t="s">
        <v>501</v>
      </c>
      <c r="H38" s="1164"/>
      <c r="I38" s="1164"/>
      <c r="J38" s="1165"/>
      <c r="K38" s="297" t="s">
        <v>481</v>
      </c>
      <c r="L38" s="297" t="s">
        <v>481</v>
      </c>
      <c r="M38" s="298">
        <v>6</v>
      </c>
      <c r="N38" s="299" t="s">
        <v>481</v>
      </c>
      <c r="O38" s="293"/>
    </row>
    <row r="39" spans="1:16">
      <c r="A39" s="248"/>
      <c r="B39" s="244"/>
      <c r="C39" s="244"/>
      <c r="D39" s="244"/>
      <c r="E39" s="244"/>
      <c r="F39" s="244"/>
      <c r="G39" s="1163" t="s">
        <v>502</v>
      </c>
      <c r="H39" s="1164"/>
      <c r="I39" s="1164"/>
      <c r="J39" s="1165"/>
      <c r="K39" s="300">
        <v>-25347</v>
      </c>
      <c r="L39" s="300">
        <v>-1504</v>
      </c>
      <c r="M39" s="301">
        <v>-3045</v>
      </c>
      <c r="N39" s="302">
        <v>-50.6</v>
      </c>
      <c r="O39" s="293"/>
    </row>
    <row r="40" spans="1:16" ht="27" customHeight="1">
      <c r="A40" s="248"/>
      <c r="B40" s="244"/>
      <c r="C40" s="244"/>
      <c r="D40" s="244"/>
      <c r="E40" s="244"/>
      <c r="F40" s="244"/>
      <c r="G40" s="1160" t="s">
        <v>503</v>
      </c>
      <c r="H40" s="1161"/>
      <c r="I40" s="1161"/>
      <c r="J40" s="1162"/>
      <c r="K40" s="300">
        <v>-1648033</v>
      </c>
      <c r="L40" s="300">
        <v>-97760</v>
      </c>
      <c r="M40" s="301">
        <v>-49958</v>
      </c>
      <c r="N40" s="302">
        <v>95.7</v>
      </c>
      <c r="O40" s="293"/>
    </row>
    <row r="41" spans="1:16">
      <c r="A41" s="248"/>
      <c r="B41" s="244"/>
      <c r="C41" s="244"/>
      <c r="D41" s="244"/>
      <c r="E41" s="244"/>
      <c r="F41" s="244"/>
      <c r="G41" s="1166" t="s">
        <v>278</v>
      </c>
      <c r="H41" s="1167"/>
      <c r="I41" s="1167"/>
      <c r="J41" s="1168"/>
      <c r="K41" s="294">
        <v>407003</v>
      </c>
      <c r="L41" s="300">
        <v>24143</v>
      </c>
      <c r="M41" s="301">
        <v>20376</v>
      </c>
      <c r="N41" s="302">
        <v>18.5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2436171</v>
      </c>
      <c r="J51" s="320">
        <v>135050</v>
      </c>
      <c r="K51" s="321">
        <v>26.7</v>
      </c>
      <c r="L51" s="322">
        <v>61557</v>
      </c>
      <c r="M51" s="323">
        <v>-14.3</v>
      </c>
      <c r="N51" s="324">
        <v>41</v>
      </c>
    </row>
    <row r="52" spans="1:14">
      <c r="A52" s="248"/>
      <c r="B52" s="244"/>
      <c r="C52" s="244"/>
      <c r="D52" s="244"/>
      <c r="E52" s="244"/>
      <c r="F52" s="244"/>
      <c r="G52" s="325"/>
      <c r="H52" s="326" t="s">
        <v>514</v>
      </c>
      <c r="I52" s="327">
        <v>720785</v>
      </c>
      <c r="J52" s="328">
        <v>39957</v>
      </c>
      <c r="K52" s="329">
        <v>-35.700000000000003</v>
      </c>
      <c r="L52" s="330">
        <v>32497</v>
      </c>
      <c r="M52" s="331">
        <v>-7.2</v>
      </c>
      <c r="N52" s="332">
        <v>-28.5</v>
      </c>
    </row>
    <row r="53" spans="1:14">
      <c r="A53" s="248"/>
      <c r="B53" s="244"/>
      <c r="C53" s="244"/>
      <c r="D53" s="244"/>
      <c r="E53" s="244"/>
      <c r="F53" s="244"/>
      <c r="G53" s="310" t="s">
        <v>515</v>
      </c>
      <c r="H53" s="311"/>
      <c r="I53" s="319">
        <v>1980353</v>
      </c>
      <c r="J53" s="320">
        <v>111733</v>
      </c>
      <c r="K53" s="321">
        <v>-17.3</v>
      </c>
      <c r="L53" s="322">
        <v>69806</v>
      </c>
      <c r="M53" s="323">
        <v>13.4</v>
      </c>
      <c r="N53" s="324">
        <v>-30.7</v>
      </c>
    </row>
    <row r="54" spans="1:14">
      <c r="A54" s="248"/>
      <c r="B54" s="244"/>
      <c r="C54" s="244"/>
      <c r="D54" s="244"/>
      <c r="E54" s="244"/>
      <c r="F54" s="244"/>
      <c r="G54" s="325"/>
      <c r="H54" s="326" t="s">
        <v>514</v>
      </c>
      <c r="I54" s="327">
        <v>578187</v>
      </c>
      <c r="J54" s="328">
        <v>32622</v>
      </c>
      <c r="K54" s="329">
        <v>-18.399999999999999</v>
      </c>
      <c r="L54" s="330">
        <v>32823</v>
      </c>
      <c r="M54" s="331">
        <v>1</v>
      </c>
      <c r="N54" s="332">
        <v>-19.399999999999999</v>
      </c>
    </row>
    <row r="55" spans="1:14">
      <c r="A55" s="248"/>
      <c r="B55" s="244"/>
      <c r="C55" s="244"/>
      <c r="D55" s="244"/>
      <c r="E55" s="244"/>
      <c r="F55" s="244"/>
      <c r="G55" s="310" t="s">
        <v>516</v>
      </c>
      <c r="H55" s="311"/>
      <c r="I55" s="319">
        <v>2362450</v>
      </c>
      <c r="J55" s="320">
        <v>134299</v>
      </c>
      <c r="K55" s="321">
        <v>20.2</v>
      </c>
      <c r="L55" s="322">
        <v>74444</v>
      </c>
      <c r="M55" s="323">
        <v>6.6</v>
      </c>
      <c r="N55" s="324">
        <v>13.6</v>
      </c>
    </row>
    <row r="56" spans="1:14">
      <c r="A56" s="248"/>
      <c r="B56" s="244"/>
      <c r="C56" s="244"/>
      <c r="D56" s="244"/>
      <c r="E56" s="244"/>
      <c r="F56" s="244"/>
      <c r="G56" s="325"/>
      <c r="H56" s="326" t="s">
        <v>514</v>
      </c>
      <c r="I56" s="327">
        <v>1038825</v>
      </c>
      <c r="J56" s="328">
        <v>59054</v>
      </c>
      <c r="K56" s="329">
        <v>81</v>
      </c>
      <c r="L56" s="330">
        <v>34175</v>
      </c>
      <c r="M56" s="331">
        <v>4.0999999999999996</v>
      </c>
      <c r="N56" s="332">
        <v>76.900000000000006</v>
      </c>
    </row>
    <row r="57" spans="1:14">
      <c r="A57" s="248"/>
      <c r="B57" s="244"/>
      <c r="C57" s="244"/>
      <c r="D57" s="244"/>
      <c r="E57" s="244"/>
      <c r="F57" s="244"/>
      <c r="G57" s="310" t="s">
        <v>517</v>
      </c>
      <c r="H57" s="311"/>
      <c r="I57" s="319">
        <v>2536180</v>
      </c>
      <c r="J57" s="320">
        <v>147196</v>
      </c>
      <c r="K57" s="321">
        <v>9.6</v>
      </c>
      <c r="L57" s="322">
        <v>85205</v>
      </c>
      <c r="M57" s="323">
        <v>14.5</v>
      </c>
      <c r="N57" s="324">
        <v>-4.9000000000000004</v>
      </c>
    </row>
    <row r="58" spans="1:14">
      <c r="A58" s="248"/>
      <c r="B58" s="244"/>
      <c r="C58" s="244"/>
      <c r="D58" s="244"/>
      <c r="E58" s="244"/>
      <c r="F58" s="244"/>
      <c r="G58" s="325"/>
      <c r="H58" s="326" t="s">
        <v>514</v>
      </c>
      <c r="I58" s="327">
        <v>1362244</v>
      </c>
      <c r="J58" s="328">
        <v>79062</v>
      </c>
      <c r="K58" s="329">
        <v>33.9</v>
      </c>
      <c r="L58" s="330">
        <v>38847</v>
      </c>
      <c r="M58" s="331">
        <v>13.7</v>
      </c>
      <c r="N58" s="332">
        <v>20.2</v>
      </c>
    </row>
    <row r="59" spans="1:14">
      <c r="A59" s="248"/>
      <c r="B59" s="244"/>
      <c r="C59" s="244"/>
      <c r="D59" s="244"/>
      <c r="E59" s="244"/>
      <c r="F59" s="244"/>
      <c r="G59" s="310" t="s">
        <v>518</v>
      </c>
      <c r="H59" s="311"/>
      <c r="I59" s="319">
        <v>2405096</v>
      </c>
      <c r="J59" s="320">
        <v>142668</v>
      </c>
      <c r="K59" s="321">
        <v>-3.1</v>
      </c>
      <c r="L59" s="322">
        <v>77577</v>
      </c>
      <c r="M59" s="323">
        <v>-9</v>
      </c>
      <c r="N59" s="324">
        <v>5.9</v>
      </c>
    </row>
    <row r="60" spans="1:14">
      <c r="A60" s="248"/>
      <c r="B60" s="244"/>
      <c r="C60" s="244"/>
      <c r="D60" s="244"/>
      <c r="E60" s="244"/>
      <c r="F60" s="244"/>
      <c r="G60" s="325"/>
      <c r="H60" s="326" t="s">
        <v>514</v>
      </c>
      <c r="I60" s="333">
        <v>1465593</v>
      </c>
      <c r="J60" s="328">
        <v>86938</v>
      </c>
      <c r="K60" s="329">
        <v>10</v>
      </c>
      <c r="L60" s="330">
        <v>40870</v>
      </c>
      <c r="M60" s="331">
        <v>5.2</v>
      </c>
      <c r="N60" s="332">
        <v>4.8</v>
      </c>
    </row>
    <row r="61" spans="1:14">
      <c r="A61" s="248"/>
      <c r="B61" s="244"/>
      <c r="C61" s="244"/>
      <c r="D61" s="244"/>
      <c r="E61" s="244"/>
      <c r="F61" s="244"/>
      <c r="G61" s="310" t="s">
        <v>519</v>
      </c>
      <c r="H61" s="334"/>
      <c r="I61" s="335">
        <v>2344050</v>
      </c>
      <c r="J61" s="336">
        <v>134189</v>
      </c>
      <c r="K61" s="337">
        <v>7.2</v>
      </c>
      <c r="L61" s="338">
        <v>73718</v>
      </c>
      <c r="M61" s="339">
        <v>2.2000000000000002</v>
      </c>
      <c r="N61" s="324">
        <v>5</v>
      </c>
    </row>
    <row r="62" spans="1:14">
      <c r="A62" s="248"/>
      <c r="B62" s="244"/>
      <c r="C62" s="244"/>
      <c r="D62" s="244"/>
      <c r="E62" s="244"/>
      <c r="F62" s="244"/>
      <c r="G62" s="325"/>
      <c r="H62" s="326" t="s">
        <v>514</v>
      </c>
      <c r="I62" s="327">
        <v>1033127</v>
      </c>
      <c r="J62" s="328">
        <v>59527</v>
      </c>
      <c r="K62" s="329">
        <v>14.2</v>
      </c>
      <c r="L62" s="330">
        <v>35842</v>
      </c>
      <c r="M62" s="331">
        <v>3.4</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18.02</v>
      </c>
      <c r="G47" s="12">
        <v>22.49</v>
      </c>
      <c r="H47" s="12">
        <v>24.38</v>
      </c>
      <c r="I47" s="12">
        <v>23.75</v>
      </c>
      <c r="J47" s="13">
        <v>21.55</v>
      </c>
    </row>
    <row r="48" spans="2:10" ht="57.75" customHeight="1">
      <c r="B48" s="14"/>
      <c r="C48" s="1171" t="s">
        <v>4</v>
      </c>
      <c r="D48" s="1171"/>
      <c r="E48" s="1172"/>
      <c r="F48" s="15">
        <v>4.74</v>
      </c>
      <c r="G48" s="16">
        <v>4.59</v>
      </c>
      <c r="H48" s="16">
        <v>3.79</v>
      </c>
      <c r="I48" s="16">
        <v>4.18</v>
      </c>
      <c r="J48" s="17">
        <v>3.58</v>
      </c>
    </row>
    <row r="49" spans="2:10" ht="57.75" customHeight="1" thickBot="1">
      <c r="B49" s="18"/>
      <c r="C49" s="1173" t="s">
        <v>5</v>
      </c>
      <c r="D49" s="1173"/>
      <c r="E49" s="1174"/>
      <c r="F49" s="19">
        <v>5.89</v>
      </c>
      <c r="G49" s="20">
        <v>4.9000000000000004</v>
      </c>
      <c r="H49" s="20">
        <v>0.85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4.5</v>
      </c>
      <c r="G34" s="33">
        <v>4.59</v>
      </c>
      <c r="H34" s="33">
        <v>3.79</v>
      </c>
      <c r="I34" s="33">
        <v>4.17</v>
      </c>
      <c r="J34" s="34">
        <v>3.58</v>
      </c>
      <c r="K34" s="22"/>
      <c r="L34" s="22"/>
      <c r="M34" s="22"/>
      <c r="N34" s="22"/>
      <c r="O34" s="22"/>
      <c r="P34" s="22"/>
    </row>
    <row r="35" spans="1:16" ht="39" customHeight="1">
      <c r="A35" s="22"/>
      <c r="B35" s="35"/>
      <c r="C35" s="1175" t="s">
        <v>529</v>
      </c>
      <c r="D35" s="1176"/>
      <c r="E35" s="1177"/>
      <c r="F35" s="36">
        <v>2.79</v>
      </c>
      <c r="G35" s="37">
        <v>2.61</v>
      </c>
      <c r="H35" s="37">
        <v>2.58</v>
      </c>
      <c r="I35" s="37">
        <v>2.52</v>
      </c>
      <c r="J35" s="38">
        <v>2.37</v>
      </c>
      <c r="K35" s="22"/>
      <c r="L35" s="22"/>
      <c r="M35" s="22"/>
      <c r="N35" s="22"/>
      <c r="O35" s="22"/>
      <c r="P35" s="22"/>
    </row>
    <row r="36" spans="1:16" ht="39" customHeight="1">
      <c r="A36" s="22"/>
      <c r="B36" s="35"/>
      <c r="C36" s="1175" t="s">
        <v>530</v>
      </c>
      <c r="D36" s="1176"/>
      <c r="E36" s="1177"/>
      <c r="F36" s="36">
        <v>1.62</v>
      </c>
      <c r="G36" s="37">
        <v>0.88</v>
      </c>
      <c r="H36" s="37">
        <v>0.89</v>
      </c>
      <c r="I36" s="37">
        <v>0.43</v>
      </c>
      <c r="J36" s="38">
        <v>0.49</v>
      </c>
      <c r="K36" s="22"/>
      <c r="L36" s="22"/>
      <c r="M36" s="22"/>
      <c r="N36" s="22"/>
      <c r="O36" s="22"/>
      <c r="P36" s="22"/>
    </row>
    <row r="37" spans="1:16" ht="39" customHeight="1">
      <c r="A37" s="22"/>
      <c r="B37" s="35"/>
      <c r="C37" s="1175" t="s">
        <v>531</v>
      </c>
      <c r="D37" s="1176"/>
      <c r="E37" s="1177"/>
      <c r="F37" s="36">
        <v>0.05</v>
      </c>
      <c r="G37" s="37">
        <v>7.0000000000000007E-2</v>
      </c>
      <c r="H37" s="37">
        <v>0.18</v>
      </c>
      <c r="I37" s="37">
        <v>0.28000000000000003</v>
      </c>
      <c r="J37" s="38">
        <v>0.21</v>
      </c>
      <c r="K37" s="22"/>
      <c r="L37" s="22"/>
      <c r="M37" s="22"/>
      <c r="N37" s="22"/>
      <c r="O37" s="22"/>
      <c r="P37" s="22"/>
    </row>
    <row r="38" spans="1:16" ht="39" customHeight="1">
      <c r="A38" s="22"/>
      <c r="B38" s="35"/>
      <c r="C38" s="1175" t="s">
        <v>532</v>
      </c>
      <c r="D38" s="1176"/>
      <c r="E38" s="1177"/>
      <c r="F38" s="36">
        <v>0.01</v>
      </c>
      <c r="G38" s="37">
        <v>7.0000000000000007E-2</v>
      </c>
      <c r="H38" s="37">
        <v>0.04</v>
      </c>
      <c r="I38" s="37">
        <v>0.16</v>
      </c>
      <c r="J38" s="38">
        <v>0.15</v>
      </c>
      <c r="K38" s="22"/>
      <c r="L38" s="22"/>
      <c r="M38" s="22"/>
      <c r="N38" s="22"/>
      <c r="O38" s="22"/>
      <c r="P38" s="22"/>
    </row>
    <row r="39" spans="1:16" ht="39" customHeight="1">
      <c r="A39" s="22"/>
      <c r="B39" s="35"/>
      <c r="C39" s="1175" t="s">
        <v>533</v>
      </c>
      <c r="D39" s="1176"/>
      <c r="E39" s="1177"/>
      <c r="F39" s="36">
        <v>0.04</v>
      </c>
      <c r="G39" s="37">
        <v>0.16</v>
      </c>
      <c r="H39" s="37">
        <v>0.02</v>
      </c>
      <c r="I39" s="37">
        <v>0.04</v>
      </c>
      <c r="J39" s="38">
        <v>0.05</v>
      </c>
      <c r="K39" s="22"/>
      <c r="L39" s="22"/>
      <c r="M39" s="22"/>
      <c r="N39" s="22"/>
      <c r="O39" s="22"/>
      <c r="P39" s="22"/>
    </row>
    <row r="40" spans="1:16" ht="39" customHeight="1">
      <c r="A40" s="22"/>
      <c r="B40" s="35"/>
      <c r="C40" s="1175" t="s">
        <v>534</v>
      </c>
      <c r="D40" s="1176"/>
      <c r="E40" s="1177"/>
      <c r="F40" s="36">
        <v>0.05</v>
      </c>
      <c r="G40" s="37">
        <v>0.04</v>
      </c>
      <c r="H40" s="37">
        <v>0</v>
      </c>
      <c r="I40" s="37">
        <v>0</v>
      </c>
      <c r="J40" s="38">
        <v>0.02</v>
      </c>
      <c r="K40" s="22"/>
      <c r="L40" s="22"/>
      <c r="M40" s="22"/>
      <c r="N40" s="22"/>
      <c r="O40" s="22"/>
      <c r="P40" s="22"/>
    </row>
    <row r="41" spans="1:16" ht="39" customHeight="1">
      <c r="A41" s="22"/>
      <c r="B41" s="35"/>
      <c r="C41" s="1175" t="s">
        <v>535</v>
      </c>
      <c r="D41" s="1176"/>
      <c r="E41" s="1177"/>
      <c r="F41" s="36">
        <v>0.03</v>
      </c>
      <c r="G41" s="37">
        <v>0</v>
      </c>
      <c r="H41" s="37">
        <v>0</v>
      </c>
      <c r="I41" s="37">
        <v>0</v>
      </c>
      <c r="J41" s="38">
        <v>0</v>
      </c>
      <c r="K41" s="22"/>
      <c r="L41" s="22"/>
      <c r="M41" s="22"/>
      <c r="N41" s="22"/>
      <c r="O41" s="22"/>
      <c r="P41" s="22"/>
    </row>
    <row r="42" spans="1:16" ht="39" customHeight="1">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537</v>
      </c>
      <c r="D43" s="1179"/>
      <c r="E43" s="1180"/>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1843</v>
      </c>
      <c r="L45" s="60">
        <v>1751</v>
      </c>
      <c r="M45" s="60">
        <v>1674</v>
      </c>
      <c r="N45" s="60">
        <v>1597</v>
      </c>
      <c r="O45" s="61">
        <v>1692</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392</v>
      </c>
      <c r="L48" s="64">
        <v>383</v>
      </c>
      <c r="M48" s="64">
        <v>401</v>
      </c>
      <c r="N48" s="64">
        <v>392</v>
      </c>
      <c r="O48" s="65">
        <v>396</v>
      </c>
      <c r="P48" s="48"/>
      <c r="Q48" s="48"/>
      <c r="R48" s="48"/>
      <c r="S48" s="48"/>
      <c r="T48" s="48"/>
      <c r="U48" s="48"/>
    </row>
    <row r="49" spans="1:21" ht="30.75" customHeight="1">
      <c r="A49" s="48"/>
      <c r="B49" s="1193"/>
      <c r="C49" s="1194"/>
      <c r="D49" s="62"/>
      <c r="E49" s="1185" t="s">
        <v>15</v>
      </c>
      <c r="F49" s="1185"/>
      <c r="G49" s="1185"/>
      <c r="H49" s="1185"/>
      <c r="I49" s="1185"/>
      <c r="J49" s="1186"/>
      <c r="K49" s="63">
        <v>-9</v>
      </c>
      <c r="L49" s="64">
        <v>-10</v>
      </c>
      <c r="M49" s="64">
        <v>-10</v>
      </c>
      <c r="N49" s="64">
        <v>-10</v>
      </c>
      <c r="O49" s="65">
        <v>-10</v>
      </c>
      <c r="P49" s="48"/>
      <c r="Q49" s="48"/>
      <c r="R49" s="48"/>
      <c r="S49" s="48"/>
      <c r="T49" s="48"/>
      <c r="U49" s="48"/>
    </row>
    <row r="50" spans="1:21" ht="30.75" customHeight="1">
      <c r="A50" s="48"/>
      <c r="B50" s="1193"/>
      <c r="C50" s="1194"/>
      <c r="D50" s="62"/>
      <c r="E50" s="1185" t="s">
        <v>16</v>
      </c>
      <c r="F50" s="1185"/>
      <c r="G50" s="1185"/>
      <c r="H50" s="1185"/>
      <c r="I50" s="1185"/>
      <c r="J50" s="1186"/>
      <c r="K50" s="63">
        <v>8</v>
      </c>
      <c r="L50" s="64">
        <v>2</v>
      </c>
      <c r="M50" s="64">
        <v>2</v>
      </c>
      <c r="N50" s="64">
        <v>2</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1545</v>
      </c>
      <c r="L52" s="64">
        <v>1495</v>
      </c>
      <c r="M52" s="64">
        <v>1476</v>
      </c>
      <c r="N52" s="64">
        <v>1595</v>
      </c>
      <c r="O52" s="65">
        <v>1673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689</v>
      </c>
      <c r="L53" s="69">
        <v>631</v>
      </c>
      <c r="M53" s="69">
        <v>591</v>
      </c>
      <c r="N53" s="69">
        <v>386</v>
      </c>
      <c r="O53" s="70">
        <v>407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15555</v>
      </c>
      <c r="J41" s="83">
        <v>15227</v>
      </c>
      <c r="K41" s="83">
        <v>14922</v>
      </c>
      <c r="L41" s="83">
        <v>15001</v>
      </c>
      <c r="M41" s="84">
        <v>15370</v>
      </c>
    </row>
    <row r="42" spans="2:13" ht="27.75" customHeight="1">
      <c r="B42" s="1201"/>
      <c r="C42" s="1202"/>
      <c r="D42" s="85"/>
      <c r="E42" s="1207" t="s">
        <v>25</v>
      </c>
      <c r="F42" s="1207"/>
      <c r="G42" s="1207"/>
      <c r="H42" s="1208"/>
      <c r="I42" s="86">
        <v>18</v>
      </c>
      <c r="J42" s="87">
        <v>16</v>
      </c>
      <c r="K42" s="87">
        <v>14</v>
      </c>
      <c r="L42" s="87">
        <v>12</v>
      </c>
      <c r="M42" s="88">
        <v>10</v>
      </c>
    </row>
    <row r="43" spans="2:13" ht="27.75" customHeight="1">
      <c r="B43" s="1201"/>
      <c r="C43" s="1202"/>
      <c r="D43" s="85"/>
      <c r="E43" s="1207" t="s">
        <v>26</v>
      </c>
      <c r="F43" s="1207"/>
      <c r="G43" s="1207"/>
      <c r="H43" s="1208"/>
      <c r="I43" s="86">
        <v>4615</v>
      </c>
      <c r="J43" s="87">
        <v>4508</v>
      </c>
      <c r="K43" s="87">
        <v>4520</v>
      </c>
      <c r="L43" s="87">
        <v>4530</v>
      </c>
      <c r="M43" s="88">
        <v>4472</v>
      </c>
    </row>
    <row r="44" spans="2:13" ht="27.75" customHeight="1">
      <c r="B44" s="1201"/>
      <c r="C44" s="1202"/>
      <c r="D44" s="85"/>
      <c r="E44" s="1207" t="s">
        <v>27</v>
      </c>
      <c r="F44" s="1207"/>
      <c r="G44" s="1207"/>
      <c r="H44" s="1208"/>
      <c r="I44" s="86" t="s">
        <v>481</v>
      </c>
      <c r="J44" s="87" t="s">
        <v>481</v>
      </c>
      <c r="K44" s="87" t="s">
        <v>481</v>
      </c>
      <c r="L44" s="87" t="s">
        <v>481</v>
      </c>
      <c r="M44" s="88" t="s">
        <v>481</v>
      </c>
    </row>
    <row r="45" spans="2:13" ht="27.75" customHeight="1">
      <c r="B45" s="1201"/>
      <c r="C45" s="1202"/>
      <c r="D45" s="85"/>
      <c r="E45" s="1207" t="s">
        <v>28</v>
      </c>
      <c r="F45" s="1207"/>
      <c r="G45" s="1207"/>
      <c r="H45" s="1208"/>
      <c r="I45" s="86">
        <v>2646</v>
      </c>
      <c r="J45" s="87">
        <v>2609</v>
      </c>
      <c r="K45" s="87">
        <v>2537</v>
      </c>
      <c r="L45" s="87">
        <v>2388</v>
      </c>
      <c r="M45" s="88">
        <v>2177</v>
      </c>
    </row>
    <row r="46" spans="2:13" ht="27.75" customHeight="1">
      <c r="B46" s="1201"/>
      <c r="C46" s="1202"/>
      <c r="D46" s="85"/>
      <c r="E46" s="1207" t="s">
        <v>29</v>
      </c>
      <c r="F46" s="1207"/>
      <c r="G46" s="1207"/>
      <c r="H46" s="1208"/>
      <c r="I46" s="86" t="s">
        <v>481</v>
      </c>
      <c r="J46" s="87" t="s">
        <v>481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3273</v>
      </c>
      <c r="J49" s="87">
        <v>3858</v>
      </c>
      <c r="K49" s="87">
        <v>4761</v>
      </c>
      <c r="L49" s="87">
        <v>5197</v>
      </c>
      <c r="M49" s="88">
        <v>5568</v>
      </c>
    </row>
    <row r="50" spans="2:13" ht="27.75" customHeight="1">
      <c r="B50" s="1201"/>
      <c r="C50" s="1202"/>
      <c r="D50" s="85"/>
      <c r="E50" s="1207" t="s">
        <v>34</v>
      </c>
      <c r="F50" s="1207"/>
      <c r="G50" s="1207"/>
      <c r="H50" s="1208"/>
      <c r="I50" s="86">
        <v>119</v>
      </c>
      <c r="J50" s="87">
        <v>116</v>
      </c>
      <c r="K50" s="87">
        <v>90</v>
      </c>
      <c r="L50" s="87">
        <v>85</v>
      </c>
      <c r="M50" s="88">
        <v>93</v>
      </c>
    </row>
    <row r="51" spans="2:13" ht="27.75" customHeight="1">
      <c r="B51" s="1203"/>
      <c r="C51" s="1204"/>
      <c r="D51" s="85"/>
      <c r="E51" s="1207" t="s">
        <v>35</v>
      </c>
      <c r="F51" s="1207"/>
      <c r="G51" s="1207"/>
      <c r="H51" s="1208"/>
      <c r="I51" s="86">
        <v>15906</v>
      </c>
      <c r="J51" s="87">
        <v>15591</v>
      </c>
      <c r="K51" s="87">
        <v>15531</v>
      </c>
      <c r="L51" s="87">
        <v>15419</v>
      </c>
      <c r="M51" s="88">
        <v>15150</v>
      </c>
    </row>
    <row r="52" spans="2:13" ht="27.75" customHeight="1" thickBot="1">
      <c r="B52" s="1211" t="s">
        <v>36</v>
      </c>
      <c r="C52" s="1212"/>
      <c r="D52" s="90"/>
      <c r="E52" s="1213" t="s">
        <v>37</v>
      </c>
      <c r="F52" s="1213"/>
      <c r="G52" s="1213"/>
      <c r="H52" s="1214"/>
      <c r="I52" s="91">
        <v>3537</v>
      </c>
      <c r="J52" s="92">
        <v>2795</v>
      </c>
      <c r="K52" s="92">
        <v>1610</v>
      </c>
      <c r="L52" s="92">
        <v>1230</v>
      </c>
      <c r="M52" s="93">
        <v>1217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70" sqref="H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8"/>
      <c r="H50" s="1239"/>
      <c r="I50" s="1239"/>
      <c r="J50" s="1240"/>
      <c r="K50" s="354" t="s">
        <v>521</v>
      </c>
      <c r="L50" s="354" t="s">
        <v>522</v>
      </c>
      <c r="M50" s="354" t="s">
        <v>523</v>
      </c>
      <c r="N50" s="354" t="s">
        <v>524</v>
      </c>
      <c r="O50" s="354" t="s">
        <v>525</v>
      </c>
    </row>
    <row r="51" spans="1:17">
      <c r="B51" s="248"/>
      <c r="C51" s="244"/>
      <c r="D51" s="244"/>
      <c r="E51" s="244"/>
      <c r="F51" s="244"/>
      <c r="G51" s="1241" t="s">
        <v>565</v>
      </c>
      <c r="H51" s="1242"/>
      <c r="I51" s="1247" t="s">
        <v>566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567</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568</v>
      </c>
      <c r="H55" s="1222"/>
      <c r="I55" s="1227" t="s">
        <v>566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9" t="s">
        <v>570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8"/>
      <c r="H72" s="1239"/>
      <c r="I72" s="1239"/>
      <c r="J72" s="1240"/>
      <c r="K72" s="354" t="s">
        <v>521</v>
      </c>
      <c r="L72" s="354" t="s">
        <v>522</v>
      </c>
      <c r="M72" s="354" t="s">
        <v>523</v>
      </c>
      <c r="N72" s="354" t="s">
        <v>524</v>
      </c>
      <c r="O72" s="354" t="s">
        <v>525</v>
      </c>
    </row>
    <row r="73" spans="2:30">
      <c r="B73" s="248"/>
      <c r="C73" s="244"/>
      <c r="D73" s="244"/>
      <c r="E73" s="244"/>
      <c r="F73" s="244"/>
      <c r="G73" s="1241" t="s">
        <v>565</v>
      </c>
      <c r="H73" s="1242"/>
      <c r="I73" s="1247" t="s">
        <v>566</v>
      </c>
      <c r="J73" s="1247"/>
      <c r="K73" s="1228">
        <v>47.4</v>
      </c>
      <c r="L73" s="1228">
        <v>36.200000000000003</v>
      </c>
      <c r="M73" s="1215">
        <v>21</v>
      </c>
      <c r="N73" s="1215">
        <v>16.600000000000001</v>
      </c>
      <c r="O73" s="1215">
        <v>16.100000000000001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572</v>
      </c>
      <c r="J75" s="1227"/>
      <c r="K75" s="1219">
        <v>10.6</v>
      </c>
      <c r="L75" s="1219">
        <v>9</v>
      </c>
      <c r="M75" s="1219">
        <v>8.3000000000000007</v>
      </c>
      <c r="N75" s="1219">
        <v>7</v>
      </c>
      <c r="O75" s="1219">
        <v>6.1</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568</v>
      </c>
      <c r="H77" s="1222"/>
      <c r="I77" s="1227" t="s">
        <v>566</v>
      </c>
      <c r="J77" s="1227"/>
      <c r="K77" s="1228">
        <v>64.3</v>
      </c>
      <c r="L77" s="1228">
        <v>61.3</v>
      </c>
      <c r="M77" s="1215">
        <v>54.6</v>
      </c>
      <c r="N77" s="1215">
        <v>48.7</v>
      </c>
      <c r="O77" s="1215">
        <v>44.9</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572</v>
      </c>
      <c r="J79" s="1217"/>
      <c r="K79" s="1218">
        <v>12.3</v>
      </c>
      <c r="L79" s="1218">
        <v>11.7</v>
      </c>
      <c r="M79" s="1218">
        <v>11.2</v>
      </c>
      <c r="N79" s="1218">
        <v>10.4</v>
      </c>
      <c r="O79" s="1218">
        <v>8.5</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H70" sqref="H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H70" sqref="H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135050</v>
      </c>
      <c r="E3" s="116"/>
      <c r="F3" s="117">
        <v>61557</v>
      </c>
      <c r="G3" s="118"/>
      <c r="H3" s="119"/>
    </row>
    <row r="4" spans="1:8">
      <c r="A4" s="120"/>
      <c r="B4" s="121"/>
      <c r="C4" s="122"/>
      <c r="D4" s="123">
        <v>39957</v>
      </c>
      <c r="E4" s="124"/>
      <c r="F4" s="125">
        <v>32497</v>
      </c>
      <c r="G4" s="126"/>
      <c r="H4" s="127"/>
    </row>
    <row r="5" spans="1:8">
      <c r="A5" s="108" t="s">
        <v>515</v>
      </c>
      <c r="B5" s="113"/>
      <c r="C5" s="114"/>
      <c r="D5" s="115">
        <v>111733</v>
      </c>
      <c r="E5" s="116"/>
      <c r="F5" s="117">
        <v>69806</v>
      </c>
      <c r="G5" s="118"/>
      <c r="H5" s="119"/>
    </row>
    <row r="6" spans="1:8">
      <c r="A6" s="120"/>
      <c r="B6" s="121"/>
      <c r="C6" s="122"/>
      <c r="D6" s="123">
        <v>32622</v>
      </c>
      <c r="E6" s="124"/>
      <c r="F6" s="125">
        <v>32823</v>
      </c>
      <c r="G6" s="126"/>
      <c r="H6" s="127"/>
    </row>
    <row r="7" spans="1:8">
      <c r="A7" s="108" t="s">
        <v>516</v>
      </c>
      <c r="B7" s="113"/>
      <c r="C7" s="114"/>
      <c r="D7" s="115">
        <v>134299</v>
      </c>
      <c r="E7" s="116"/>
      <c r="F7" s="117">
        <v>74444</v>
      </c>
      <c r="G7" s="118"/>
      <c r="H7" s="119"/>
    </row>
    <row r="8" spans="1:8">
      <c r="A8" s="120"/>
      <c r="B8" s="121"/>
      <c r="C8" s="122"/>
      <c r="D8" s="123">
        <v>59054</v>
      </c>
      <c r="E8" s="124"/>
      <c r="F8" s="125">
        <v>34175</v>
      </c>
      <c r="G8" s="126"/>
      <c r="H8" s="127"/>
    </row>
    <row r="9" spans="1:8">
      <c r="A9" s="108" t="s">
        <v>517</v>
      </c>
      <c r="B9" s="113"/>
      <c r="C9" s="114"/>
      <c r="D9" s="115">
        <v>147196</v>
      </c>
      <c r="E9" s="116"/>
      <c r="F9" s="117">
        <v>85205</v>
      </c>
      <c r="G9" s="118"/>
      <c r="H9" s="119"/>
    </row>
    <row r="10" spans="1:8">
      <c r="A10" s="120"/>
      <c r="B10" s="121"/>
      <c r="C10" s="122"/>
      <c r="D10" s="123">
        <v>79062</v>
      </c>
      <c r="E10" s="124"/>
      <c r="F10" s="125">
        <v>38847</v>
      </c>
      <c r="G10" s="126"/>
      <c r="H10" s="127"/>
    </row>
    <row r="11" spans="1:8">
      <c r="A11" s="108" t="s">
        <v>518</v>
      </c>
      <c r="B11" s="113"/>
      <c r="C11" s="114"/>
      <c r="D11" s="115">
        <v>142668</v>
      </c>
      <c r="E11" s="116"/>
      <c r="F11" s="117">
        <v>77577</v>
      </c>
      <c r="G11" s="118"/>
      <c r="H11" s="119"/>
    </row>
    <row r="12" spans="1:8">
      <c r="A12" s="120"/>
      <c r="B12" s="121"/>
      <c r="C12" s="128"/>
      <c r="D12" s="123">
        <v>86938</v>
      </c>
      <c r="E12" s="124"/>
      <c r="F12" s="125">
        <v>40870</v>
      </c>
      <c r="G12" s="126"/>
      <c r="H12" s="127"/>
    </row>
    <row r="13" spans="1:8">
      <c r="A13" s="108"/>
      <c r="B13" s="113"/>
      <c r="C13" s="129"/>
      <c r="D13" s="130">
        <v>134189</v>
      </c>
      <c r="E13" s="131"/>
      <c r="F13" s="132">
        <v>73718</v>
      </c>
      <c r="G13" s="133"/>
      <c r="H13" s="119"/>
    </row>
    <row r="14" spans="1:8">
      <c r="A14" s="120"/>
      <c r="B14" s="121"/>
      <c r="C14" s="122"/>
      <c r="D14" s="123">
        <v>59527</v>
      </c>
      <c r="E14" s="124"/>
      <c r="F14" s="125">
        <v>35842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4.74</v>
      </c>
      <c r="C19" s="134">
        <f>ROUND(VALUE(SUBSTITUTE(実質収支比率等に係る経年分析!G$48,"▲","-")),2)</f>
        <v>4.59</v>
      </c>
      <c r="D19" s="134">
        <f>ROUND(VALUE(SUBSTITUTE(実質収支比率等に係る経年分析!H$48,"▲","-")),2)</f>
        <v>3.79</v>
      </c>
      <c r="E19" s="134">
        <f>ROUND(VALUE(SUBSTITUTE(実質収支比率等に係る経年分析!I$48,"▲","-")),2)</f>
        <v>4.18</v>
      </c>
      <c r="F19" s="134">
        <f>ROUND(VALUE(SUBSTITUTE(実質収支比率等に係る経年分析!J$48,"▲","-")),2)</f>
        <v>3.58</v>
      </c>
    </row>
    <row r="20" spans="1:11">
      <c r="A20" s="134" t="s">
        <v>42</v>
      </c>
      <c r="B20" s="134">
        <f>ROUND(VALUE(SUBSTITUTE(実質収支比率等に係る経年分析!F$47,"▲","-")),2)</f>
        <v>18.02</v>
      </c>
      <c r="C20" s="134">
        <f>ROUND(VALUE(SUBSTITUTE(実質収支比率等に係る経年分析!G$47,"▲","-")),2)</f>
        <v>22.49</v>
      </c>
      <c r="D20" s="134">
        <f>ROUND(VALUE(SUBSTITUTE(実質収支比率等に係る経年分析!H$47,"▲","-")),2)</f>
        <v>24.38</v>
      </c>
      <c r="E20" s="134">
        <f>ROUND(VALUE(SUBSTITUTE(実質収支比率等に係る経年分析!I$47,"▲","-")),2)</f>
        <v>23.75</v>
      </c>
      <c r="F20" s="134">
        <f>ROUND(VALUE(SUBSTITUTE(実質収支比率等に係る経年分析!J$47,"▲","-")),2)</f>
        <v>21.55</v>
      </c>
    </row>
    <row r="21" spans="1:11">
      <c r="A21" s="134" t="s">
        <v>43</v>
      </c>
      <c r="B21" s="134">
        <f>IF(ISNUMBER(VALUE(SUBSTITUTE(実質収支比率等に係る経年分析!F$49,"▲","-"))),ROUND(VALUE(SUBSTITUTE(実質収支比率等に係る経年分析!F$49,"▲","-")),2),NA())</f>
        <v>5.89</v>
      </c>
      <c r="C21" s="134">
        <f>IF(ISNUMBER(VALUE(SUBSTITUTE(実質収支比率等に係る経年分析!G$49,"▲","-"))),ROUND(VALUE(SUBSTITUTE(実質収支比率等に係る経年分析!G$49,"▲","-")),2),NA())</f>
        <v>4.9000000000000004</v>
      </c>
      <c r="D21" s="134">
        <f>IF(ISNUMBER(VALUE(SUBSTITUTE(実質収支比率等に係る経年分析!H$49,"▲","-"))),ROUND(VALUE(SUBSTITUTE(実質収支比率等に係る経年分析!H$49,"▲","-")),2),NA())</f>
        <v>0.85</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-2.15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農林業集落排水事業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1545</v>
      </c>
      <c r="E42" s="136"/>
      <c r="F42" s="136"/>
      <c r="G42" s="136">
        <f>'実質公債費比率（分子）の構造'!L$52</f>
        <v>1495</v>
      </c>
      <c r="H42" s="136"/>
      <c r="I42" s="136"/>
      <c r="J42" s="136">
        <f>'実質公債費比率（分子）の構造'!M$52</f>
        <v>1476</v>
      </c>
      <c r="K42" s="136"/>
      <c r="L42" s="136"/>
      <c r="M42" s="136">
        <f>'実質公債費比率（分子）の構造'!N$52</f>
        <v>1595</v>
      </c>
      <c r="N42" s="136"/>
      <c r="O42" s="136"/>
      <c r="P42" s="136">
        <f>'実質公債費比率（分子）の構造'!O$52</f>
        <v>1673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-9</v>
      </c>
      <c r="C45" s="136"/>
      <c r="D45" s="136"/>
      <c r="E45" s="136">
        <f>'実質公債費比率（分子）の構造'!L$49</f>
        <v>-10</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c r="A46" s="136" t="s">
        <v>54</v>
      </c>
      <c r="B46" s="136">
        <f>'実質公債費比率（分子）の構造'!K$48</f>
        <v>392</v>
      </c>
      <c r="C46" s="136"/>
      <c r="D46" s="136"/>
      <c r="E46" s="136">
        <f>'実質公債費比率（分子）の構造'!L$48</f>
        <v>383</v>
      </c>
      <c r="F46" s="136"/>
      <c r="G46" s="136"/>
      <c r="H46" s="136">
        <f>'実質公債費比率（分子）の構造'!M$48</f>
        <v>401</v>
      </c>
      <c r="I46" s="136"/>
      <c r="J46" s="136"/>
      <c r="K46" s="136">
        <f>'実質公債費比率（分子）の構造'!N$48</f>
        <v>392</v>
      </c>
      <c r="L46" s="136"/>
      <c r="M46" s="136"/>
      <c r="N46" s="136">
        <f>'実質公債費比率（分子）の構造'!O$48</f>
        <v>396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1843</v>
      </c>
      <c r="C49" s="136"/>
      <c r="D49" s="136"/>
      <c r="E49" s="136">
        <f>'実質公債費比率（分子）の構造'!L$45</f>
        <v>1751</v>
      </c>
      <c r="F49" s="136"/>
      <c r="G49" s="136"/>
      <c r="H49" s="136">
        <f>'実質公債費比率（分子）の構造'!M$45</f>
        <v>1674</v>
      </c>
      <c r="I49" s="136"/>
      <c r="J49" s="136"/>
      <c r="K49" s="136">
        <f>'実質公債費比率（分子）の構造'!N$45</f>
        <v>1597</v>
      </c>
      <c r="L49" s="136"/>
      <c r="M49" s="136"/>
      <c r="N49" s="136">
        <f>'実質公債費比率（分子）の構造'!O$45</f>
        <v>1692</v>
      </c>
      <c r="O49" s="136"/>
      <c r="P49" s="136"/>
    </row>
    <row r="50" spans="1:16">
      <c r="A50" s="136" t="s">
        <v>58</v>
      </c>
      <c r="B50" s="136" t="e">
        <f>NA()</f>
        <v>#N/A</v>
      </c>
      <c r="C50" s="136">
        <f>IF(ISNUMBER('実質公債費比率（分子）の構造'!K$53),'実質公債費比率（分子）の構造'!K$53,NA())</f>
        <v>689</v>
      </c>
      <c r="D50" s="136" t="e">
        <f>NA()</f>
        <v>#N/A</v>
      </c>
      <c r="E50" s="136" t="e">
        <f>NA()</f>
        <v>#N/A</v>
      </c>
      <c r="F50" s="136">
        <f>IF(ISNUMBER('実質公債費比率（分子）の構造'!L$53),'実質公債費比率（分子）の構造'!L$53,NA())</f>
        <v>631</v>
      </c>
      <c r="G50" s="136" t="e">
        <f>NA()</f>
        <v>#N/A</v>
      </c>
      <c r="H50" s="136" t="e">
        <f>NA()</f>
        <v>#N/A</v>
      </c>
      <c r="I50" s="136">
        <f>IF(ISNUMBER('実質公債費比率（分子）の構造'!M$53),'実質公債費比率（分子）の構造'!M$53,NA())</f>
        <v>591</v>
      </c>
      <c r="J50" s="136" t="e">
        <f>NA()</f>
        <v>#N/A</v>
      </c>
      <c r="K50" s="136" t="e">
        <f>NA()</f>
        <v>#N/A</v>
      </c>
      <c r="L50" s="136">
        <f>IF(ISNUMBER('実質公債費比率（分子）の構造'!N$53),'実質公債費比率（分子）の構造'!N$53,NA())</f>
        <v>386</v>
      </c>
      <c r="M50" s="136" t="e">
        <f>NA()</f>
        <v>#N/A</v>
      </c>
      <c r="N50" s="136" t="e">
        <f>NA()</f>
        <v>#N/A</v>
      </c>
      <c r="O50" s="136">
        <f>IF(ISNUMBER('実質公債費比率（分子）の構造'!O$53),'実質公債費比率（分子）の構造'!O$53,NA())</f>
        <v>407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15906</v>
      </c>
      <c r="E56" s="135"/>
      <c r="F56" s="135"/>
      <c r="G56" s="135">
        <f>'将来負担比率（分子）の構造'!J$51</f>
        <v>15591</v>
      </c>
      <c r="H56" s="135"/>
      <c r="I56" s="135"/>
      <c r="J56" s="135">
        <f>'将来負担比率（分子）の構造'!K$51</f>
        <v>15531</v>
      </c>
      <c r="K56" s="135"/>
      <c r="L56" s="135"/>
      <c r="M56" s="135">
        <f>'将来負担比率（分子）の構造'!L$51</f>
        <v>15419</v>
      </c>
      <c r="N56" s="135"/>
      <c r="O56" s="135"/>
      <c r="P56" s="135">
        <f>'将来負担比率（分子）の構造'!M$51</f>
        <v>15150</v>
      </c>
    </row>
    <row r="57" spans="1:16">
      <c r="A57" s="135" t="s">
        <v>34</v>
      </c>
      <c r="B57" s="135"/>
      <c r="C57" s="135"/>
      <c r="D57" s="135">
        <f>'将来負担比率（分子）の構造'!I$50</f>
        <v>119</v>
      </c>
      <c r="E57" s="135"/>
      <c r="F57" s="135"/>
      <c r="G57" s="135">
        <f>'将来負担比率（分子）の構造'!J$50</f>
        <v>116</v>
      </c>
      <c r="H57" s="135"/>
      <c r="I57" s="135"/>
      <c r="J57" s="135">
        <f>'将来負担比率（分子）の構造'!K$50</f>
        <v>90</v>
      </c>
      <c r="K57" s="135"/>
      <c r="L57" s="135"/>
      <c r="M57" s="135">
        <f>'将来負担比率（分子）の構造'!L$50</f>
        <v>85</v>
      </c>
      <c r="N57" s="135"/>
      <c r="O57" s="135"/>
      <c r="P57" s="135">
        <f>'将来負担比率（分子）の構造'!M$50</f>
        <v>93</v>
      </c>
    </row>
    <row r="58" spans="1:16">
      <c r="A58" s="135" t="s">
        <v>33</v>
      </c>
      <c r="B58" s="135"/>
      <c r="C58" s="135"/>
      <c r="D58" s="135">
        <f>'将来負担比率（分子）の構造'!I$49</f>
        <v>3273</v>
      </c>
      <c r="E58" s="135"/>
      <c r="F58" s="135"/>
      <c r="G58" s="135">
        <f>'将来負担比率（分子）の構造'!J$49</f>
        <v>3858</v>
      </c>
      <c r="H58" s="135"/>
      <c r="I58" s="135"/>
      <c r="J58" s="135">
        <f>'将来負担比率（分子）の構造'!K$49</f>
        <v>4761</v>
      </c>
      <c r="K58" s="135"/>
      <c r="L58" s="135"/>
      <c r="M58" s="135">
        <f>'将来負担比率（分子）の構造'!L$49</f>
        <v>5197</v>
      </c>
      <c r="N58" s="135"/>
      <c r="O58" s="135"/>
      <c r="P58" s="135">
        <f>'将来負担比率（分子）の構造'!M$49</f>
        <v>5568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2646</v>
      </c>
      <c r="C62" s="135"/>
      <c r="D62" s="135"/>
      <c r="E62" s="135">
        <f>'将来負担比率（分子）の構造'!J$45</f>
        <v>2609</v>
      </c>
      <c r="F62" s="135"/>
      <c r="G62" s="135"/>
      <c r="H62" s="135">
        <f>'将来負担比率（分子）の構造'!K$45</f>
        <v>2537</v>
      </c>
      <c r="I62" s="135"/>
      <c r="J62" s="135"/>
      <c r="K62" s="135">
        <f>'将来負担比率（分子）の構造'!L$45</f>
        <v>2388</v>
      </c>
      <c r="L62" s="135"/>
      <c r="M62" s="135"/>
      <c r="N62" s="135">
        <f>'将来負担比率（分子）の構造'!M$45</f>
        <v>2177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4615</v>
      </c>
      <c r="C64" s="135"/>
      <c r="D64" s="135"/>
      <c r="E64" s="135">
        <f>'将来負担比率（分子）の構造'!J$43</f>
        <v>4508</v>
      </c>
      <c r="F64" s="135"/>
      <c r="G64" s="135"/>
      <c r="H64" s="135">
        <f>'将来負担比率（分子）の構造'!K$43</f>
        <v>4520</v>
      </c>
      <c r="I64" s="135"/>
      <c r="J64" s="135"/>
      <c r="K64" s="135">
        <f>'将来負担比率（分子）の構造'!L$43</f>
        <v>4530</v>
      </c>
      <c r="L64" s="135"/>
      <c r="M64" s="135"/>
      <c r="N64" s="135">
        <f>'将来負担比率（分子）の構造'!M$43</f>
        <v>4472</v>
      </c>
      <c r="O64" s="135"/>
      <c r="P64" s="135"/>
    </row>
    <row r="65" spans="1:16">
      <c r="A65" s="135" t="s">
        <v>25</v>
      </c>
      <c r="B65" s="135">
        <f>'将来負担比率（分子）の構造'!I$42</f>
        <v>18</v>
      </c>
      <c r="C65" s="135"/>
      <c r="D65" s="135"/>
      <c r="E65" s="135">
        <f>'将来負担比率（分子）の構造'!J$42</f>
        <v>16</v>
      </c>
      <c r="F65" s="135"/>
      <c r="G65" s="135"/>
      <c r="H65" s="135">
        <f>'将来負担比率（分子）の構造'!K$42</f>
        <v>14</v>
      </c>
      <c r="I65" s="135"/>
      <c r="J65" s="135"/>
      <c r="K65" s="135">
        <f>'将来負担比率（分子）の構造'!L$42</f>
        <v>12</v>
      </c>
      <c r="L65" s="135"/>
      <c r="M65" s="135"/>
      <c r="N65" s="135">
        <f>'将来負担比率（分子）の構造'!M$42</f>
        <v>10</v>
      </c>
      <c r="O65" s="135"/>
      <c r="P65" s="135"/>
    </row>
    <row r="66" spans="1:16">
      <c r="A66" s="135" t="s">
        <v>24</v>
      </c>
      <c r="B66" s="135">
        <f>'将来負担比率（分子）の構造'!I$41</f>
        <v>15555</v>
      </c>
      <c r="C66" s="135"/>
      <c r="D66" s="135"/>
      <c r="E66" s="135">
        <f>'将来負担比率（分子）の構造'!J$41</f>
        <v>15227</v>
      </c>
      <c r="F66" s="135"/>
      <c r="G66" s="135"/>
      <c r="H66" s="135">
        <f>'将来負担比率（分子）の構造'!K$41</f>
        <v>14922</v>
      </c>
      <c r="I66" s="135"/>
      <c r="J66" s="135"/>
      <c r="K66" s="135">
        <f>'将来負担比率（分子）の構造'!L$41</f>
        <v>15001</v>
      </c>
      <c r="L66" s="135"/>
      <c r="M66" s="135"/>
      <c r="N66" s="135">
        <f>'将来負担比率（分子）の構造'!M$41</f>
        <v>15370</v>
      </c>
      <c r="O66" s="135"/>
      <c r="P66" s="135"/>
    </row>
    <row r="67" spans="1:16">
      <c r="A67" s="135" t="s">
        <v>62</v>
      </c>
      <c r="B67" s="135" t="e">
        <f>NA()</f>
        <v>#N/A</v>
      </c>
      <c r="C67" s="135">
        <f>IF(ISNUMBER('将来負担比率（分子）の構造'!I$52), IF('将来負担比率（分子）の構造'!I$52 &lt; 0, 0, '将来負担比率（分子）の構造'!I$52), NA())</f>
        <v>3537</v>
      </c>
      <c r="D67" s="135" t="e">
        <f>NA()</f>
        <v>#N/A</v>
      </c>
      <c r="E67" s="135" t="e">
        <f>NA()</f>
        <v>#N/A</v>
      </c>
      <c r="F67" s="135">
        <f>IF(ISNUMBER('将来負担比率（分子）の構造'!J$52), IF('将来負担比率（分子）の構造'!J$52 &lt; 0, 0, '将来負担比率（分子）の構造'!J$52), NA())</f>
        <v>2795</v>
      </c>
      <c r="G67" s="135" t="e">
        <f>NA()</f>
        <v>#N/A</v>
      </c>
      <c r="H67" s="135" t="e">
        <f>NA()</f>
        <v>#N/A</v>
      </c>
      <c r="I67" s="135">
        <f>IF(ISNUMBER('将来負担比率（分子）の構造'!K$52), IF('将来負担比率（分子）の構造'!K$52 &lt; 0, 0, '将来負担比率（分子）の構造'!K$52), NA())</f>
        <v>1610</v>
      </c>
      <c r="J67" s="135" t="e">
        <f>NA()</f>
        <v>#N/A</v>
      </c>
      <c r="K67" s="135" t="e">
        <f>NA()</f>
        <v>#N/A</v>
      </c>
      <c r="L67" s="135">
        <f>IF(ISNUMBER('将来負担比率（分子）の構造'!L$52), IF('将来負担比率（分子）の構造'!L$52 &lt; 0, 0, '将来負担比率（分子）の構造'!L$52), NA())</f>
        <v>1230</v>
      </c>
      <c r="M67" s="135" t="e">
        <f>NA()</f>
        <v>#N/A</v>
      </c>
      <c r="N67" s="135" t="e">
        <f>NA()</f>
        <v>#N/A</v>
      </c>
      <c r="O67" s="135">
        <f>IF(ISNUMBER('将来負担比率（分子）の構造'!M$52), IF('将来負担比率（分子）の構造'!M$52 &lt; 0, 0, '将来負担比率（分子）の構造'!M$52), NA())</f>
        <v>1217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2017-02-22T09:05:10Z</cp:lastPrinted>
  <dcterms:created xsi:type="dcterms:W3CDTF">2017-02-15T16:11:22Z</dcterms:created>
  <dcterms:modified xsi:type="dcterms:W3CDTF">2017-05-23T04:30:41Z</dcterms:modified>
</cp:coreProperties>
</file>