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975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6" i="9" l="1"/>
  <c r="BG35" i="9"/>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W41" i="9"/>
  <c r="BW42" i="9" s="1"/>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AM36" i="9"/>
  <c r="C36" i="9"/>
  <c r="BW35" i="9"/>
  <c r="AM35" i="9"/>
  <c r="C35" i="9"/>
  <c r="CO34" i="9"/>
  <c r="CO35" i="9" s="1"/>
  <c r="BW34" i="9"/>
  <c r="AM34" i="9"/>
  <c r="U34" i="9"/>
  <c r="U35" i="9" s="1"/>
  <c r="U36" i="9" s="1"/>
  <c r="C34" i="9"/>
  <c r="BE34" i="9" l="1"/>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<sst xmlns="http://schemas.openxmlformats.org/spreadsheetml/2006/main" count="1079" uniqueCount="567">
  <si>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</si>
  <si>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</si>
  <si>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</si>
  <si>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</si>
  <si>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</si>
  <si>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</si>
  <si>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</si>
  <si>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</si>
  <si>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</si>
  <si>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</si>
  <si>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</si>
  <si>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</si>
  <si>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</si>
  <si>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</si>
  <si>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</si>
  <si>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</si>
  <si>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</si>
  <si>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</si>
  <si>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</si>
  <si>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</si>
  <si>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</si>
  <si>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</si>
  <si>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</si>
  <si>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</si>
  <si>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</si>
  <si>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</si>
  <si>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</si>
  <si>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</si>
  <si>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</si>
  <si>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</si>
  <si>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</si>
  <si>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</si>
  <si>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</si>
  <si>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</si>
  <si>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</si>
  <si>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</si>
  <si>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</si>
  <si>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</si>
  <si>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</si>
  <si>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</si>
  <si>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</si>
  <si>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</si>
  <si>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</si>
  <si>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</si>
  <si>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</si>
  <si>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</si>
  <si>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</si>
  <si>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</si>
  <si>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</si>
  <si>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</si>
  <si>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</si>
  <si>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</si>
  <si>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</si>
  <si>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</si>
  <si>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</si>
  <si>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</si>
  <si>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</si>
  <si>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</si>
  <si>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</si>
  <si>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</si>
  <si>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</si>
  <si>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</si>
  <si>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</si>
  <si>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</si>
  <si>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</si>
  <si>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</si>
  <si>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</si>
  <si>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</si>
  <si>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</si>
  <si>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</si>
  <si>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</si>
  <si>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</si>
  <si>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</si>
  <si>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</si>
  <si>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</si>
  <si>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</si>
  <si>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</si>
  <si>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</si>
  <si>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</si>
  <si>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</si>
  <si>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</si>
  <si>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広野町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</si>
  <si>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</si>
  <si>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</si>
  <si>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</si>
  <si>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</si>
  <si>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</si>
  <si>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</si>
  <si>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</si>
  <si>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</si>
  <si>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</si>
  <si>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</si>
  <si>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</si>
  <si>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</si>
  <si>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</si>
  <si>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</si>
  <si>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</si>
  <si>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</si>
  <si>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</si>
  <si>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</si>
  <si>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</si>
  <si>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</si>
  <si>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</si>
  <si>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</si>
  <si>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</si>
  <si>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-20.3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</si>
  <si>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</si>
  <si>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</si>
  <si>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</si>
  <si>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</si>
  <si>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</si>
  <si>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</si>
  <si>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</si>
  <si>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</si>
  <si>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</si>
  <si>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</si>
  <si>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</si>
  <si>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</si>
  <si>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</si>
  <si>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</si>
  <si>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</si>
  <si>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</si>
  <si>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</si>
  <si>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</si>
  <si>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</si>
  <si>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</si>
  <si>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</si>
  <si>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</si>
  <si>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</si>
  <si>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</si>
  <si>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</si>
  <si>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</si>
  <si>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</si>
  <si>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</si>
  <si>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</si>
  <si>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</si>
  <si>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</si>
  <si>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</si>
  <si>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</si>
  <si>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</si>
  <si>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</si>
  <si>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</si>
  <si>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</si>
  <si>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</si>
  <si>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</si>
  <si>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</si>
  <si>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</si>
  <si>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</si>
  <si>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</si>
  <si>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</si>
  <si>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</si>
  <si>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</si>
  <si>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</si>
  <si>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</si>
  <si>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</si>
  <si>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</si>
  <si>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</si>
  <si>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</si>
  <si>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</si>
  <si>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</si>
  <si>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</si>
  <si>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</si>
  <si>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</si>
  <si>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</si>
  <si>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</si>
  <si>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</si>
  <si>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</si>
  <si>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</si>
  <si>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</si>
  <si>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</si>
  <si>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</si>
  <si>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</si>
  <si>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</si>
  <si>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</si>
  <si>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</si>
  <si>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</si>
  <si>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</si>
  <si>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</si>
  <si>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</si>
  <si>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</si>
  <si>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</si>
  <si>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</si>
  <si>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</si>
  <si>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</si>
  <si>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</si>
  <si>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</si>
  <si>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</si>
  <si>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</si>
  <si>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</si>
  <si>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</si>
  <si>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</si>
  <si>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</si>
  <si>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福島県広野町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</si>
  <si>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</si>
  <si>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</si>
  <si>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</si>
  <si>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</si>
  <si>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</si>
  <si>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</si>
  <si>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</si>
  <si>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</si>
  <si>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</si>
  <si>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</si>
  <si>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</si>
  <si>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</si>
  <si>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</si>
  <si>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</si>
  <si>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</si>
  <si>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</si>
  <si>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</si>
  <si>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</si>
  <si>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</si>
  <si>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</si>
  <si>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</si>
  <si>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</si>
  <si>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</si>
  <si>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</si>
  <si>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</si>
  <si>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</si>
  <si>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</si>
  <si>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</si>
  <si>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</si>
  <si>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</si>
  <si>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</si>
  <si>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</si>
  <si>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</si>
  <si>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</si>
  <si>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</si>
  <si>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</si>
  <si>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</si>
  <si>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</si>
  <si>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</si>
  <si>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</si>
  <si>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</si>
  <si>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</si>
  <si>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</si>
  <si>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</si>
  <si>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</si>
  <si>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</si>
  <si>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</si>
  <si>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</si>
  <si>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</si>
  <si>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</si>
  <si>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</si>
  <si>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</si>
  <si>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</si>
  <si>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</si>
  <si>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</si>
  <si>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</si>
  <si>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</si>
  <si>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</si>
  <si>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</si>
  <si>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</si>
  <si>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</si>
  <si>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</si>
  <si>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</si>
  <si>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</si>
  <si>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</si>
  <si>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</si>
  <si>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</si>
  <si>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</si>
  <si>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</si>
  <si>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</si>
  <si>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</si>
  <si>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</si>
  <si>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</si>
  <si>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</si>
  <si>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</si>
  <si>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</si>
  <si>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</si>
  <si>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</si>
  <si>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</si>
  <si>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</si>
  <si>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</si>
  <si>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</si>
  <si>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</si>
  <si>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</si>
  <si>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</si>
  <si>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</si>
  <si>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</si>
  <si>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</si>
  <si>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</si>
  <si>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</si>
  <si>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</si>
  <si>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</si>
  <si>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</si>
  <si>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</si>
  <si>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</si>
  <si>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</si>
  <si>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</si>
  <si>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</si>
  <si>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</si>
  <si>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</si>
  <si>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</si>
  <si>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</si>
  <si>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</si>
  <si>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</si>
  <si>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</si>
  <si>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</si>
  <si>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</si>
  <si>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</si>
  <si>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</si>
  <si>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</si>
  <si>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</si>
  <si>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</si>
  <si>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</si>
  <si>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</si>
  <si>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</si>
  <si>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宅地造成</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</si>
  <si>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</si>
  <si>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</si>
  <si>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</si>
  <si>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</si>
  <si>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</si>
  <si>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</si>
  <si>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</si>
  <si>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</si>
  <si>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</si>
  <si>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</si>
  <si>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</si>
  <si>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</si>
  <si>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</si>
  <si>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</si>
  <si>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</si>
  <si>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</si>
  <si>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</si>
  <si>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</si>
  <si>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</si>
  <si>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</si>
  <si>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</si>
  <si>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</si>
  <si>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</si>
  <si>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</si>
  <si>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</si>
  <si>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</si>
  <si>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</si>
  <si>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</si>
  <si>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</si>
  <si>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</si>
  <si>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</si>
  <si>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福島県広野町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</si>
  <si>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</si>
  <si>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</si>
  <si>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</si>
  <si>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</si>
  <si>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</si>
  <si>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</si>
  <si>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</si>
  <si>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</si>
  <si>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</si>
  <si>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</si>
  <si>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</si>
  <si>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</si>
  <si>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</si>
  <si>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</si>
  <si>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</si>
  <si>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</si>
  <si>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</si>
  <si>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</si>
  <si>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</si>
  <si>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</si>
  <si>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</si>
  <si>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</si>
  <si>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</si>
  <si>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</si>
  <si>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</si>
  <si>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</si>
  <si>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</si>
  <si>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</si>
  <si>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</si>
  <si>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</si>
  <si>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</si>
  <si>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</si>
  <si>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</si>
  <si>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</si>
  <si>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</si>
  <si>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</si>
  <si>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</si>
  <si>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公共下水道事業特別会計</t>
    <phoneticPr fontId="5"/>
  </si>
  <si>
    <t>法非適用企業</t>
    <phoneticPr fontId="5"/>
  </si>
  <si>
    <t>農業集落排水事業特別会計</t>
    <phoneticPr fontId="5"/>
  </si>
  <si>
    <t>土地開発事業特別会計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</si>
  <si>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</si>
  <si>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</si>
  <si>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</si>
  <si>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</si>
  <si>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</si>
  <si>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</si>
  <si>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</si>
  <si>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</si>
  <si>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</si>
  <si>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</si>
  <si>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</si>
  <si>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</si>
  <si>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</si>
  <si>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</si>
  <si>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</si>
  <si>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</si>
  <si>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</si>
  <si>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</si>
  <si>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</si>
  <si>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</si>
  <si>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</si>
  <si>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</si>
  <si>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</si>
  <si>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</si>
  <si>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</si>
  <si>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</si>
  <si>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</si>
  <si>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</si>
  <si>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</si>
  <si>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</si>
  <si>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</si>
  <si>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</si>
  <si>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</si>
  <si>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</si>
  <si>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</si>
  <si>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</si>
  <si>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</si>
  <si>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</si>
  <si>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</si>
  <si>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</si>
  <si>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</si>
  <si>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</si>
  <si>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</si>
  <si>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</si>
  <si>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</si>
  <si>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</si>
  <si>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</si>
  <si>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</si>
  <si>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</si>
  <si>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</si>
  <si>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</si>
  <si>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</si>
  <si>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</si>
  <si>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</si>
  <si>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</si>
  <si>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</si>
  <si>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</si>
  <si>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</si>
  <si>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</si>
  <si>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</si>
  <si>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</si>
  <si>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</si>
  <si>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</si>
  <si>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</si>
  <si>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</si>
  <si>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後期高齢者医療特別会計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</si>
  <si>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</si>
  <si>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</si>
  <si>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</si>
  <si>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</si>
  <si>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</si>
  <si>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</si>
  <si>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</si>
  <si>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</si>
  <si>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</si>
  <si>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</si>
  <si>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</si>
  <si>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</si>
  <si>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</si>
  <si>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</si>
  <si>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</si>
  <si>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</si>
  <si>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</si>
  <si>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</si>
  <si>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</si>
  <si>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</si>
  <si>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</si>
  <si>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</si>
  <si>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</si>
  <si>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</si>
  <si>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</si>
  <si>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</si>
  <si>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</si>
  <si>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</si>
  <si>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</si>
  <si>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</si>
  <si>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</si>
  <si>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</si>
  <si>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</si>
  <si>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</si>
  <si>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</si>
  <si>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</si>
  <si>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</si>
  <si>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</si>
  <si>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</si>
  <si>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</si>
  <si>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</si>
  <si>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</si>
  <si>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</si>
  <si>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</si>
  <si>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</si>
  <si>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</si>
  <si>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</si>
  <si>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</si>
  <si>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</si>
  <si>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</si>
  <si>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</si>
  <si>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</si>
  <si>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</si>
  <si>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</si>
  <si>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</si>
  <si>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</si>
  <si>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</si>
  <si>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</si>
  <si>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</si>
  <si>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</si>
  <si>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</si>
  <si>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</si>
  <si>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</si>
  <si>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</si>
  <si>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</si>
  <si>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</si>
  <si>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</si>
  <si>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</si>
  <si>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</si>
  <si>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</si>
  <si>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</si>
  <si>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</si>
  <si>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</si>
  <si>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</si>
  <si>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</si>
  <si>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</si>
  <si>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</si>
  <si>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</si>
  <si>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</si>
  <si>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</si>
  <si>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</si>
  <si>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16.58</t>
  </si>
  <si>
    <t>一般会計</t>
  </si>
  <si>
    <t>公共下水道事業特別会計</t>
  </si>
  <si>
    <t>国民健康保険特別会計</t>
  </si>
  <si>
    <t>介護保険特別会計</t>
  </si>
  <si>
    <t>土地開発事業特別会計</t>
  </si>
  <si>
    <t>農業集落排水事業特別会計</t>
  </si>
  <si>
    <t>後期高齢者医療特別会計</t>
  </si>
  <si>
    <t>その他会計（赤字）</t>
  </si>
  <si>
    <t>その他会計（黒字）</t>
  </si>
  <si>
    <t>-</t>
    <phoneticPr fontId="2"/>
  </si>
  <si>
    <t>双葉地方広域市町村圏組合・一般会計</t>
    <rPh sb="0" eb="2">
      <t>フタバ</t>
    </rPh>
    <rPh sb="2" eb="4">
      <t>チホウ</t>
    </rPh>
    <rPh sb="4" eb="6">
      <t>コウイキ</t>
    </rPh>
    <rPh sb="6" eb="9">
      <t>シチョウソン</t>
    </rPh>
    <rPh sb="9" eb="10">
      <t>ケン</t>
    </rPh>
    <rPh sb="10" eb="12">
      <t>クミアイ</t>
    </rPh>
    <rPh sb="13" eb="15">
      <t>イッパン</t>
    </rPh>
    <rPh sb="15" eb="17">
      <t>カイケイ</t>
    </rPh>
    <phoneticPr fontId="2"/>
  </si>
  <si>
    <t>双葉地方広域市町村圏組合・下水道特別会計</t>
    <rPh sb="0" eb="2">
      <t>フタバ</t>
    </rPh>
    <rPh sb="2" eb="4">
      <t>チホウ</t>
    </rPh>
    <rPh sb="4" eb="6">
      <t>コウイキ</t>
    </rPh>
    <rPh sb="6" eb="9">
      <t>シチョウソン</t>
    </rPh>
    <rPh sb="9" eb="10">
      <t>ケン</t>
    </rPh>
    <rPh sb="10" eb="12">
      <t>クミアイ</t>
    </rPh>
    <rPh sb="13" eb="16">
      <t>ゲスイドウ</t>
    </rPh>
    <rPh sb="16" eb="18">
      <t>トクベツ</t>
    </rPh>
    <rPh sb="18" eb="20">
      <t>カイケイ</t>
    </rPh>
    <phoneticPr fontId="2"/>
  </si>
  <si>
    <t>双葉地方水道事業団・水道事業会計</t>
    <rPh sb="0" eb="2">
      <t>フタバ</t>
    </rPh>
    <rPh sb="2" eb="4">
      <t>チホウ</t>
    </rPh>
    <rPh sb="4" eb="6">
      <t>スイドウ</t>
    </rPh>
    <rPh sb="6" eb="9">
      <t>ジギョウダン</t>
    </rPh>
    <rPh sb="10" eb="12">
      <t>スイドウ</t>
    </rPh>
    <rPh sb="12" eb="14">
      <t>ジギョウ</t>
    </rPh>
    <rPh sb="14" eb="16">
      <t>カイケイ</t>
    </rPh>
    <phoneticPr fontId="2"/>
  </si>
  <si>
    <t>双葉地方水道事業団・工業用水道事業会計</t>
    <rPh sb="0" eb="2">
      <t>フタバ</t>
    </rPh>
    <rPh sb="2" eb="4">
      <t>チホウ</t>
    </rPh>
    <rPh sb="4" eb="6">
      <t>スイドウ</t>
    </rPh>
    <rPh sb="6" eb="9">
      <t>ジギョウダン</t>
    </rPh>
    <rPh sb="10" eb="13">
      <t>コウギョウヨウ</t>
    </rPh>
    <rPh sb="13" eb="15">
      <t>スイドウ</t>
    </rPh>
    <rPh sb="15" eb="17">
      <t>ジギョウ</t>
    </rPh>
    <rPh sb="17" eb="19">
      <t>カイケイ</t>
    </rPh>
    <phoneticPr fontId="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</si>
  <si>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</si>
  <si>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</si>
  <si>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</si>
  <si>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</si>
  <si>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</si>
  <si>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株式会社広野町振興公社</t>
    <rPh sb="0" eb="4">
      <t>カブシキガイシャ</t>
    </rPh>
    <rPh sb="4" eb="7">
      <t>ヒロノマチ</t>
    </rPh>
    <rPh sb="7" eb="9">
      <t>シンコウ</t>
    </rPh>
    <rPh sb="9" eb="11">
      <t>コウシャ</t>
    </rPh>
    <phoneticPr fontId="2"/>
  </si>
  <si>
    <t>社会福祉法人広葉会</t>
    <rPh sb="0" eb="2">
      <t>シャカイ</t>
    </rPh>
    <rPh sb="2" eb="4">
      <t>フクシ</t>
    </rPh>
    <rPh sb="4" eb="6">
      <t>ホウジン</t>
    </rPh>
    <rPh sb="6" eb="7">
      <t>ヒロ</t>
    </rPh>
    <rPh sb="7" eb="8">
      <t>ハ</t>
    </rPh>
    <rPh sb="8" eb="9">
      <t>カイ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</si>
  <si>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</si>
  <si>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</si>
  <si>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</si>
  <si>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</si>
  <si>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</si>
  <si>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</si>
  <si>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</si>
  <si>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</si>
  <si>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</si>
  <si>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</si>
  <si>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</si>
  <si>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</si>
  <si>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</si>
  <si>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将来負担比率及び実質公債費比率ともに類似団体と比較して低い水準にある。これは、平成26年度より広野火力発電所6号機に係る固定資産税大規模償却資産が大幅に増収したためであるが、
固定資産税は毎年大きく減少することが見込まれるため、比率は今後上昇してゆくことが想定される。地方債の新規発行を極力抑制し、公債費の適正化に努める。</t>
    <rPh sb="0" eb="2">
      <t>ショウライ</t>
    </rPh>
    <rPh sb="2" eb="4">
      <t>フタン</t>
    </rPh>
    <rPh sb="4" eb="6">
      <t>ヒリツ</t>
    </rPh>
    <rPh sb="6" eb="7">
      <t>オヨ</t>
    </rPh>
    <rPh sb="8" eb="10">
      <t>ジッシツ</t>
    </rPh>
    <rPh sb="10" eb="13">
      <t>コウサイヒ</t>
    </rPh>
    <rPh sb="13" eb="15">
      <t>ヒリツ</t>
    </rPh>
    <rPh sb="18" eb="20">
      <t>ルイジ</t>
    </rPh>
    <rPh sb="20" eb="22">
      <t>ダンタイ</t>
    </rPh>
    <rPh sb="23" eb="25">
      <t>ヒカク</t>
    </rPh>
    <rPh sb="27" eb="28">
      <t>ヒク</t>
    </rPh>
    <rPh sb="29" eb="31">
      <t>スイジュン</t>
    </rPh>
    <rPh sb="39" eb="41">
      <t>ヘイセイ</t>
    </rPh>
    <rPh sb="43" eb="45">
      <t>ネンド</t>
    </rPh>
    <rPh sb="47" eb="49">
      <t>ヒロノ</t>
    </rPh>
    <rPh sb="49" eb="51">
      <t>カリョク</t>
    </rPh>
    <rPh sb="51" eb="54">
      <t>ハツデンショ</t>
    </rPh>
    <rPh sb="55" eb="57">
      <t>ゴウキ</t>
    </rPh>
    <rPh sb="58" eb="59">
      <t>カカ</t>
    </rPh>
    <rPh sb="60" eb="62">
      <t>コテイ</t>
    </rPh>
    <rPh sb="62" eb="65">
      <t>シサンゼイ</t>
    </rPh>
    <rPh sb="65" eb="68">
      <t>ダイキボ</t>
    </rPh>
    <rPh sb="68" eb="70">
      <t>ショウキャク</t>
    </rPh>
    <rPh sb="70" eb="72">
      <t>シサン</t>
    </rPh>
    <rPh sb="73" eb="75">
      <t>オオハバ</t>
    </rPh>
    <rPh sb="76" eb="78">
      <t>ゾウシュウ</t>
    </rPh>
    <rPh sb="88" eb="90">
      <t>コテイ</t>
    </rPh>
    <rPh sb="90" eb="93">
      <t>シサンゼイ</t>
    </rPh>
    <rPh sb="94" eb="96">
      <t>マイトシ</t>
    </rPh>
    <rPh sb="96" eb="97">
      <t>オオ</t>
    </rPh>
    <rPh sb="99" eb="101">
      <t>ゲンショウ</t>
    </rPh>
    <rPh sb="106" eb="108">
      <t>ミコ</t>
    </rPh>
    <rPh sb="114" eb="116">
      <t>ヒリツ</t>
    </rPh>
    <rPh sb="117" eb="119">
      <t>コンゴ</t>
    </rPh>
    <rPh sb="119" eb="121">
      <t>ジョウショウ</t>
    </rPh>
    <rPh sb="128" eb="130">
      <t>ソウテイ</t>
    </rPh>
    <rPh sb="134" eb="137">
      <t>チホウサイ</t>
    </rPh>
    <rPh sb="138" eb="140">
      <t>シンキ</t>
    </rPh>
    <rPh sb="140" eb="142">
      <t>ハッコウ</t>
    </rPh>
    <rPh sb="143" eb="145">
      <t>キョクリョク</t>
    </rPh>
    <rPh sb="145" eb="147">
      <t>ヨクセイ</t>
    </rPh>
    <rPh sb="149" eb="152">
      <t>コウサイヒ</t>
    </rPh>
    <rPh sb="153" eb="156">
      <t>テキセイカ</t>
    </rPh>
    <rPh sb="157" eb="158">
      <t>ツト</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</si>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</sst>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92021</c:v>
                </c:pt>
                <c:pt idx="1">
                  <c:v>94828</c:v>
                </c:pt>
                <c:pt idx="2">
                  <c:v>119674</c:v>
                </c:pt>
                <c:pt idx="3">
                  <c:v>119685</c:v>
                </c:pt>
                <c:pt idx="4">
                  <c:v>287914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42550</c:v>
                </c:pt>
                <c:pt idx="1">
                  <c:v>102566</c:v>
                </c:pt>
                <c:pt idx="2">
                  <c:v>327790</c:v>
                </c:pt>
                <c:pt idx="3">
                  <c:v>389008</c:v>
                </c:pt>
                <c:pt idx="4">
                  <c:v>362708</c:v>
                </c:pt>
              </c:numCache>
            </c:numRef>
          </c:val>
          <c:smooth val="0"/>
        </c:ser>
        <c:dLbls>
          <c:showLegendKey val="0"/>
          <c:showVal val="0"/>
          <c:showCatName val="0"/>
          <c:showSerName val="0"/>
          <c:showPercent val="0"/>
          <c:showBubbleSize val="0"/>
        </c:dLbls>
        <c:marker val="1"/>
        <c:smooth val="0"/>
        <c:axId val="107906176"/>
        <c:axId val="107908096"/>
      </c:lineChart>
      <c:catAx>
        <c:axId val="1079061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908096"/>
        <c:crosses val="autoZero"/>
        <c:auto val="1"/>
        <c:lblAlgn val="ctr"/>
        <c:lblOffset val="100"/>
        <c:tickLblSkip val="1"/>
        <c:tickMarkSkip val="1"/>
        <c:noMultiLvlLbl val="0"/>
      </c:catAx>
      <c:valAx>
        <c:axId val="107908096"/>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9061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20.010000000000002</c:v>
                </c:pt>
                <c:pt idx="1">
                  <c:v>69.12</c:v>
                </c:pt>
                <c:pt idx="2">
                  <c:v>38.270000000000003</c:v>
                </c:pt>
                <c:pt idx="3">
                  <c:v>19.34</c:v>
                </c:pt>
                <c:pt idx="4">
                  <c:v>32.54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26.28</c:v>
                </c:pt>
                <c:pt idx="1">
                  <c:v>19.89</c:v>
                </c:pt>
                <c:pt idx="2">
                  <c:v>56.09</c:v>
                </c:pt>
                <c:pt idx="3">
                  <c:v>56.05</c:v>
                </c:pt>
                <c:pt idx="4">
                  <c:v>63.93</c:v>
                </c:pt>
              </c:numCache>
            </c:numRef>
          </c:val>
        </c:ser>
        <c:dLbls>
          <c:showLegendKey val="0"/>
          <c:showVal val="0"/>
          <c:showCatName val="0"/>
          <c:showSerName val="0"/>
          <c:showPercent val="0"/>
          <c:showBubbleSize val="0"/>
        </c:dLbls>
        <c:gapWidth val="250"/>
        <c:overlap val="100"/>
        <c:axId val="119245056"/>
        <c:axId val="1192554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11.55</c:v>
                </c:pt>
                <c:pt idx="1">
                  <c:v>33.74</c:v>
                </c:pt>
                <c:pt idx="2">
                  <c:v>-16.579999999999998</c:v>
                </c:pt>
                <c:pt idx="3">
                  <c:v>8.0399999999999991</c:v>
                </c:pt>
                <c:pt idx="4">
                  <c:v>12.33</c:v>
                </c:pt>
              </c:numCache>
            </c:numRef>
          </c:val>
          <c:smooth val="0"/>
        </c:ser>
        <c:dLbls>
          <c:showLegendKey val="0"/>
          <c:showVal val="0"/>
          <c:showCatName val="0"/>
          <c:showSerName val="0"/>
          <c:showPercent val="0"/>
          <c:showBubbleSize val="0"/>
        </c:dLbls>
        <c:marker val="1"/>
        <c:smooth val="0"/>
        <c:axId val="119245056"/>
        <c:axId val="119255424"/>
      </c:lineChart>
      <c:catAx>
        <c:axId val="119245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9255424"/>
        <c:crosses val="autoZero"/>
        <c:auto val="1"/>
        <c:lblAlgn val="ctr"/>
        <c:lblOffset val="100"/>
        <c:tickLblSkip val="1"/>
        <c:tickMarkSkip val="1"/>
        <c:noMultiLvlLbl val="0"/>
      </c:catAx>
      <c:valAx>
        <c:axId val="119255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245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0.21</c:v>
                </c:pt>
                <c:pt idx="2">
                  <c:v>#N/A</c:v>
                </c:pt>
                <c:pt idx="3">
                  <c:v>0.01</c:v>
                </c:pt>
                <c:pt idx="4">
                  <c:v>#N/A</c:v>
                </c:pt>
                <c:pt idx="5">
                  <c:v>0</c:v>
                </c:pt>
                <c:pt idx="6">
                  <c:v>#N/A</c:v>
                </c:pt>
                <c:pt idx="7">
                  <c:v>0</c:v>
                </c:pt>
                <c:pt idx="8">
                  <c:v>#N/A</c:v>
                </c:pt>
                <c:pt idx="9">
                  <c:v>0.03</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7.0000000000000007E-2</c:v>
                </c:pt>
                <c:pt idx="2">
                  <c:v>#N/A</c:v>
                </c:pt>
                <c:pt idx="3">
                  <c:v>0.27</c:v>
                </c:pt>
                <c:pt idx="4">
                  <c:v>#N/A</c:v>
                </c:pt>
                <c:pt idx="5">
                  <c:v>0.24</c:v>
                </c:pt>
                <c:pt idx="6">
                  <c:v>#N/A</c:v>
                </c:pt>
                <c:pt idx="7">
                  <c:v>0.08</c:v>
                </c:pt>
                <c:pt idx="8">
                  <c:v>#N/A</c:v>
                </c:pt>
                <c:pt idx="9">
                  <c:v>0.12</c:v>
                </c:pt>
              </c:numCache>
            </c:numRef>
          </c:val>
        </c:ser>
        <c:ser>
          <c:idx val="5"/>
          <c:order val="5"/>
          <c:tx>
            <c:strRef>
              <c:f>データシート!$A$32</c:f>
              <c:strCache>
                <c:ptCount val="1"/>
                <c:pt idx="0">
                  <c:v>土地開発事業特別会計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0.33</c:v>
                </c:pt>
                <c:pt idx="2">
                  <c:v>#N/A</c:v>
                </c:pt>
                <c:pt idx="3">
                  <c:v>1.75</c:v>
                </c:pt>
                <c:pt idx="4">
                  <c:v>#N/A</c:v>
                </c:pt>
                <c:pt idx="5">
                  <c:v>0</c:v>
                </c:pt>
                <c:pt idx="6">
                  <c:v>#N/A</c:v>
                </c:pt>
                <c:pt idx="7">
                  <c:v>30.08</c:v>
                </c:pt>
                <c:pt idx="8">
                  <c:v>#N/A</c:v>
                </c:pt>
                <c:pt idx="9">
                  <c:v>1.31</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3.95</c:v>
                </c:pt>
                <c:pt idx="2">
                  <c:v>#N/A</c:v>
                </c:pt>
                <c:pt idx="3">
                  <c:v>1.27</c:v>
                </c:pt>
                <c:pt idx="4">
                  <c:v>#N/A</c:v>
                </c:pt>
                <c:pt idx="5">
                  <c:v>1.57</c:v>
                </c:pt>
                <c:pt idx="6">
                  <c:v>#N/A</c:v>
                </c:pt>
                <c:pt idx="7">
                  <c:v>1.28</c:v>
                </c:pt>
                <c:pt idx="8">
                  <c:v>#N/A</c:v>
                </c:pt>
                <c:pt idx="9">
                  <c:v>1.45</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3.94</c:v>
                </c:pt>
                <c:pt idx="2">
                  <c:v>#N/A</c:v>
                </c:pt>
                <c:pt idx="3">
                  <c:v>3.11</c:v>
                </c:pt>
                <c:pt idx="4">
                  <c:v>#N/A</c:v>
                </c:pt>
                <c:pt idx="5">
                  <c:v>1.02</c:v>
                </c:pt>
                <c:pt idx="6">
                  <c:v>#N/A</c:v>
                </c:pt>
                <c:pt idx="7">
                  <c:v>1.36</c:v>
                </c:pt>
                <c:pt idx="8">
                  <c:v>#N/A</c:v>
                </c:pt>
                <c:pt idx="9">
                  <c:v>3.34</c:v>
                </c:pt>
              </c:numCache>
            </c:numRef>
          </c:val>
        </c:ser>
        <c:ser>
          <c:idx val="8"/>
          <c:order val="8"/>
          <c:tx>
            <c:strRef>
              <c:f>データシート!$A$35</c:f>
              <c:strCache>
                <c:ptCount val="1"/>
                <c:pt idx="0">
                  <c:v>公共下水道事業特別会計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0.4</c:v>
                </c:pt>
                <c:pt idx="2">
                  <c:v>#N/A</c:v>
                </c:pt>
                <c:pt idx="3">
                  <c:v>13.41</c:v>
                </c:pt>
                <c:pt idx="4">
                  <c:v>#N/A</c:v>
                </c:pt>
                <c:pt idx="5">
                  <c:v>1.1200000000000001</c:v>
                </c:pt>
                <c:pt idx="6">
                  <c:v>#N/A</c:v>
                </c:pt>
                <c:pt idx="7">
                  <c:v>3.36</c:v>
                </c:pt>
                <c:pt idx="8">
                  <c:v>#N/A</c:v>
                </c:pt>
                <c:pt idx="9">
                  <c:v>5.07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20</c:v>
                </c:pt>
                <c:pt idx="2">
                  <c:v>#N/A</c:v>
                </c:pt>
                <c:pt idx="3">
                  <c:v>69.11</c:v>
                </c:pt>
                <c:pt idx="4">
                  <c:v>#N/A</c:v>
                </c:pt>
                <c:pt idx="5">
                  <c:v>38.26</c:v>
                </c:pt>
                <c:pt idx="6">
                  <c:v>#N/A</c:v>
                </c:pt>
                <c:pt idx="7">
                  <c:v>19.34</c:v>
                </c:pt>
                <c:pt idx="8">
                  <c:v>#N/A</c:v>
                </c:pt>
                <c:pt idx="9">
                  <c:v>32.54</c:v>
                </c:pt>
              </c:numCache>
            </c:numRef>
          </c:val>
        </c:ser>
        <c:dLbls>
          <c:showLegendKey val="0"/>
          <c:showVal val="0"/>
          <c:showCatName val="0"/>
          <c:showSerName val="0"/>
          <c:showPercent val="0"/>
          <c:showBubbleSize val="0"/>
        </c:dLbls>
        <c:gapWidth val="150"/>
        <c:overlap val="100"/>
        <c:axId val="119349248"/>
        <c:axId val="119350784"/>
      </c:barChart>
      <c:catAx>
        <c:axId val="119349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350784"/>
        <c:crosses val="autoZero"/>
        <c:auto val="1"/>
        <c:lblAlgn val="ctr"/>
        <c:lblOffset val="100"/>
        <c:tickLblSkip val="1"/>
        <c:tickMarkSkip val="1"/>
        <c:noMultiLvlLbl val="0"/>
      </c:catAx>
      <c:valAx>
        <c:axId val="119350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3492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221</c:v>
                </c:pt>
                <c:pt idx="5">
                  <c:v>215</c:v>
                </c:pt>
                <c:pt idx="8">
                  <c:v>223</c:v>
                </c:pt>
                <c:pt idx="11">
                  <c:v>229</c:v>
                </c:pt>
                <c:pt idx="14">
                  <c:v>237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64</c:v>
                </c:pt>
                <c:pt idx="3">
                  <c:v>56</c:v>
                </c:pt>
                <c:pt idx="6">
                  <c:v>52</c:v>
                </c:pt>
                <c:pt idx="9">
                  <c:v>47</c:v>
                </c:pt>
                <c:pt idx="12">
                  <c:v>44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168</c:v>
                </c:pt>
                <c:pt idx="3">
                  <c:v>164</c:v>
                </c:pt>
                <c:pt idx="6">
                  <c:v>168</c:v>
                </c:pt>
                <c:pt idx="9">
                  <c:v>175</c:v>
                </c:pt>
                <c:pt idx="12">
                  <c:v>170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405</c:v>
                </c:pt>
                <c:pt idx="3">
                  <c:v>234</c:v>
                </c:pt>
                <c:pt idx="6">
                  <c:v>235</c:v>
                </c:pt>
                <c:pt idx="9">
                  <c:v>236</c:v>
                </c:pt>
                <c:pt idx="12">
                  <c:v>184</c:v>
                </c:pt>
              </c:numCache>
            </c:numRef>
          </c:val>
        </c:ser>
        <c:dLbls>
          <c:showLegendKey val="0"/>
          <c:showVal val="0"/>
          <c:showCatName val="0"/>
          <c:showSerName val="0"/>
          <c:showPercent val="0"/>
          <c:showBubbleSize val="0"/>
        </c:dLbls>
        <c:gapWidth val="100"/>
        <c:overlap val="100"/>
        <c:axId val="106716160"/>
        <c:axId val="1067306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416</c:v>
                </c:pt>
                <c:pt idx="2">
                  <c:v>#N/A</c:v>
                </c:pt>
                <c:pt idx="3">
                  <c:v>#N/A</c:v>
                </c:pt>
                <c:pt idx="4">
                  <c:v>239</c:v>
                </c:pt>
                <c:pt idx="5">
                  <c:v>#N/A</c:v>
                </c:pt>
                <c:pt idx="6">
                  <c:v>#N/A</c:v>
                </c:pt>
                <c:pt idx="7">
                  <c:v>232</c:v>
                </c:pt>
                <c:pt idx="8">
                  <c:v>#N/A</c:v>
                </c:pt>
                <c:pt idx="9">
                  <c:v>#N/A</c:v>
                </c:pt>
                <c:pt idx="10">
                  <c:v>229</c:v>
                </c:pt>
                <c:pt idx="11">
                  <c:v>#N/A</c:v>
                </c:pt>
                <c:pt idx="12">
                  <c:v>#N/A</c:v>
                </c:pt>
                <c:pt idx="13">
                  <c:v>161</c:v>
                </c:pt>
                <c:pt idx="14">
                  <c:v>#N/A</c:v>
                </c:pt>
              </c:numCache>
            </c:numRef>
          </c:val>
          <c:smooth val="0"/>
        </c:ser>
        <c:dLbls>
          <c:showLegendKey val="0"/>
          <c:showVal val="0"/>
          <c:showCatName val="0"/>
          <c:showSerName val="0"/>
          <c:showPercent val="0"/>
          <c:showBubbleSize val="0"/>
        </c:dLbls>
        <c:marker val="1"/>
        <c:smooth val="0"/>
        <c:axId val="106716160"/>
        <c:axId val="106730624"/>
      </c:lineChart>
      <c:catAx>
        <c:axId val="106716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730624"/>
        <c:crosses val="autoZero"/>
        <c:auto val="1"/>
        <c:lblAlgn val="ctr"/>
        <c:lblOffset val="100"/>
        <c:tickLblSkip val="1"/>
        <c:tickMarkSkip val="1"/>
        <c:noMultiLvlLbl val="0"/>
      </c:catAx>
      <c:valAx>
        <c:axId val="106730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716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2714</c:v>
                </c:pt>
                <c:pt idx="5">
                  <c:v>2815</c:v>
                </c:pt>
                <c:pt idx="8">
                  <c:v>2865</c:v>
                </c:pt>
                <c:pt idx="11">
                  <c:v>2642</c:v>
                </c:pt>
                <c:pt idx="14">
                  <c:v>2453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52</c:v>
                </c:pt>
                <c:pt idx="5">
                  <c:v>30</c:v>
                </c:pt>
                <c:pt idx="8">
                  <c:v>9</c:v>
                </c:pt>
                <c:pt idx="11">
                  <c:v>9</c:v>
                </c:pt>
                <c:pt idx="14">
                  <c:v>21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1436</c:v>
                </c:pt>
                <c:pt idx="5">
                  <c:v>1136</c:v>
                </c:pt>
                <c:pt idx="8">
                  <c:v>2020</c:v>
                </c:pt>
                <c:pt idx="11">
                  <c:v>2619</c:v>
                </c:pt>
                <c:pt idx="14">
                  <c:v>3021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10</c:v>
                </c:pt>
                <c:pt idx="3">
                  <c:v>9</c:v>
                </c:pt>
                <c:pt idx="6">
                  <c:v>8</c:v>
                </c:pt>
                <c:pt idx="9">
                  <c:v>7</c:v>
                </c:pt>
                <c:pt idx="12">
                  <c:v>6</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493</c:v>
                </c:pt>
                <c:pt idx="3">
                  <c:v>461</c:v>
                </c:pt>
                <c:pt idx="6">
                  <c:v>477</c:v>
                </c:pt>
                <c:pt idx="9">
                  <c:v>370</c:v>
                </c:pt>
                <c:pt idx="12">
                  <c:v>413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136</c:v>
                </c:pt>
                <c:pt idx="3">
                  <c:v>115</c:v>
                </c:pt>
                <c:pt idx="6">
                  <c:v>105</c:v>
                </c:pt>
                <c:pt idx="9">
                  <c:v>90</c:v>
                </c:pt>
                <c:pt idx="12">
                  <c:v>78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1949</c:v>
                </c:pt>
                <c:pt idx="3">
                  <c:v>1840</c:v>
                </c:pt>
                <c:pt idx="6">
                  <c:v>1769</c:v>
                </c:pt>
                <c:pt idx="9">
                  <c:v>1507</c:v>
                </c:pt>
                <c:pt idx="12">
                  <c:v>1365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2627</c:v>
                </c:pt>
                <c:pt idx="3">
                  <c:v>2651</c:v>
                </c:pt>
                <c:pt idx="6">
                  <c:v>2872</c:v>
                </c:pt>
                <c:pt idx="9">
                  <c:v>2585</c:v>
                </c:pt>
                <c:pt idx="12">
                  <c:v>2433</c:v>
                </c:pt>
              </c:numCache>
            </c:numRef>
          </c:val>
        </c:ser>
        <c:dLbls>
          <c:showLegendKey val="0"/>
          <c:showVal val="0"/>
          <c:showCatName val="0"/>
          <c:showSerName val="0"/>
          <c:showPercent val="0"/>
          <c:showBubbleSize val="0"/>
        </c:dLbls>
        <c:gapWidth val="100"/>
        <c:overlap val="100"/>
        <c:axId val="125570432"/>
        <c:axId val="1255726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1012</c:v>
                </c:pt>
                <c:pt idx="2">
                  <c:v>#N/A</c:v>
                </c:pt>
                <c:pt idx="3">
                  <c:v>#N/A</c:v>
                </c:pt>
                <c:pt idx="4">
                  <c:v>1094</c:v>
                </c:pt>
                <c:pt idx="5">
                  <c:v>#N/A</c:v>
                </c:pt>
                <c:pt idx="6">
                  <c:v>#N/A</c:v>
                </c:pt>
                <c:pt idx="7">
                  <c:v>337</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25570432"/>
        <c:axId val="125572608"/>
      </c:lineChart>
      <c:catAx>
        <c:axId val="125570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5572608"/>
        <c:crosses val="autoZero"/>
        <c:auto val="1"/>
        <c:lblAlgn val="ctr"/>
        <c:lblOffset val="100"/>
        <c:tickLblSkip val="1"/>
        <c:tickMarkSkip val="1"/>
        <c:noMultiLvlLbl val="0"/>
      </c:catAx>
      <c:valAx>
        <c:axId val="125572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570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{7D0E3278-323E-4E92-9409-806E134335DE}</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{1293755B-2FE3-486B-9FDA-39B8E9D851C9}</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{B423B9F4-E49A-4E5D-85C9-39CAAE01BC4C}</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{DCD3C043-65B8-4CAD-9B23-016D0FBE6F32}</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{6504B5AF-ADA3-4E8A-A866-D1F53F1009F9}</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{6448F263-BC66-4EC0-BA7D-2AB52B6F8D47}</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{239C4C62-E98E-40BA-B545-EDDEFE1F36DE}</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{C49C92EE-498F-4E24-AEC5-F030FFCFC0B2}</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{CD8CFC0E-0D90-4D92-8ECA-1B239748D390}</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{AC264097-E7AB-43F1-8148-7D46A12CC2B9}</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3682048"/>
        <c:axId val="125609088"/>
      </c:scatterChart>
      <c:valAx>
        <c:axId val="2368204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5609088"/>
        <c:crosses val="autoZero"/>
        <c:crossBetween val="midCat"/>
      </c:valAx>
      <c:valAx>
        <c:axId val="12560908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6820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{BEEC871B-E6A0-4CE5-B47D-D3D45E4FCC55}</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{022AD828-8FB9-4C7D-8DE5-E38A548B0648}</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{FF8896A9-BE9A-4487-9CE0-F0CD3E8CB1B2}</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{52141083-F3CA-465A-9FE3-E5AE78E5E3D9}</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{04E42074-889B-419C-81F6-7FA67D0B2C1A}</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16.100000000000001</c:v>
                </c:pt>
                <c:pt idx="1">
                  <c:v>15</c:v>
                </c:pt>
                <c:pt idx="2">
                  <c:v>15.5</c:v>
                </c:pt>
                <c:pt idx="3">
                  <c:v>10.7</c:v>
                </c:pt>
                <c:pt idx="4">
                  <c:v>8.1999999999999993</c:v>
                </c:pt>
              </c:numCache>
            </c:numRef>
          </c:xVal>
          <c:yVal>
            <c:numRef>
              <c:f>公会計指標分析・財政指標組合せ分析表!$K$73:$O$73</c:f>
              <c:numCache>
                <c:formatCode>#,##0.0;"▲ "#,##0.0</c:formatCode>
                <c:ptCount val="5"/>
                <c:pt idx="0">
                  <c:v>53.5</c:v>
                </c:pt>
                <c:pt idx="1">
                  <c:v>58.7</c:v>
                </c:pt>
                <c:pt idx="2">
                  <c:v>17.600000000000001</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{A44FBF96-A86A-42B5-A457-1EC2D0C7BBF3}</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{7F039DFE-A4E5-4DB0-A905-A0373A3AA53E}</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{34883CB3-A692-4742-A361-8E07B6428CC4}</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{8EB2FBF0-EEA1-4B6F-8748-5E032C1C9EA4}</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{E5DB92E7-EB77-4545-BEFD-F2863069B1F8}</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12.6</c:v>
                </c:pt>
                <c:pt idx="1">
                  <c:v>11.4</c:v>
                </c:pt>
                <c:pt idx="2">
                  <c:v>10.5</c:v>
                </c:pt>
                <c:pt idx="3">
                  <c:v>9.5</c:v>
                </c:pt>
                <c:pt idx="4">
                  <c:v>6.4</c:v>
                </c:pt>
              </c:numCache>
            </c:numRef>
          </c:xVal>
          <c:yVal>
            <c:numRef>
              <c:f>公会計指標分析・財政指標組合せ分析表!$K$77:$O$77</c:f>
              <c:numCache>
                <c:formatCode>#,##0.0;"▲ "#,##0.0</c:formatCode>
                <c:ptCount val="5"/>
                <c:pt idx="0">
                  <c:v>38.6</c:v>
                </c:pt>
                <c:pt idx="1">
                  <c:v>28.4</c:v>
                </c:pt>
                <c:pt idx="2">
                  <c:v>20.5</c:v>
                </c:pt>
                <c:pt idx="3">
                  <c:v>17.899999999999999</c:v>
                </c:pt>
                <c:pt idx="4">
                  <c:v>0</c:v>
                </c:pt>
              </c:numCache>
            </c:numRef>
          </c:yVal>
          <c:smooth val="0"/>
        </c:ser>
        <c:dLbls>
          <c:showLegendKey val="0"/>
          <c:showVal val="0"/>
          <c:showCatName val="0"/>
          <c:showSerName val="0"/>
          <c:showPercent val="0"/>
          <c:showBubbleSize val="0"/>
        </c:dLbls>
        <c:axId val="125352192"/>
        <c:axId val="125362560"/>
      </c:scatterChart>
      <c:valAx>
        <c:axId val="125352192"/>
        <c:scaling>
          <c:orientation val="minMax"/>
          <c:max val="17"/>
          <c:min val="5.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5362560"/>
        <c:crosses val="autoZero"/>
        <c:crossBetween val="midCat"/>
      </c:valAx>
      <c:valAx>
        <c:axId val="125362560"/>
        <c:scaling>
          <c:orientation val="minMax"/>
          <c:max val="69"/>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5352192"/>
        <c:crosses val="autoZero"/>
        <c:crossBetween val="midCat"/>
        <c:majorUnit val="7"/>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福島県広野町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5,107
5,082
58.69
18,317,913
16,731,856
1,043,758
3,207,411
2,432,549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大規模償却資産に係る固定資産税が減少し、単年度の財政力指数は下がったが、平成</a:t>
          </a:r>
          <a:r>
            <a:rPr kumimoji="1" lang="en-US" altLang="ja-JP" sz="1300">
              <a:latin typeface="ＭＳ Ｐゴシック"/>
            </a:rPr>
            <a:t>26</a:t>
          </a:r>
          <a:r>
            <a:rPr kumimoji="1" lang="ja-JP" altLang="en-US" sz="1300">
              <a:latin typeface="ＭＳ Ｐゴシック"/>
            </a:rPr>
            <a:t>年度に広野火力発電所６号機に係る固定資産税大規模償却資産分が大幅に増収したことにより、３ヶ年平均の指数は前年よりも上昇している。大規模償却資産については、今後も大きく減少する見込みにあり、指数については段階的に下降する見込みにある。現在、東日本大震災及び原発事故からの復旧・復興に多額の資金が必要となっていることから、復興計画に沿った施策を重点的に執行しつつ、行政の効率化に努めることにより、財政の健全化を図っていく。</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45</xdr:row>
      <xdr:rowOff>33867</xdr:rowOff>
    </xdr:to>
    <xdr:cxnSp macro="">
      <xdr:nvCxnSpPr>
        <xdr:cNvPr id="62" name="直線コネクタ 61"/>
        <xdr:cNvCxnSpPr/>
      </xdr:nvCxnSpPr>
      <xdr:spPr>
        <a:xfrm flipV="1">
          <a:off x="4953000" y="6333490"/>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3"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4" name="直線コネクタ 63"/>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5"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6" name="直線コネクタ 65"/>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97367</xdr:rowOff>
    </xdr:from>
    <xdr:to>
      <xdr:col>7</xdr:col>
      <xdr:colOff>152400</xdr:colOff>
      <xdr:row>40</xdr:row>
      <xdr:rowOff>30480</xdr:rowOff>
    </xdr:to>
    <xdr:cxnSp macro="">
      <xdr:nvCxnSpPr>
        <xdr:cNvPr id="67" name="直線コネクタ 66"/>
        <xdr:cNvCxnSpPr/>
      </xdr:nvCxnSpPr>
      <xdr:spPr>
        <a:xfrm flipV="1">
          <a:off x="4114800" y="6783917"/>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113047</xdr:rowOff>
    </xdr:from>
    <xdr:ext cx="762000" cy="259045"/>
    <xdr:sp macro="" textlink="">
      <xdr:nvSpPr>
        <xdr:cNvPr id="68" name="財政力平均値テキスト"/>
        <xdr:cNvSpPr txBox="1"/>
      </xdr:nvSpPr>
      <xdr:spPr>
        <a:xfrm>
          <a:off x="5041900" y="7485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140970</xdr:rowOff>
    </xdr:from>
    <xdr:to>
      <xdr:col>7</xdr:col>
      <xdr:colOff>203200</xdr:colOff>
      <xdr:row>44</xdr:row>
      <xdr:rowOff>71120</xdr:rowOff>
    </xdr:to>
    <xdr:sp macro="" textlink="">
      <xdr:nvSpPr>
        <xdr:cNvPr id="69" name="フローチャート : 判断 68"/>
        <xdr:cNvSpPr/>
      </xdr:nvSpPr>
      <xdr:spPr>
        <a:xfrm>
          <a:off x="49022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30480</xdr:rowOff>
    </xdr:from>
    <xdr:to>
      <xdr:col>6</xdr:col>
      <xdr:colOff>0</xdr:colOff>
      <xdr:row>40</xdr:row>
      <xdr:rowOff>167217</xdr:rowOff>
    </xdr:to>
    <xdr:cxnSp macro="">
      <xdr:nvCxnSpPr>
        <xdr:cNvPr id="70" name="直線コネクタ 69"/>
        <xdr:cNvCxnSpPr/>
      </xdr:nvCxnSpPr>
      <xdr:spPr>
        <a:xfrm flipV="1">
          <a:off x="3225800" y="688848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52494</xdr:rowOff>
    </xdr:from>
    <xdr:to>
      <xdr:col>6</xdr:col>
      <xdr:colOff>50800</xdr:colOff>
      <xdr:row>43</xdr:row>
      <xdr:rowOff>154094</xdr:rowOff>
    </xdr:to>
    <xdr:sp macro="" textlink="">
      <xdr:nvSpPr>
        <xdr:cNvPr id="71" name="フローチャート : 判断 70"/>
        <xdr:cNvSpPr/>
      </xdr:nvSpPr>
      <xdr:spPr>
        <a:xfrm>
          <a:off x="40640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138871</xdr:rowOff>
    </xdr:from>
    <xdr:ext cx="736600" cy="259045"/>
    <xdr:sp macro="" textlink="">
      <xdr:nvSpPr>
        <xdr:cNvPr id="72" name="テキスト ボックス 71"/>
        <xdr:cNvSpPr txBox="1"/>
      </xdr:nvSpPr>
      <xdr:spPr>
        <a:xfrm>
          <a:off x="3733800" y="7511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151130</xdr:rowOff>
    </xdr:from>
    <xdr:to>
      <xdr:col>4</xdr:col>
      <xdr:colOff>482600</xdr:colOff>
      <xdr:row>40</xdr:row>
      <xdr:rowOff>167217</xdr:rowOff>
    </xdr:to>
    <xdr:cxnSp macro="">
      <xdr:nvCxnSpPr>
        <xdr:cNvPr id="73" name="直線コネクタ 72"/>
        <xdr:cNvCxnSpPr/>
      </xdr:nvCxnSpPr>
      <xdr:spPr>
        <a:xfrm>
          <a:off x="2336800" y="700913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44450</xdr:rowOff>
    </xdr:from>
    <xdr:to>
      <xdr:col>4</xdr:col>
      <xdr:colOff>533400</xdr:colOff>
      <xdr:row>43</xdr:row>
      <xdr:rowOff>146050</xdr:rowOff>
    </xdr:to>
    <xdr:sp macro="" textlink="">
      <xdr:nvSpPr>
        <xdr:cNvPr id="74" name="フローチャート : 判断 73"/>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75" name="テキスト ボックス 74"/>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110913</xdr:rowOff>
    </xdr:from>
    <xdr:to>
      <xdr:col>3</xdr:col>
      <xdr:colOff>279400</xdr:colOff>
      <xdr:row>40</xdr:row>
      <xdr:rowOff>151130</xdr:rowOff>
    </xdr:to>
    <xdr:cxnSp macro="">
      <xdr:nvCxnSpPr>
        <xdr:cNvPr id="76" name="直線コネクタ 75"/>
        <xdr:cNvCxnSpPr/>
      </xdr:nvCxnSpPr>
      <xdr:spPr>
        <a:xfrm>
          <a:off x="1447800" y="696891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36406</xdr:rowOff>
    </xdr:from>
    <xdr:to>
      <xdr:col>3</xdr:col>
      <xdr:colOff>330200</xdr:colOff>
      <xdr:row>43</xdr:row>
      <xdr:rowOff>138006</xdr:rowOff>
    </xdr:to>
    <xdr:sp macro="" textlink="">
      <xdr:nvSpPr>
        <xdr:cNvPr id="77" name="フローチャート : 判断 76"/>
        <xdr:cNvSpPr/>
      </xdr:nvSpPr>
      <xdr:spPr>
        <a:xfrm>
          <a:off x="2286000" y="74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122783</xdr:rowOff>
    </xdr:from>
    <xdr:ext cx="762000" cy="259045"/>
    <xdr:sp macro="" textlink="">
      <xdr:nvSpPr>
        <xdr:cNvPr id="78" name="テキスト ボックス 77"/>
        <xdr:cNvSpPr txBox="1"/>
      </xdr:nvSpPr>
      <xdr:spPr>
        <a:xfrm>
          <a:off x="1955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28363</xdr:rowOff>
    </xdr:from>
    <xdr:to>
      <xdr:col>2</xdr:col>
      <xdr:colOff>127000</xdr:colOff>
      <xdr:row>43</xdr:row>
      <xdr:rowOff>129963</xdr:rowOff>
    </xdr:to>
    <xdr:sp macro="" textlink="">
      <xdr:nvSpPr>
        <xdr:cNvPr id="79" name="フローチャート : 判断 78"/>
        <xdr:cNvSpPr/>
      </xdr:nvSpPr>
      <xdr:spPr>
        <a:xfrm>
          <a:off x="1397000" y="740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114740</xdr:rowOff>
    </xdr:from>
    <xdr:ext cx="762000" cy="259045"/>
    <xdr:sp macro="" textlink="">
      <xdr:nvSpPr>
        <xdr:cNvPr id="80" name="テキスト ボックス 79"/>
        <xdr:cNvSpPr txBox="1"/>
      </xdr:nvSpPr>
      <xdr:spPr>
        <a:xfrm>
          <a:off x="1066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39</xdr:row>
      <xdr:rowOff>46567</xdr:rowOff>
    </xdr:from>
    <xdr:to>
      <xdr:col>7</xdr:col>
      <xdr:colOff>203200</xdr:colOff>
      <xdr:row>39</xdr:row>
      <xdr:rowOff>148167</xdr:rowOff>
    </xdr:to>
    <xdr:sp macro="" textlink="">
      <xdr:nvSpPr>
        <xdr:cNvPr id="86" name="円/楕円 85"/>
        <xdr:cNvSpPr/>
      </xdr:nvSpPr>
      <xdr:spPr>
        <a:xfrm>
          <a:off x="4902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63094</xdr:rowOff>
    </xdr:from>
    <xdr:ext cx="762000" cy="259045"/>
    <xdr:sp macro="" textlink="">
      <xdr:nvSpPr>
        <xdr:cNvPr id="87" name="財政力該当値テキスト"/>
        <xdr:cNvSpPr txBox="1"/>
      </xdr:nvSpPr>
      <xdr:spPr>
        <a:xfrm>
          <a:off x="5041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151130</xdr:rowOff>
    </xdr:from>
    <xdr:to>
      <xdr:col>6</xdr:col>
      <xdr:colOff>50800</xdr:colOff>
      <xdr:row>40</xdr:row>
      <xdr:rowOff>81280</xdr:rowOff>
    </xdr:to>
    <xdr:sp macro="" textlink="">
      <xdr:nvSpPr>
        <xdr:cNvPr id="88" name="円/楕円 87"/>
        <xdr:cNvSpPr/>
      </xdr:nvSpPr>
      <xdr:spPr>
        <a:xfrm>
          <a:off x="4064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91457</xdr:rowOff>
    </xdr:from>
    <xdr:ext cx="736600" cy="259045"/>
    <xdr:sp macro="" textlink="">
      <xdr:nvSpPr>
        <xdr:cNvPr id="89" name="テキスト ボックス 88"/>
        <xdr:cNvSpPr txBox="1"/>
      </xdr:nvSpPr>
      <xdr:spPr>
        <a:xfrm>
          <a:off x="3733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116417</xdr:rowOff>
    </xdr:from>
    <xdr:to>
      <xdr:col>4</xdr:col>
      <xdr:colOff>533400</xdr:colOff>
      <xdr:row>41</xdr:row>
      <xdr:rowOff>46567</xdr:rowOff>
    </xdr:to>
    <xdr:sp macro="" textlink="">
      <xdr:nvSpPr>
        <xdr:cNvPr id="90" name="円/楕円 89"/>
        <xdr:cNvSpPr/>
      </xdr:nvSpPr>
      <xdr:spPr>
        <a:xfrm>
          <a:off x="3175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56744</xdr:rowOff>
    </xdr:from>
    <xdr:ext cx="762000" cy="259045"/>
    <xdr:sp macro="" textlink="">
      <xdr:nvSpPr>
        <xdr:cNvPr id="91" name="テキスト ボックス 90"/>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100330</xdr:rowOff>
    </xdr:from>
    <xdr:to>
      <xdr:col>3</xdr:col>
      <xdr:colOff>330200</xdr:colOff>
      <xdr:row>41</xdr:row>
      <xdr:rowOff>30480</xdr:rowOff>
    </xdr:to>
    <xdr:sp macro="" textlink="">
      <xdr:nvSpPr>
        <xdr:cNvPr id="92" name="円/楕円 91"/>
        <xdr:cNvSpPr/>
      </xdr:nvSpPr>
      <xdr:spPr>
        <a:xfrm>
          <a:off x="2286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40657</xdr:rowOff>
    </xdr:from>
    <xdr:ext cx="762000" cy="259045"/>
    <xdr:sp macro="" textlink="">
      <xdr:nvSpPr>
        <xdr:cNvPr id="93" name="テキスト ボックス 92"/>
        <xdr:cNvSpPr txBox="1"/>
      </xdr:nvSpPr>
      <xdr:spPr>
        <a:xfrm>
          <a:off x="1955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60113</xdr:rowOff>
    </xdr:from>
    <xdr:to>
      <xdr:col>2</xdr:col>
      <xdr:colOff>127000</xdr:colOff>
      <xdr:row>40</xdr:row>
      <xdr:rowOff>161713</xdr:rowOff>
    </xdr:to>
    <xdr:sp macro="" textlink="">
      <xdr:nvSpPr>
        <xdr:cNvPr id="94" name="円/楕円 93"/>
        <xdr:cNvSpPr/>
      </xdr:nvSpPr>
      <xdr:spPr>
        <a:xfrm>
          <a:off x="1397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440</xdr:rowOff>
    </xdr:from>
    <xdr:ext cx="762000" cy="259045"/>
    <xdr:sp macro="" textlink="">
      <xdr:nvSpPr>
        <xdr:cNvPr id="95" name="テキスト ボックス 94"/>
        <xdr:cNvSpPr txBox="1"/>
      </xdr:nvSpPr>
      <xdr:spPr>
        <a:xfrm>
          <a:off x="1066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大規模償却資産に係る固定資産税が大幅に減少したものの、震災に伴う土地及び家屋に係る固定資産税の</a:t>
          </a:r>
          <a:r>
            <a:rPr kumimoji="1" lang="en-US" altLang="ja-JP" sz="1300">
              <a:latin typeface="ＭＳ Ｐゴシック"/>
            </a:rPr>
            <a:t>1/2</a:t>
          </a:r>
          <a:r>
            <a:rPr kumimoji="1" lang="ja-JP" altLang="en-US" sz="1300">
              <a:latin typeface="ＭＳ Ｐゴシック"/>
            </a:rPr>
            <a:t>課税措置の終了による増及び法人町民税の増収等により経常的な一般財源収入の総額が前年比</a:t>
          </a:r>
          <a:r>
            <a:rPr kumimoji="1" lang="en-US" altLang="ja-JP" sz="1300">
              <a:latin typeface="ＭＳ Ｐゴシック"/>
            </a:rPr>
            <a:t>1.5</a:t>
          </a:r>
          <a:r>
            <a:rPr kumimoji="1" lang="ja-JP" altLang="en-US" sz="1300">
              <a:latin typeface="ＭＳ Ｐゴシック"/>
            </a:rPr>
            <a:t>％増えたことに加え、公債費の減少等による経常経費の一般財源が減少したことにより、指数は前年比１．５ポイント比率が減少した。今後、固定資産税は毎年大きく減少することが予想され、比率は大きく増加することが見込まれるが、すべての事務事業の優先度を厳しく点検し、優先度の低い事業については、計画的に廃止・縮小を進め、経常経費の削減に努め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50588</xdr:rowOff>
    </xdr:from>
    <xdr:to>
      <xdr:col>7</xdr:col>
      <xdr:colOff>152400</xdr:colOff>
      <xdr:row>64</xdr:row>
      <xdr:rowOff>137901</xdr:rowOff>
    </xdr:to>
    <xdr:cxnSp macro="">
      <xdr:nvCxnSpPr>
        <xdr:cNvPr id="125" name="直線コネクタ 124"/>
        <xdr:cNvCxnSpPr/>
      </xdr:nvCxnSpPr>
      <xdr:spPr>
        <a:xfrm flipV="1">
          <a:off x="4953000" y="9994688"/>
          <a:ext cx="0" cy="11160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109978</xdr:rowOff>
    </xdr:from>
    <xdr:ext cx="762000" cy="259045"/>
    <xdr:sp macro="" textlink="">
      <xdr:nvSpPr>
        <xdr:cNvPr id="126" name="財政構造の弾力性最小値テキスト"/>
        <xdr:cNvSpPr txBox="1"/>
      </xdr:nvSpPr>
      <xdr:spPr>
        <a:xfrm>
          <a:off x="5041900" y="1108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64</xdr:row>
      <xdr:rowOff>137901</xdr:rowOff>
    </xdr:from>
    <xdr:to>
      <xdr:col>7</xdr:col>
      <xdr:colOff>241300</xdr:colOff>
      <xdr:row>64</xdr:row>
      <xdr:rowOff>137901</xdr:rowOff>
    </xdr:to>
    <xdr:cxnSp macro="">
      <xdr:nvCxnSpPr>
        <xdr:cNvPr id="127" name="直線コネクタ 126"/>
        <xdr:cNvCxnSpPr/>
      </xdr:nvCxnSpPr>
      <xdr:spPr>
        <a:xfrm>
          <a:off x="4864100" y="1111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136965</xdr:rowOff>
    </xdr:from>
    <xdr:ext cx="762000" cy="259045"/>
    <xdr:sp macro="" textlink="">
      <xdr:nvSpPr>
        <xdr:cNvPr id="128" name="財政構造の弾力性最大値テキスト"/>
        <xdr:cNvSpPr txBox="1"/>
      </xdr:nvSpPr>
      <xdr:spPr>
        <a:xfrm>
          <a:off x="5041900" y="973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40.2</a:t>
          </a:r>
          <a:endParaRPr kumimoji="1" lang="ja-JP" altLang="en-US" sz="1000" b="1">
            <a:latin typeface="ＭＳ Ｐゴシック"/>
          </a:endParaRPr>
        </a:p>
      </xdr:txBody>
    </xdr:sp>
    <xdr:clientData/>
  </xdr:oneCellAnchor>
  <xdr:twoCellAnchor>
    <xdr:from>
      <xdr:col>7</xdr:col>
      <xdr:colOff>63500</xdr:colOff>
      <xdr:row>58</xdr:row>
      <xdr:rowOff>50588</xdr:rowOff>
    </xdr:from>
    <xdr:to>
      <xdr:col>7</xdr:col>
      <xdr:colOff>241300</xdr:colOff>
      <xdr:row>58</xdr:row>
      <xdr:rowOff>50588</xdr:rowOff>
    </xdr:to>
    <xdr:cxnSp macro="">
      <xdr:nvCxnSpPr>
        <xdr:cNvPr id="129" name="直線コネクタ 128"/>
        <xdr:cNvCxnSpPr/>
      </xdr:nvCxnSpPr>
      <xdr:spPr>
        <a:xfrm>
          <a:off x="4864100" y="999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91757</xdr:rowOff>
    </xdr:from>
    <xdr:to>
      <xdr:col>7</xdr:col>
      <xdr:colOff>152400</xdr:colOff>
      <xdr:row>60</xdr:row>
      <xdr:rowOff>121920</xdr:rowOff>
    </xdr:to>
    <xdr:cxnSp macro="">
      <xdr:nvCxnSpPr>
        <xdr:cNvPr id="130" name="直線コネクタ 129"/>
        <xdr:cNvCxnSpPr/>
      </xdr:nvCxnSpPr>
      <xdr:spPr>
        <a:xfrm flipV="1">
          <a:off x="4114800" y="10378757"/>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72301</xdr:rowOff>
    </xdr:from>
    <xdr:ext cx="762000" cy="259045"/>
    <xdr:sp macro="" textlink="">
      <xdr:nvSpPr>
        <xdr:cNvPr id="131" name="財政構造の弾力性平均値テキスト"/>
        <xdr:cNvSpPr txBox="1"/>
      </xdr:nvSpPr>
      <xdr:spPr>
        <a:xfrm>
          <a:off x="5041900" y="10702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100224</xdr:rowOff>
    </xdr:from>
    <xdr:to>
      <xdr:col>7</xdr:col>
      <xdr:colOff>203200</xdr:colOff>
      <xdr:row>63</xdr:row>
      <xdr:rowOff>30374</xdr:rowOff>
    </xdr:to>
    <xdr:sp macro="" textlink="">
      <xdr:nvSpPr>
        <xdr:cNvPr id="132" name="フローチャート : 判断 131"/>
        <xdr:cNvSpPr/>
      </xdr:nvSpPr>
      <xdr:spPr>
        <a:xfrm>
          <a:off x="49022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121920</xdr:rowOff>
    </xdr:from>
    <xdr:to>
      <xdr:col>6</xdr:col>
      <xdr:colOff>0</xdr:colOff>
      <xdr:row>64</xdr:row>
      <xdr:rowOff>158009</xdr:rowOff>
    </xdr:to>
    <xdr:cxnSp macro="">
      <xdr:nvCxnSpPr>
        <xdr:cNvPr id="133" name="直線コネクタ 132"/>
        <xdr:cNvCxnSpPr/>
      </xdr:nvCxnSpPr>
      <xdr:spPr>
        <a:xfrm flipV="1">
          <a:off x="3225800" y="10408920"/>
          <a:ext cx="889000" cy="72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95673</xdr:rowOff>
    </xdr:from>
    <xdr:to>
      <xdr:col>6</xdr:col>
      <xdr:colOff>50800</xdr:colOff>
      <xdr:row>64</xdr:row>
      <xdr:rowOff>25823</xdr:rowOff>
    </xdr:to>
    <xdr:sp macro="" textlink="">
      <xdr:nvSpPr>
        <xdr:cNvPr id="134" name="フローチャート : 判断 133"/>
        <xdr:cNvSpPr/>
      </xdr:nvSpPr>
      <xdr:spPr>
        <a:xfrm>
          <a:off x="4064000" y="108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10600</xdr:rowOff>
    </xdr:from>
    <xdr:ext cx="736600" cy="259045"/>
    <xdr:sp macro="" textlink="">
      <xdr:nvSpPr>
        <xdr:cNvPr id="135" name="テキスト ボックス 134"/>
        <xdr:cNvSpPr txBox="1"/>
      </xdr:nvSpPr>
      <xdr:spPr>
        <a:xfrm>
          <a:off x="3733800" y="1098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59479</xdr:rowOff>
    </xdr:from>
    <xdr:to>
      <xdr:col>4</xdr:col>
      <xdr:colOff>482600</xdr:colOff>
      <xdr:row>64</xdr:row>
      <xdr:rowOff>158009</xdr:rowOff>
    </xdr:to>
    <xdr:cxnSp macro="">
      <xdr:nvCxnSpPr>
        <xdr:cNvPr id="136" name="直線コネクタ 135"/>
        <xdr:cNvCxnSpPr/>
      </xdr:nvCxnSpPr>
      <xdr:spPr>
        <a:xfrm>
          <a:off x="2336800" y="11032279"/>
          <a:ext cx="889000" cy="98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53446</xdr:rowOff>
    </xdr:from>
    <xdr:to>
      <xdr:col>4</xdr:col>
      <xdr:colOff>533400</xdr:colOff>
      <xdr:row>63</xdr:row>
      <xdr:rowOff>155046</xdr:rowOff>
    </xdr:to>
    <xdr:sp macro="" textlink="">
      <xdr:nvSpPr>
        <xdr:cNvPr id="137" name="フローチャート : 判断 136"/>
        <xdr:cNvSpPr/>
      </xdr:nvSpPr>
      <xdr:spPr>
        <a:xfrm>
          <a:off x="3175000" y="1085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165223</xdr:rowOff>
    </xdr:from>
    <xdr:ext cx="762000" cy="259045"/>
    <xdr:sp macro="" textlink="">
      <xdr:nvSpPr>
        <xdr:cNvPr id="138" name="テキスト ボックス 137"/>
        <xdr:cNvSpPr txBox="1"/>
      </xdr:nvSpPr>
      <xdr:spPr>
        <a:xfrm>
          <a:off x="2844800" y="1062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59479</xdr:rowOff>
    </xdr:from>
    <xdr:to>
      <xdr:col>3</xdr:col>
      <xdr:colOff>279400</xdr:colOff>
      <xdr:row>67</xdr:row>
      <xdr:rowOff>120227</xdr:rowOff>
    </xdr:to>
    <xdr:cxnSp macro="">
      <xdr:nvCxnSpPr>
        <xdr:cNvPr id="139" name="直線コネクタ 138"/>
        <xdr:cNvCxnSpPr/>
      </xdr:nvCxnSpPr>
      <xdr:spPr>
        <a:xfrm flipV="1">
          <a:off x="1447800" y="11032279"/>
          <a:ext cx="889000" cy="57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53446</xdr:rowOff>
    </xdr:from>
    <xdr:to>
      <xdr:col>3</xdr:col>
      <xdr:colOff>330200</xdr:colOff>
      <xdr:row>63</xdr:row>
      <xdr:rowOff>155046</xdr:rowOff>
    </xdr:to>
    <xdr:sp macro="" textlink="">
      <xdr:nvSpPr>
        <xdr:cNvPr id="140" name="フローチャート : 判断 139"/>
        <xdr:cNvSpPr/>
      </xdr:nvSpPr>
      <xdr:spPr>
        <a:xfrm>
          <a:off x="2286000" y="1085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165223</xdr:rowOff>
    </xdr:from>
    <xdr:ext cx="762000" cy="259045"/>
    <xdr:sp macro="" textlink="">
      <xdr:nvSpPr>
        <xdr:cNvPr id="141" name="テキスト ボックス 140"/>
        <xdr:cNvSpPr txBox="1"/>
      </xdr:nvSpPr>
      <xdr:spPr>
        <a:xfrm>
          <a:off x="1955800" y="1062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43392</xdr:rowOff>
    </xdr:from>
    <xdr:to>
      <xdr:col>2</xdr:col>
      <xdr:colOff>127000</xdr:colOff>
      <xdr:row>63</xdr:row>
      <xdr:rowOff>144992</xdr:rowOff>
    </xdr:to>
    <xdr:sp macro="" textlink="">
      <xdr:nvSpPr>
        <xdr:cNvPr id="142" name="フローチャート : 判断 141"/>
        <xdr:cNvSpPr/>
      </xdr:nvSpPr>
      <xdr:spPr>
        <a:xfrm>
          <a:off x="1397000" y="1084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155169</xdr:rowOff>
    </xdr:from>
    <xdr:ext cx="762000" cy="259045"/>
    <xdr:sp macro="" textlink="">
      <xdr:nvSpPr>
        <xdr:cNvPr id="143" name="テキスト ボックス 142"/>
        <xdr:cNvSpPr txBox="1"/>
      </xdr:nvSpPr>
      <xdr:spPr>
        <a:xfrm>
          <a:off x="1066800" y="1061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40957</xdr:rowOff>
    </xdr:from>
    <xdr:to>
      <xdr:col>7</xdr:col>
      <xdr:colOff>203200</xdr:colOff>
      <xdr:row>60</xdr:row>
      <xdr:rowOff>142557</xdr:rowOff>
    </xdr:to>
    <xdr:sp macro="" textlink="">
      <xdr:nvSpPr>
        <xdr:cNvPr id="149" name="円/楕円 148"/>
        <xdr:cNvSpPr/>
      </xdr:nvSpPr>
      <xdr:spPr>
        <a:xfrm>
          <a:off x="4902200" y="1032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57484</xdr:rowOff>
    </xdr:from>
    <xdr:ext cx="762000" cy="259045"/>
    <xdr:sp macro="" textlink="">
      <xdr:nvSpPr>
        <xdr:cNvPr id="150" name="財政構造の弾力性該当値テキスト"/>
        <xdr:cNvSpPr txBox="1"/>
      </xdr:nvSpPr>
      <xdr:spPr>
        <a:xfrm>
          <a:off x="5041900" y="1017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71120</xdr:rowOff>
    </xdr:from>
    <xdr:to>
      <xdr:col>6</xdr:col>
      <xdr:colOff>50800</xdr:colOff>
      <xdr:row>61</xdr:row>
      <xdr:rowOff>1270</xdr:rowOff>
    </xdr:to>
    <xdr:sp macro="" textlink="">
      <xdr:nvSpPr>
        <xdr:cNvPr id="151" name="円/楕円 150"/>
        <xdr:cNvSpPr/>
      </xdr:nvSpPr>
      <xdr:spPr>
        <a:xfrm>
          <a:off x="4064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11447</xdr:rowOff>
    </xdr:from>
    <xdr:ext cx="736600" cy="259045"/>
    <xdr:sp macro="" textlink="">
      <xdr:nvSpPr>
        <xdr:cNvPr id="152" name="テキスト ボックス 151"/>
        <xdr:cNvSpPr txBox="1"/>
      </xdr:nvSpPr>
      <xdr:spPr>
        <a:xfrm>
          <a:off x="3733800" y="1012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107209</xdr:rowOff>
    </xdr:from>
    <xdr:to>
      <xdr:col>4</xdr:col>
      <xdr:colOff>533400</xdr:colOff>
      <xdr:row>65</xdr:row>
      <xdr:rowOff>37359</xdr:rowOff>
    </xdr:to>
    <xdr:sp macro="" textlink="">
      <xdr:nvSpPr>
        <xdr:cNvPr id="153" name="円/楕円 152"/>
        <xdr:cNvSpPr/>
      </xdr:nvSpPr>
      <xdr:spPr>
        <a:xfrm>
          <a:off x="3175000" y="110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22136</xdr:rowOff>
    </xdr:from>
    <xdr:ext cx="762000" cy="259045"/>
    <xdr:sp macro="" textlink="">
      <xdr:nvSpPr>
        <xdr:cNvPr id="154" name="テキスト ボックス 153"/>
        <xdr:cNvSpPr txBox="1"/>
      </xdr:nvSpPr>
      <xdr:spPr>
        <a:xfrm>
          <a:off x="2844800" y="1116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8679</xdr:rowOff>
    </xdr:from>
    <xdr:to>
      <xdr:col>3</xdr:col>
      <xdr:colOff>330200</xdr:colOff>
      <xdr:row>64</xdr:row>
      <xdr:rowOff>110279</xdr:rowOff>
    </xdr:to>
    <xdr:sp macro="" textlink="">
      <xdr:nvSpPr>
        <xdr:cNvPr id="155" name="円/楕円 154"/>
        <xdr:cNvSpPr/>
      </xdr:nvSpPr>
      <xdr:spPr>
        <a:xfrm>
          <a:off x="2286000" y="1098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95056</xdr:rowOff>
    </xdr:from>
    <xdr:ext cx="762000" cy="259045"/>
    <xdr:sp macro="" textlink="">
      <xdr:nvSpPr>
        <xdr:cNvPr id="156" name="テキスト ボックス 155"/>
        <xdr:cNvSpPr txBox="1"/>
      </xdr:nvSpPr>
      <xdr:spPr>
        <a:xfrm>
          <a:off x="1955800" y="1106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xdr:col>
      <xdr:colOff>25400</xdr:colOff>
      <xdr:row>67</xdr:row>
      <xdr:rowOff>69427</xdr:rowOff>
    </xdr:from>
    <xdr:to>
      <xdr:col>2</xdr:col>
      <xdr:colOff>127000</xdr:colOff>
      <xdr:row>67</xdr:row>
      <xdr:rowOff>171027</xdr:rowOff>
    </xdr:to>
    <xdr:sp macro="" textlink="">
      <xdr:nvSpPr>
        <xdr:cNvPr id="157" name="円/楕円 156"/>
        <xdr:cNvSpPr/>
      </xdr:nvSpPr>
      <xdr:spPr>
        <a:xfrm>
          <a:off x="1397000" y="1155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155804</xdr:rowOff>
    </xdr:from>
    <xdr:ext cx="762000" cy="259045"/>
    <xdr:sp macro="" textlink="">
      <xdr:nvSpPr>
        <xdr:cNvPr id="158" name="テキスト ボックス 157"/>
        <xdr:cNvSpPr txBox="1"/>
      </xdr:nvSpPr>
      <xdr:spPr>
        <a:xfrm>
          <a:off x="1066800" y="1164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[2,091,433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284,130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人口１人当たり人件費・物件費等決算額が、類似団体に比べ大きく上回っているのは、昨年同様、原発事故に伴う除染対策事業が主な要因となっている。当該事業費は前年比</a:t>
          </a:r>
          <a:r>
            <a:rPr kumimoji="1" lang="en-US" altLang="ja-JP" sz="1300">
              <a:latin typeface="ＭＳ Ｐゴシック"/>
            </a:rPr>
            <a:t>57</a:t>
          </a:r>
          <a:r>
            <a:rPr kumimoji="1" lang="ja-JP" altLang="en-US" sz="1300">
              <a:latin typeface="ＭＳ Ｐゴシック"/>
            </a:rPr>
            <a:t>億</a:t>
          </a:r>
          <a:r>
            <a:rPr kumimoji="1" lang="en-US" altLang="ja-JP" sz="1300">
              <a:latin typeface="ＭＳ Ｐゴシック"/>
            </a:rPr>
            <a:t>5</a:t>
          </a:r>
          <a:r>
            <a:rPr kumimoji="1" lang="ja-JP" altLang="en-US" sz="1300">
              <a:latin typeface="ＭＳ Ｐゴシック"/>
            </a:rPr>
            <a:t>千万円増加しており１人当たりの決算額が大きく増加している。これらの特殊要因を除いた決算額が類似団体を上回ることのないよう、事業の選別化・行政コストの削減を図り、財政の健全化に努める。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95641</xdr:rowOff>
    </xdr:from>
    <xdr:to>
      <xdr:col>7</xdr:col>
      <xdr:colOff>152400</xdr:colOff>
      <xdr:row>90</xdr:row>
      <xdr:rowOff>52377</xdr:rowOff>
    </xdr:to>
    <xdr:cxnSp macro="">
      <xdr:nvCxnSpPr>
        <xdr:cNvPr id="187" name="直線コネクタ 186"/>
        <xdr:cNvCxnSpPr/>
      </xdr:nvCxnSpPr>
      <xdr:spPr>
        <a:xfrm flipV="1">
          <a:off x="4953000" y="13983091"/>
          <a:ext cx="0" cy="14997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24454</xdr:rowOff>
    </xdr:from>
    <xdr:ext cx="762000" cy="259045"/>
    <xdr:sp macro="" textlink="">
      <xdr:nvSpPr>
        <xdr:cNvPr id="188" name="人件費・物件費等の状況最小値テキスト"/>
        <xdr:cNvSpPr txBox="1"/>
      </xdr:nvSpPr>
      <xdr:spPr>
        <a:xfrm>
          <a:off x="5041900" y="15454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2,091,433</a:t>
          </a:r>
          <a:endParaRPr kumimoji="1" lang="ja-JP" altLang="en-US" sz="1000" b="1">
            <a:latin typeface="ＭＳ Ｐゴシック"/>
          </a:endParaRPr>
        </a:p>
      </xdr:txBody>
    </xdr:sp>
    <xdr:clientData/>
  </xdr:oneCellAnchor>
  <xdr:twoCellAnchor>
    <xdr:from>
      <xdr:col>7</xdr:col>
      <xdr:colOff>63500</xdr:colOff>
      <xdr:row>90</xdr:row>
      <xdr:rowOff>52377</xdr:rowOff>
    </xdr:from>
    <xdr:to>
      <xdr:col>7</xdr:col>
      <xdr:colOff>241300</xdr:colOff>
      <xdr:row>90</xdr:row>
      <xdr:rowOff>52377</xdr:rowOff>
    </xdr:to>
    <xdr:cxnSp macro="">
      <xdr:nvCxnSpPr>
        <xdr:cNvPr id="189" name="直線コネクタ 188"/>
        <xdr:cNvCxnSpPr/>
      </xdr:nvCxnSpPr>
      <xdr:spPr>
        <a:xfrm>
          <a:off x="4864100" y="1548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10568</xdr:rowOff>
    </xdr:from>
    <xdr:ext cx="762000" cy="259045"/>
    <xdr:sp macro="" textlink="">
      <xdr:nvSpPr>
        <xdr:cNvPr id="190" name="人件費・物件費等の状況最大値テキスト"/>
        <xdr:cNvSpPr txBox="1"/>
      </xdr:nvSpPr>
      <xdr:spPr>
        <a:xfrm>
          <a:off x="5041900" y="1372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226,802</a:t>
          </a:r>
          <a:endParaRPr kumimoji="1" lang="ja-JP" altLang="en-US" sz="1000" b="1">
            <a:latin typeface="ＭＳ Ｐゴシック"/>
          </a:endParaRPr>
        </a:p>
      </xdr:txBody>
    </xdr:sp>
    <xdr:clientData/>
  </xdr:oneCellAnchor>
  <xdr:twoCellAnchor>
    <xdr:from>
      <xdr:col>7</xdr:col>
      <xdr:colOff>63500</xdr:colOff>
      <xdr:row>81</xdr:row>
      <xdr:rowOff>95641</xdr:rowOff>
    </xdr:from>
    <xdr:to>
      <xdr:col>7</xdr:col>
      <xdr:colOff>241300</xdr:colOff>
      <xdr:row>81</xdr:row>
      <xdr:rowOff>95641</xdr:rowOff>
    </xdr:to>
    <xdr:cxnSp macro="">
      <xdr:nvCxnSpPr>
        <xdr:cNvPr id="191" name="直線コネクタ 190"/>
        <xdr:cNvCxnSpPr/>
      </xdr:nvCxnSpPr>
      <xdr:spPr>
        <a:xfrm>
          <a:off x="4864100" y="13983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34294</xdr:rowOff>
    </xdr:from>
    <xdr:to>
      <xdr:col>7</xdr:col>
      <xdr:colOff>152400</xdr:colOff>
      <xdr:row>90</xdr:row>
      <xdr:rowOff>52377</xdr:rowOff>
    </xdr:to>
    <xdr:cxnSp macro="">
      <xdr:nvCxnSpPr>
        <xdr:cNvPr id="192" name="直線コネクタ 191"/>
        <xdr:cNvCxnSpPr/>
      </xdr:nvCxnSpPr>
      <xdr:spPr>
        <a:xfrm>
          <a:off x="4114800" y="14607544"/>
          <a:ext cx="838200" cy="87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106132</xdr:rowOff>
    </xdr:from>
    <xdr:ext cx="762000" cy="259045"/>
    <xdr:sp macro="" textlink="">
      <xdr:nvSpPr>
        <xdr:cNvPr id="193" name="人件費・物件費等の状況平均値テキスト"/>
        <xdr:cNvSpPr txBox="1"/>
      </xdr:nvSpPr>
      <xdr:spPr>
        <a:xfrm>
          <a:off x="5041900" y="13993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495,614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89605</xdr:rowOff>
    </xdr:from>
    <xdr:to>
      <xdr:col>7</xdr:col>
      <xdr:colOff>203200</xdr:colOff>
      <xdr:row>83</xdr:row>
      <xdr:rowOff>19755</xdr:rowOff>
    </xdr:to>
    <xdr:sp macro="" textlink="">
      <xdr:nvSpPr>
        <xdr:cNvPr id="194" name="フローチャート : 判断 193"/>
        <xdr:cNvSpPr/>
      </xdr:nvSpPr>
      <xdr:spPr>
        <a:xfrm>
          <a:off x="4902200" y="1414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33810</xdr:rowOff>
    </xdr:from>
    <xdr:to>
      <xdr:col>6</xdr:col>
      <xdr:colOff>0</xdr:colOff>
      <xdr:row>85</xdr:row>
      <xdr:rowOff>34294</xdr:rowOff>
    </xdr:to>
    <xdr:cxnSp macro="">
      <xdr:nvCxnSpPr>
        <xdr:cNvPr id="195" name="直線コネクタ 194"/>
        <xdr:cNvCxnSpPr/>
      </xdr:nvCxnSpPr>
      <xdr:spPr>
        <a:xfrm>
          <a:off x="3225800" y="14607060"/>
          <a:ext cx="889000" cy="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36652</xdr:rowOff>
    </xdr:from>
    <xdr:to>
      <xdr:col>6</xdr:col>
      <xdr:colOff>50800</xdr:colOff>
      <xdr:row>81</xdr:row>
      <xdr:rowOff>138252</xdr:rowOff>
    </xdr:to>
    <xdr:sp macro="" textlink="">
      <xdr:nvSpPr>
        <xdr:cNvPr id="196" name="フローチャート : 判断 195"/>
        <xdr:cNvSpPr/>
      </xdr:nvSpPr>
      <xdr:spPr>
        <a:xfrm>
          <a:off x="4064000" y="13924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148429</xdr:rowOff>
    </xdr:from>
    <xdr:ext cx="736600" cy="259045"/>
    <xdr:sp macro="" textlink="">
      <xdr:nvSpPr>
        <xdr:cNvPr id="197" name="テキスト ボックス 196"/>
        <xdr:cNvSpPr txBox="1"/>
      </xdr:nvSpPr>
      <xdr:spPr>
        <a:xfrm>
          <a:off x="3733800" y="13692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33810</xdr:rowOff>
    </xdr:from>
    <xdr:to>
      <xdr:col>4</xdr:col>
      <xdr:colOff>482600</xdr:colOff>
      <xdr:row>90</xdr:row>
      <xdr:rowOff>30257</xdr:rowOff>
    </xdr:to>
    <xdr:cxnSp macro="">
      <xdr:nvCxnSpPr>
        <xdr:cNvPr id="198" name="直線コネクタ 197"/>
        <xdr:cNvCxnSpPr/>
      </xdr:nvCxnSpPr>
      <xdr:spPr>
        <a:xfrm flipV="1">
          <a:off x="2336800" y="14607060"/>
          <a:ext cx="889000" cy="85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23203</xdr:rowOff>
    </xdr:from>
    <xdr:to>
      <xdr:col>4</xdr:col>
      <xdr:colOff>533400</xdr:colOff>
      <xdr:row>81</xdr:row>
      <xdr:rowOff>124803</xdr:rowOff>
    </xdr:to>
    <xdr:sp macro="" textlink="">
      <xdr:nvSpPr>
        <xdr:cNvPr id="199" name="フローチャート : 判断 198"/>
        <xdr:cNvSpPr/>
      </xdr:nvSpPr>
      <xdr:spPr>
        <a:xfrm>
          <a:off x="3175000" y="1391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134980</xdr:rowOff>
    </xdr:from>
    <xdr:ext cx="762000" cy="259045"/>
    <xdr:sp macro="" textlink="">
      <xdr:nvSpPr>
        <xdr:cNvPr id="200" name="テキスト ボックス 199"/>
        <xdr:cNvSpPr txBox="1"/>
      </xdr:nvSpPr>
      <xdr:spPr>
        <a:xfrm>
          <a:off x="2844800" y="13679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44462</xdr:rowOff>
    </xdr:from>
    <xdr:to>
      <xdr:col>3</xdr:col>
      <xdr:colOff>279400</xdr:colOff>
      <xdr:row>90</xdr:row>
      <xdr:rowOff>30257</xdr:rowOff>
    </xdr:to>
    <xdr:cxnSp macro="">
      <xdr:nvCxnSpPr>
        <xdr:cNvPr id="201" name="直線コネクタ 200"/>
        <xdr:cNvCxnSpPr/>
      </xdr:nvCxnSpPr>
      <xdr:spPr>
        <a:xfrm>
          <a:off x="1447800" y="14103362"/>
          <a:ext cx="889000" cy="135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30513</xdr:rowOff>
    </xdr:from>
    <xdr:to>
      <xdr:col>3</xdr:col>
      <xdr:colOff>330200</xdr:colOff>
      <xdr:row>81</xdr:row>
      <xdr:rowOff>132113</xdr:rowOff>
    </xdr:to>
    <xdr:sp macro="" textlink="">
      <xdr:nvSpPr>
        <xdr:cNvPr id="202" name="フローチャート : 判断 201"/>
        <xdr:cNvSpPr/>
      </xdr:nvSpPr>
      <xdr:spPr>
        <a:xfrm>
          <a:off x="2286000" y="1391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142290</xdr:rowOff>
    </xdr:from>
    <xdr:ext cx="762000" cy="259045"/>
    <xdr:sp macro="" textlink="">
      <xdr:nvSpPr>
        <xdr:cNvPr id="203" name="テキスト ボックス 202"/>
        <xdr:cNvSpPr txBox="1"/>
      </xdr:nvSpPr>
      <xdr:spPr>
        <a:xfrm>
          <a:off x="1955800" y="1368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20059</xdr:rowOff>
    </xdr:from>
    <xdr:to>
      <xdr:col>2</xdr:col>
      <xdr:colOff>127000</xdr:colOff>
      <xdr:row>81</xdr:row>
      <xdr:rowOff>121659</xdr:rowOff>
    </xdr:to>
    <xdr:sp macro="" textlink="">
      <xdr:nvSpPr>
        <xdr:cNvPr id="204" name="フローチャート : 判断 203"/>
        <xdr:cNvSpPr/>
      </xdr:nvSpPr>
      <xdr:spPr>
        <a:xfrm>
          <a:off x="1397000" y="1390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131836</xdr:rowOff>
    </xdr:from>
    <xdr:ext cx="762000" cy="259045"/>
    <xdr:sp macro="" textlink="">
      <xdr:nvSpPr>
        <xdr:cNvPr id="205" name="テキスト ボックス 204"/>
        <xdr:cNvSpPr txBox="1"/>
      </xdr:nvSpPr>
      <xdr:spPr>
        <a:xfrm>
          <a:off x="1066800" y="1367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90</xdr:row>
      <xdr:rowOff>1577</xdr:rowOff>
    </xdr:from>
    <xdr:to>
      <xdr:col>7</xdr:col>
      <xdr:colOff>203200</xdr:colOff>
      <xdr:row>90</xdr:row>
      <xdr:rowOff>103177</xdr:rowOff>
    </xdr:to>
    <xdr:sp macro="" textlink="">
      <xdr:nvSpPr>
        <xdr:cNvPr id="211" name="円/楕円 210"/>
        <xdr:cNvSpPr/>
      </xdr:nvSpPr>
      <xdr:spPr>
        <a:xfrm>
          <a:off x="4902200" y="1543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89</xdr:row>
      <xdr:rowOff>68904</xdr:rowOff>
    </xdr:from>
    <xdr:ext cx="762000" cy="259045"/>
    <xdr:sp macro="" textlink="">
      <xdr:nvSpPr>
        <xdr:cNvPr id="212" name="人件費・物件費等の状況該当値テキスト"/>
        <xdr:cNvSpPr txBox="1"/>
      </xdr:nvSpPr>
      <xdr:spPr>
        <a:xfrm>
          <a:off x="5041900" y="1532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2,091,433</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154944</xdr:rowOff>
    </xdr:from>
    <xdr:to>
      <xdr:col>6</xdr:col>
      <xdr:colOff>50800</xdr:colOff>
      <xdr:row>85</xdr:row>
      <xdr:rowOff>85094</xdr:rowOff>
    </xdr:to>
    <xdr:sp macro="" textlink="">
      <xdr:nvSpPr>
        <xdr:cNvPr id="213" name="円/楕円 212"/>
        <xdr:cNvSpPr/>
      </xdr:nvSpPr>
      <xdr:spPr>
        <a:xfrm>
          <a:off x="4064000" y="1455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69871</xdr:rowOff>
    </xdr:from>
    <xdr:ext cx="736600" cy="259045"/>
    <xdr:sp macro="" textlink="">
      <xdr:nvSpPr>
        <xdr:cNvPr id="214" name="テキスト ボックス 213"/>
        <xdr:cNvSpPr txBox="1"/>
      </xdr:nvSpPr>
      <xdr:spPr>
        <a:xfrm>
          <a:off x="3733800" y="14643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1,003,163</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154460</xdr:rowOff>
    </xdr:from>
    <xdr:to>
      <xdr:col>4</xdr:col>
      <xdr:colOff>533400</xdr:colOff>
      <xdr:row>85</xdr:row>
      <xdr:rowOff>84610</xdr:rowOff>
    </xdr:to>
    <xdr:sp macro="" textlink="">
      <xdr:nvSpPr>
        <xdr:cNvPr id="215" name="円/楕円 214"/>
        <xdr:cNvSpPr/>
      </xdr:nvSpPr>
      <xdr:spPr>
        <a:xfrm>
          <a:off x="3175000" y="1455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69387</xdr:rowOff>
    </xdr:from>
    <xdr:ext cx="762000" cy="259045"/>
    <xdr:sp macro="" textlink="">
      <xdr:nvSpPr>
        <xdr:cNvPr id="216" name="テキスト ボックス 215"/>
        <xdr:cNvSpPr txBox="1"/>
      </xdr:nvSpPr>
      <xdr:spPr>
        <a:xfrm>
          <a:off x="2844800" y="1464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1,002,562</a:t>
          </a:r>
          <a:endParaRPr kumimoji="1" lang="ja-JP" altLang="en-US" sz="1000" b="1">
            <a:solidFill>
              <a:srgbClr val="FF0000"/>
            </a:solidFill>
            <a:latin typeface="ＭＳ Ｐゴシック"/>
          </a:endParaRPr>
        </a:p>
      </xdr:txBody>
    </xdr:sp>
    <xdr:clientData/>
  </xdr:oneCellAnchor>
  <xdr:twoCellAnchor>
    <xdr:from>
      <xdr:col>3</xdr:col>
      <xdr:colOff>228600</xdr:colOff>
      <xdr:row>89</xdr:row>
      <xdr:rowOff>150907</xdr:rowOff>
    </xdr:from>
    <xdr:to>
      <xdr:col>3</xdr:col>
      <xdr:colOff>330200</xdr:colOff>
      <xdr:row>90</xdr:row>
      <xdr:rowOff>81057</xdr:rowOff>
    </xdr:to>
    <xdr:sp macro="" textlink="">
      <xdr:nvSpPr>
        <xdr:cNvPr id="217" name="円/楕円 216"/>
        <xdr:cNvSpPr/>
      </xdr:nvSpPr>
      <xdr:spPr>
        <a:xfrm>
          <a:off x="2286000" y="1540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90</xdr:row>
      <xdr:rowOff>65834</xdr:rowOff>
    </xdr:from>
    <xdr:ext cx="762000" cy="259045"/>
    <xdr:sp macro="" textlink="">
      <xdr:nvSpPr>
        <xdr:cNvPr id="218" name="テキスト ボックス 217"/>
        <xdr:cNvSpPr txBox="1"/>
      </xdr:nvSpPr>
      <xdr:spPr>
        <a:xfrm>
          <a:off x="1955800" y="1549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2,063,933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165112</xdr:rowOff>
    </xdr:from>
    <xdr:to>
      <xdr:col>2</xdr:col>
      <xdr:colOff>127000</xdr:colOff>
      <xdr:row>82</xdr:row>
      <xdr:rowOff>95262</xdr:rowOff>
    </xdr:to>
    <xdr:sp macro="" textlink="">
      <xdr:nvSpPr>
        <xdr:cNvPr id="219" name="円/楕円 218"/>
        <xdr:cNvSpPr/>
      </xdr:nvSpPr>
      <xdr:spPr>
        <a:xfrm>
          <a:off x="1397000" y="1405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80039</xdr:rowOff>
    </xdr:from>
    <xdr:ext cx="762000" cy="259045"/>
    <xdr:sp macro="" textlink="">
      <xdr:nvSpPr>
        <xdr:cNvPr id="220" name="テキスト ボックス 219"/>
        <xdr:cNvSpPr txBox="1"/>
      </xdr:nvSpPr>
      <xdr:spPr>
        <a:xfrm>
          <a:off x="1066800" y="1413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376,331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福島県人事委員会勧告に基づき給与改正を実施した。</a:t>
          </a:r>
          <a:endParaRPr kumimoji="1" lang="en-US" altLang="ja-JP" sz="1300">
            <a:latin typeface="ＭＳ Ｐゴシック"/>
          </a:endParaRPr>
        </a:p>
        <a:p>
          <a:r>
            <a:rPr kumimoji="1" lang="ja-JP" altLang="en-US" sz="1300">
              <a:latin typeface="ＭＳ Ｐゴシック"/>
            </a:rPr>
            <a:t>ラスパイレス指数が類似団体の平均を上回る要因の一つには、東日本大震災及び原子力発電所事故からの復旧・復興に対応するため、経験豊富な県職員の採用やラスパイレス指数に含まれる県職員派遣を受け入れていることがあげられ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119126</xdr:rowOff>
    </xdr:from>
    <xdr:to>
      <xdr:col>24</xdr:col>
      <xdr:colOff>558800</xdr:colOff>
      <xdr:row>86</xdr:row>
      <xdr:rowOff>154687</xdr:rowOff>
    </xdr:to>
    <xdr:cxnSp macro="">
      <xdr:nvCxnSpPr>
        <xdr:cNvPr id="247" name="直線コネクタ 246"/>
        <xdr:cNvCxnSpPr/>
      </xdr:nvCxnSpPr>
      <xdr:spPr>
        <a:xfrm flipV="1">
          <a:off x="17018000" y="14006576"/>
          <a:ext cx="0" cy="892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126764</xdr:rowOff>
    </xdr:from>
    <xdr:ext cx="762000" cy="259045"/>
    <xdr:sp macro="" textlink="">
      <xdr:nvSpPr>
        <xdr:cNvPr id="248" name="給与水準   （国との比較）最小値テキスト"/>
        <xdr:cNvSpPr txBox="1"/>
      </xdr:nvSpPr>
      <xdr:spPr>
        <a:xfrm>
          <a:off x="17106900" y="14871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24</xdr:col>
      <xdr:colOff>469900</xdr:colOff>
      <xdr:row>86</xdr:row>
      <xdr:rowOff>154687</xdr:rowOff>
    </xdr:from>
    <xdr:to>
      <xdr:col>24</xdr:col>
      <xdr:colOff>647700</xdr:colOff>
      <xdr:row>86</xdr:row>
      <xdr:rowOff>154687</xdr:rowOff>
    </xdr:to>
    <xdr:cxnSp macro="">
      <xdr:nvCxnSpPr>
        <xdr:cNvPr id="249" name="直線コネクタ 248"/>
        <xdr:cNvCxnSpPr/>
      </xdr:nvCxnSpPr>
      <xdr:spPr>
        <a:xfrm>
          <a:off x="16929100" y="1489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34053</xdr:rowOff>
    </xdr:from>
    <xdr:ext cx="762000" cy="259045"/>
    <xdr:sp macro="" textlink="">
      <xdr:nvSpPr>
        <xdr:cNvPr id="250" name="給与水準   （国との比較）最大値テキスト"/>
        <xdr:cNvSpPr txBox="1"/>
      </xdr:nvSpPr>
      <xdr:spPr>
        <a:xfrm>
          <a:off x="17106900" y="1375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24</xdr:col>
      <xdr:colOff>469900</xdr:colOff>
      <xdr:row>81</xdr:row>
      <xdr:rowOff>119126</xdr:rowOff>
    </xdr:from>
    <xdr:to>
      <xdr:col>24</xdr:col>
      <xdr:colOff>647700</xdr:colOff>
      <xdr:row>81</xdr:row>
      <xdr:rowOff>119126</xdr:rowOff>
    </xdr:to>
    <xdr:cxnSp macro="">
      <xdr:nvCxnSpPr>
        <xdr:cNvPr id="251" name="直線コネクタ 250"/>
        <xdr:cNvCxnSpPr/>
      </xdr:nvCxnSpPr>
      <xdr:spPr>
        <a:xfrm>
          <a:off x="16929100" y="1400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96774</xdr:rowOff>
    </xdr:from>
    <xdr:to>
      <xdr:col>24</xdr:col>
      <xdr:colOff>558800</xdr:colOff>
      <xdr:row>86</xdr:row>
      <xdr:rowOff>130556</xdr:rowOff>
    </xdr:to>
    <xdr:cxnSp macro="">
      <xdr:nvCxnSpPr>
        <xdr:cNvPr id="252" name="直線コネクタ 251"/>
        <xdr:cNvCxnSpPr/>
      </xdr:nvCxnSpPr>
      <xdr:spPr>
        <a:xfrm>
          <a:off x="16179800" y="14841474"/>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144797</xdr:rowOff>
    </xdr:from>
    <xdr:ext cx="762000" cy="259045"/>
    <xdr:sp macro="" textlink="">
      <xdr:nvSpPr>
        <xdr:cNvPr id="253" name="給与水準   （国との比較）平均値テキスト"/>
        <xdr:cNvSpPr txBox="1"/>
      </xdr:nvSpPr>
      <xdr:spPr>
        <a:xfrm>
          <a:off x="17106900" y="1437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128270</xdr:rowOff>
    </xdr:from>
    <xdr:to>
      <xdr:col>24</xdr:col>
      <xdr:colOff>609600</xdr:colOff>
      <xdr:row>85</xdr:row>
      <xdr:rowOff>58420</xdr:rowOff>
    </xdr:to>
    <xdr:sp macro="" textlink="">
      <xdr:nvSpPr>
        <xdr:cNvPr id="254" name="フローチャート : 判断 253"/>
        <xdr:cNvSpPr/>
      </xdr:nvSpPr>
      <xdr:spPr>
        <a:xfrm>
          <a:off x="169672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96774</xdr:rowOff>
    </xdr:from>
    <xdr:to>
      <xdr:col>23</xdr:col>
      <xdr:colOff>406400</xdr:colOff>
      <xdr:row>86</xdr:row>
      <xdr:rowOff>96774</xdr:rowOff>
    </xdr:to>
    <xdr:cxnSp macro="">
      <xdr:nvCxnSpPr>
        <xdr:cNvPr id="255" name="直線コネクタ 254"/>
        <xdr:cNvCxnSpPr/>
      </xdr:nvCxnSpPr>
      <xdr:spPr>
        <a:xfrm>
          <a:off x="15290800" y="148414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157226</xdr:rowOff>
    </xdr:from>
    <xdr:to>
      <xdr:col>23</xdr:col>
      <xdr:colOff>457200</xdr:colOff>
      <xdr:row>85</xdr:row>
      <xdr:rowOff>87376</xdr:rowOff>
    </xdr:to>
    <xdr:sp macro="" textlink="">
      <xdr:nvSpPr>
        <xdr:cNvPr id="256" name="フローチャート : 判断 255"/>
        <xdr:cNvSpPr/>
      </xdr:nvSpPr>
      <xdr:spPr>
        <a:xfrm>
          <a:off x="16129000" y="14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97553</xdr:rowOff>
    </xdr:from>
    <xdr:ext cx="736600" cy="259045"/>
    <xdr:sp macro="" textlink="">
      <xdr:nvSpPr>
        <xdr:cNvPr id="257" name="テキスト ボックス 256"/>
        <xdr:cNvSpPr txBox="1"/>
      </xdr:nvSpPr>
      <xdr:spPr>
        <a:xfrm>
          <a:off x="15798800" y="1432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96774</xdr:rowOff>
    </xdr:from>
    <xdr:to>
      <xdr:col>22</xdr:col>
      <xdr:colOff>203200</xdr:colOff>
      <xdr:row>88</xdr:row>
      <xdr:rowOff>106172</xdr:rowOff>
    </xdr:to>
    <xdr:cxnSp macro="">
      <xdr:nvCxnSpPr>
        <xdr:cNvPr id="258" name="直線コネクタ 257"/>
        <xdr:cNvCxnSpPr/>
      </xdr:nvCxnSpPr>
      <xdr:spPr>
        <a:xfrm flipV="1">
          <a:off x="14401800" y="14841474"/>
          <a:ext cx="889000" cy="35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147574</xdr:rowOff>
    </xdr:from>
    <xdr:to>
      <xdr:col>22</xdr:col>
      <xdr:colOff>254000</xdr:colOff>
      <xdr:row>85</xdr:row>
      <xdr:rowOff>77724</xdr:rowOff>
    </xdr:to>
    <xdr:sp macro="" textlink="">
      <xdr:nvSpPr>
        <xdr:cNvPr id="259" name="フローチャート : 判断 258"/>
        <xdr:cNvSpPr/>
      </xdr:nvSpPr>
      <xdr:spPr>
        <a:xfrm>
          <a:off x="152400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87901</xdr:rowOff>
    </xdr:from>
    <xdr:ext cx="762000" cy="259045"/>
    <xdr:sp macro="" textlink="">
      <xdr:nvSpPr>
        <xdr:cNvPr id="260" name="テキスト ボックス 259"/>
        <xdr:cNvSpPr txBox="1"/>
      </xdr:nvSpPr>
      <xdr:spPr>
        <a:xfrm>
          <a:off x="14909800" y="1431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106172</xdr:rowOff>
    </xdr:from>
    <xdr:to>
      <xdr:col>21</xdr:col>
      <xdr:colOff>0</xdr:colOff>
      <xdr:row>89</xdr:row>
      <xdr:rowOff>79502</xdr:rowOff>
    </xdr:to>
    <xdr:cxnSp macro="">
      <xdr:nvCxnSpPr>
        <xdr:cNvPr id="261" name="直線コネクタ 260"/>
        <xdr:cNvCxnSpPr/>
      </xdr:nvCxnSpPr>
      <xdr:spPr>
        <a:xfrm flipV="1">
          <a:off x="13512800" y="1519377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166624</xdr:rowOff>
    </xdr:from>
    <xdr:to>
      <xdr:col>21</xdr:col>
      <xdr:colOff>50800</xdr:colOff>
      <xdr:row>87</xdr:row>
      <xdr:rowOff>96774</xdr:rowOff>
    </xdr:to>
    <xdr:sp macro="" textlink="">
      <xdr:nvSpPr>
        <xdr:cNvPr id="262" name="フローチャート : 判断 261"/>
        <xdr:cNvSpPr/>
      </xdr:nvSpPr>
      <xdr:spPr>
        <a:xfrm>
          <a:off x="14351000" y="14911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106951</xdr:rowOff>
    </xdr:from>
    <xdr:ext cx="762000" cy="259045"/>
    <xdr:sp macro="" textlink="">
      <xdr:nvSpPr>
        <xdr:cNvPr id="263" name="テキスト ボックス 262"/>
        <xdr:cNvSpPr txBox="1"/>
      </xdr:nvSpPr>
      <xdr:spPr>
        <a:xfrm>
          <a:off x="14020800" y="1468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152146</xdr:rowOff>
    </xdr:from>
    <xdr:to>
      <xdr:col>19</xdr:col>
      <xdr:colOff>533400</xdr:colOff>
      <xdr:row>87</xdr:row>
      <xdr:rowOff>82296</xdr:rowOff>
    </xdr:to>
    <xdr:sp macro="" textlink="">
      <xdr:nvSpPr>
        <xdr:cNvPr id="264" name="フローチャート : 判断 263"/>
        <xdr:cNvSpPr/>
      </xdr:nvSpPr>
      <xdr:spPr>
        <a:xfrm>
          <a:off x="13462000" y="1489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92473</xdr:rowOff>
    </xdr:from>
    <xdr:ext cx="762000" cy="259045"/>
    <xdr:sp macro="" textlink="">
      <xdr:nvSpPr>
        <xdr:cNvPr id="265" name="テキスト ボックス 264"/>
        <xdr:cNvSpPr txBox="1"/>
      </xdr:nvSpPr>
      <xdr:spPr>
        <a:xfrm>
          <a:off x="13131800" y="1466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79756</xdr:rowOff>
    </xdr:from>
    <xdr:to>
      <xdr:col>24</xdr:col>
      <xdr:colOff>609600</xdr:colOff>
      <xdr:row>87</xdr:row>
      <xdr:rowOff>9906</xdr:rowOff>
    </xdr:to>
    <xdr:sp macro="" textlink="">
      <xdr:nvSpPr>
        <xdr:cNvPr id="271" name="円/楕円 270"/>
        <xdr:cNvSpPr/>
      </xdr:nvSpPr>
      <xdr:spPr>
        <a:xfrm>
          <a:off x="16967200" y="1482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147083</xdr:rowOff>
    </xdr:from>
    <xdr:ext cx="762000" cy="259045"/>
    <xdr:sp macro="" textlink="">
      <xdr:nvSpPr>
        <xdr:cNvPr id="272" name="給与水準   （国との比較）該当値テキスト"/>
        <xdr:cNvSpPr txBox="1"/>
      </xdr:nvSpPr>
      <xdr:spPr>
        <a:xfrm>
          <a:off x="17106900" y="1472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45974</xdr:rowOff>
    </xdr:from>
    <xdr:to>
      <xdr:col>23</xdr:col>
      <xdr:colOff>457200</xdr:colOff>
      <xdr:row>86</xdr:row>
      <xdr:rowOff>147574</xdr:rowOff>
    </xdr:to>
    <xdr:sp macro="" textlink="">
      <xdr:nvSpPr>
        <xdr:cNvPr id="273" name="円/楕円 272"/>
        <xdr:cNvSpPr/>
      </xdr:nvSpPr>
      <xdr:spPr>
        <a:xfrm>
          <a:off x="16129000" y="1479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132351</xdr:rowOff>
    </xdr:from>
    <xdr:ext cx="736600" cy="259045"/>
    <xdr:sp macro="" textlink="">
      <xdr:nvSpPr>
        <xdr:cNvPr id="274" name="テキスト ボックス 273"/>
        <xdr:cNvSpPr txBox="1"/>
      </xdr:nvSpPr>
      <xdr:spPr>
        <a:xfrm>
          <a:off x="15798800" y="14877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45974</xdr:rowOff>
    </xdr:from>
    <xdr:to>
      <xdr:col>22</xdr:col>
      <xdr:colOff>254000</xdr:colOff>
      <xdr:row>86</xdr:row>
      <xdr:rowOff>147574</xdr:rowOff>
    </xdr:to>
    <xdr:sp macro="" textlink="">
      <xdr:nvSpPr>
        <xdr:cNvPr id="275" name="円/楕円 274"/>
        <xdr:cNvSpPr/>
      </xdr:nvSpPr>
      <xdr:spPr>
        <a:xfrm>
          <a:off x="15240000" y="1479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132351</xdr:rowOff>
    </xdr:from>
    <xdr:ext cx="762000" cy="259045"/>
    <xdr:sp macro="" textlink="">
      <xdr:nvSpPr>
        <xdr:cNvPr id="276" name="テキスト ボックス 275"/>
        <xdr:cNvSpPr txBox="1"/>
      </xdr:nvSpPr>
      <xdr:spPr>
        <a:xfrm>
          <a:off x="14909800" y="1487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55372</xdr:rowOff>
    </xdr:from>
    <xdr:to>
      <xdr:col>21</xdr:col>
      <xdr:colOff>50800</xdr:colOff>
      <xdr:row>88</xdr:row>
      <xdr:rowOff>156972</xdr:rowOff>
    </xdr:to>
    <xdr:sp macro="" textlink="">
      <xdr:nvSpPr>
        <xdr:cNvPr id="277" name="円/楕円 276"/>
        <xdr:cNvSpPr/>
      </xdr:nvSpPr>
      <xdr:spPr>
        <a:xfrm>
          <a:off x="14351000" y="1514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141749</xdr:rowOff>
    </xdr:from>
    <xdr:ext cx="762000" cy="259045"/>
    <xdr:sp macro="" textlink="">
      <xdr:nvSpPr>
        <xdr:cNvPr id="278" name="テキスト ボックス 277"/>
        <xdr:cNvSpPr txBox="1"/>
      </xdr:nvSpPr>
      <xdr:spPr>
        <a:xfrm>
          <a:off x="14020800" y="1522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28702</xdr:rowOff>
    </xdr:from>
    <xdr:to>
      <xdr:col>19</xdr:col>
      <xdr:colOff>533400</xdr:colOff>
      <xdr:row>89</xdr:row>
      <xdr:rowOff>130302</xdr:rowOff>
    </xdr:to>
    <xdr:sp macro="" textlink="">
      <xdr:nvSpPr>
        <xdr:cNvPr id="279" name="円/楕円 278"/>
        <xdr:cNvSpPr/>
      </xdr:nvSpPr>
      <xdr:spPr>
        <a:xfrm>
          <a:off x="13462000" y="1528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115079</xdr:rowOff>
    </xdr:from>
    <xdr:ext cx="762000" cy="259045"/>
    <xdr:sp macro="" textlink="">
      <xdr:nvSpPr>
        <xdr:cNvPr id="280" name="テキスト ボックス 279"/>
        <xdr:cNvSpPr txBox="1"/>
      </xdr:nvSpPr>
      <xdr:spPr>
        <a:xfrm>
          <a:off x="13131800" y="1537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[16.06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１人当たり職員数が前年度より増加している要因として、東日本大震災及び原子力発電所事故からの復旧・復興に対応するため、定員に含む派遣職員や再任用職員を増員したことがあげられる。なお、現在も地方公共団体から人的支援を受けている状況にあり、定員管理としての職員採用抑制は難しい。</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61320</xdr:rowOff>
    </xdr:from>
    <xdr:to>
      <xdr:col>24</xdr:col>
      <xdr:colOff>558800</xdr:colOff>
      <xdr:row>67</xdr:row>
      <xdr:rowOff>104542</xdr:rowOff>
    </xdr:to>
    <xdr:cxnSp macro="">
      <xdr:nvCxnSpPr>
        <xdr:cNvPr id="309" name="直線コネクタ 308"/>
        <xdr:cNvCxnSpPr/>
      </xdr:nvCxnSpPr>
      <xdr:spPr>
        <a:xfrm flipV="1">
          <a:off x="17018000" y="10176870"/>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76619</xdr:rowOff>
    </xdr:from>
    <xdr:ext cx="762000" cy="259045"/>
    <xdr:sp macro="" textlink="">
      <xdr:nvSpPr>
        <xdr:cNvPr id="310" name="定員管理の状況最小値テキスト"/>
        <xdr:cNvSpPr txBox="1"/>
      </xdr:nvSpPr>
      <xdr:spPr>
        <a:xfrm>
          <a:off x="17106900" y="1156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79.62</a:t>
          </a:r>
          <a:endParaRPr kumimoji="1" lang="ja-JP" altLang="en-US" sz="1000" b="1">
            <a:latin typeface="ＭＳ Ｐゴシック"/>
          </a:endParaRPr>
        </a:p>
      </xdr:txBody>
    </xdr:sp>
    <xdr:clientData/>
  </xdr:oneCellAnchor>
  <xdr:twoCellAnchor>
    <xdr:from>
      <xdr:col>24</xdr:col>
      <xdr:colOff>469900</xdr:colOff>
      <xdr:row>67</xdr:row>
      <xdr:rowOff>104542</xdr:rowOff>
    </xdr:from>
    <xdr:to>
      <xdr:col>24</xdr:col>
      <xdr:colOff>647700</xdr:colOff>
      <xdr:row>67</xdr:row>
      <xdr:rowOff>104542</xdr:rowOff>
    </xdr:to>
    <xdr:cxnSp macro="">
      <xdr:nvCxnSpPr>
        <xdr:cNvPr id="311" name="直線コネクタ 310"/>
        <xdr:cNvCxnSpPr/>
      </xdr:nvCxnSpPr>
      <xdr:spPr>
        <a:xfrm>
          <a:off x="16929100" y="1159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147697</xdr:rowOff>
    </xdr:from>
    <xdr:ext cx="762000" cy="259045"/>
    <xdr:sp macro="" textlink="">
      <xdr:nvSpPr>
        <xdr:cNvPr id="312" name="定員管理の状況最大値テキスト"/>
        <xdr:cNvSpPr txBox="1"/>
      </xdr:nvSpPr>
      <xdr:spPr>
        <a:xfrm>
          <a:off x="17106900" y="99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9.26</a:t>
          </a:r>
          <a:endParaRPr kumimoji="1" lang="ja-JP" altLang="en-US" sz="1000" b="1">
            <a:latin typeface="ＭＳ Ｐゴシック"/>
          </a:endParaRPr>
        </a:p>
      </xdr:txBody>
    </xdr:sp>
    <xdr:clientData/>
  </xdr:oneCellAnchor>
  <xdr:twoCellAnchor>
    <xdr:from>
      <xdr:col>24</xdr:col>
      <xdr:colOff>469900</xdr:colOff>
      <xdr:row>59</xdr:row>
      <xdr:rowOff>61320</xdr:rowOff>
    </xdr:from>
    <xdr:to>
      <xdr:col>24</xdr:col>
      <xdr:colOff>647700</xdr:colOff>
      <xdr:row>59</xdr:row>
      <xdr:rowOff>61320</xdr:rowOff>
    </xdr:to>
    <xdr:cxnSp macro="">
      <xdr:nvCxnSpPr>
        <xdr:cNvPr id="313" name="直線コネクタ 312"/>
        <xdr:cNvCxnSpPr/>
      </xdr:nvCxnSpPr>
      <xdr:spPr>
        <a:xfrm>
          <a:off x="16929100" y="10176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466</xdr:rowOff>
    </xdr:from>
    <xdr:to>
      <xdr:col>24</xdr:col>
      <xdr:colOff>558800</xdr:colOff>
      <xdr:row>60</xdr:row>
      <xdr:rowOff>26606</xdr:rowOff>
    </xdr:to>
    <xdr:cxnSp macro="">
      <xdr:nvCxnSpPr>
        <xdr:cNvPr id="314" name="直線コネクタ 313"/>
        <xdr:cNvCxnSpPr/>
      </xdr:nvCxnSpPr>
      <xdr:spPr>
        <a:xfrm>
          <a:off x="16179800" y="10287466"/>
          <a:ext cx="838200" cy="2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76175</xdr:rowOff>
    </xdr:from>
    <xdr:ext cx="762000" cy="259045"/>
    <xdr:sp macro="" textlink="">
      <xdr:nvSpPr>
        <xdr:cNvPr id="315" name="定員管理の状況平均値テキスト"/>
        <xdr:cNvSpPr txBox="1"/>
      </xdr:nvSpPr>
      <xdr:spPr>
        <a:xfrm>
          <a:off x="17106900" y="103631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104098</xdr:rowOff>
    </xdr:from>
    <xdr:to>
      <xdr:col>24</xdr:col>
      <xdr:colOff>609600</xdr:colOff>
      <xdr:row>61</xdr:row>
      <xdr:rowOff>34248</xdr:rowOff>
    </xdr:to>
    <xdr:sp macro="" textlink="">
      <xdr:nvSpPr>
        <xdr:cNvPr id="316" name="フローチャート : 判断 315"/>
        <xdr:cNvSpPr/>
      </xdr:nvSpPr>
      <xdr:spPr>
        <a:xfrm>
          <a:off x="16967200" y="1039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145373</xdr:rowOff>
    </xdr:from>
    <xdr:to>
      <xdr:col>23</xdr:col>
      <xdr:colOff>406400</xdr:colOff>
      <xdr:row>60</xdr:row>
      <xdr:rowOff>466</xdr:rowOff>
    </xdr:to>
    <xdr:cxnSp macro="">
      <xdr:nvCxnSpPr>
        <xdr:cNvPr id="317" name="直線コネクタ 316"/>
        <xdr:cNvCxnSpPr/>
      </xdr:nvCxnSpPr>
      <xdr:spPr>
        <a:xfrm>
          <a:off x="15290800" y="10260923"/>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74464</xdr:rowOff>
    </xdr:from>
    <xdr:to>
      <xdr:col>23</xdr:col>
      <xdr:colOff>457200</xdr:colOff>
      <xdr:row>60</xdr:row>
      <xdr:rowOff>4614</xdr:rowOff>
    </xdr:to>
    <xdr:sp macro="" textlink="">
      <xdr:nvSpPr>
        <xdr:cNvPr id="318" name="フローチャート : 判断 317"/>
        <xdr:cNvSpPr/>
      </xdr:nvSpPr>
      <xdr:spPr>
        <a:xfrm>
          <a:off x="16129000" y="101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14791</xdr:rowOff>
    </xdr:from>
    <xdr:ext cx="736600" cy="259045"/>
    <xdr:sp macro="" textlink="">
      <xdr:nvSpPr>
        <xdr:cNvPr id="319" name="テキスト ボックス 318"/>
        <xdr:cNvSpPr txBox="1"/>
      </xdr:nvSpPr>
      <xdr:spPr>
        <a:xfrm>
          <a:off x="15798800" y="9958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145373</xdr:rowOff>
    </xdr:from>
    <xdr:to>
      <xdr:col>22</xdr:col>
      <xdr:colOff>203200</xdr:colOff>
      <xdr:row>60</xdr:row>
      <xdr:rowOff>4890</xdr:rowOff>
    </xdr:to>
    <xdr:cxnSp macro="">
      <xdr:nvCxnSpPr>
        <xdr:cNvPr id="320" name="直線コネクタ 319"/>
        <xdr:cNvCxnSpPr/>
      </xdr:nvCxnSpPr>
      <xdr:spPr>
        <a:xfrm flipV="1">
          <a:off x="14401800" y="10260923"/>
          <a:ext cx="889000" cy="3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70845</xdr:rowOff>
    </xdr:from>
    <xdr:to>
      <xdr:col>22</xdr:col>
      <xdr:colOff>254000</xdr:colOff>
      <xdr:row>60</xdr:row>
      <xdr:rowOff>995</xdr:rowOff>
    </xdr:to>
    <xdr:sp macro="" textlink="">
      <xdr:nvSpPr>
        <xdr:cNvPr id="321" name="フローチャート : 判断 320"/>
        <xdr:cNvSpPr/>
      </xdr:nvSpPr>
      <xdr:spPr>
        <a:xfrm>
          <a:off x="15240000" y="1018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11172</xdr:rowOff>
    </xdr:from>
    <xdr:ext cx="762000" cy="259045"/>
    <xdr:sp macro="" textlink="">
      <xdr:nvSpPr>
        <xdr:cNvPr id="322" name="テキスト ボックス 321"/>
        <xdr:cNvSpPr txBox="1"/>
      </xdr:nvSpPr>
      <xdr:spPr>
        <a:xfrm>
          <a:off x="14909800" y="995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153215</xdr:rowOff>
    </xdr:from>
    <xdr:to>
      <xdr:col>21</xdr:col>
      <xdr:colOff>0</xdr:colOff>
      <xdr:row>60</xdr:row>
      <xdr:rowOff>4890</xdr:rowOff>
    </xdr:to>
    <xdr:cxnSp macro="">
      <xdr:nvCxnSpPr>
        <xdr:cNvPr id="323" name="直線コネクタ 322"/>
        <xdr:cNvCxnSpPr/>
      </xdr:nvCxnSpPr>
      <xdr:spPr>
        <a:xfrm>
          <a:off x="13512800" y="10268765"/>
          <a:ext cx="889000" cy="2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69839</xdr:rowOff>
    </xdr:from>
    <xdr:to>
      <xdr:col>21</xdr:col>
      <xdr:colOff>50800</xdr:colOff>
      <xdr:row>59</xdr:row>
      <xdr:rowOff>171439</xdr:rowOff>
    </xdr:to>
    <xdr:sp macro="" textlink="">
      <xdr:nvSpPr>
        <xdr:cNvPr id="324" name="フローチャート : 判断 323"/>
        <xdr:cNvSpPr/>
      </xdr:nvSpPr>
      <xdr:spPr>
        <a:xfrm>
          <a:off x="14351000" y="1018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10166</xdr:rowOff>
    </xdr:from>
    <xdr:ext cx="762000" cy="259045"/>
    <xdr:sp macro="" textlink="">
      <xdr:nvSpPr>
        <xdr:cNvPr id="325" name="テキスト ボックス 324"/>
        <xdr:cNvSpPr txBox="1"/>
      </xdr:nvSpPr>
      <xdr:spPr>
        <a:xfrm>
          <a:off x="14020800" y="9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69035</xdr:rowOff>
    </xdr:from>
    <xdr:to>
      <xdr:col>19</xdr:col>
      <xdr:colOff>533400</xdr:colOff>
      <xdr:row>59</xdr:row>
      <xdr:rowOff>170635</xdr:rowOff>
    </xdr:to>
    <xdr:sp macro="" textlink="">
      <xdr:nvSpPr>
        <xdr:cNvPr id="326" name="フローチャート : 判断 325"/>
        <xdr:cNvSpPr/>
      </xdr:nvSpPr>
      <xdr:spPr>
        <a:xfrm>
          <a:off x="13462000" y="1018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9362</xdr:rowOff>
    </xdr:from>
    <xdr:ext cx="762000" cy="259045"/>
    <xdr:sp macro="" textlink="">
      <xdr:nvSpPr>
        <xdr:cNvPr id="327" name="テキスト ボックス 326"/>
        <xdr:cNvSpPr txBox="1"/>
      </xdr:nvSpPr>
      <xdr:spPr>
        <a:xfrm>
          <a:off x="13131800" y="995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147256</xdr:rowOff>
    </xdr:from>
    <xdr:to>
      <xdr:col>24</xdr:col>
      <xdr:colOff>609600</xdr:colOff>
      <xdr:row>60</xdr:row>
      <xdr:rowOff>77406</xdr:rowOff>
    </xdr:to>
    <xdr:sp macro="" textlink="">
      <xdr:nvSpPr>
        <xdr:cNvPr id="333" name="円/楕円 332"/>
        <xdr:cNvSpPr/>
      </xdr:nvSpPr>
      <xdr:spPr>
        <a:xfrm>
          <a:off x="16967200" y="1026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163783</xdr:rowOff>
    </xdr:from>
    <xdr:ext cx="762000" cy="259045"/>
    <xdr:sp macro="" textlink="">
      <xdr:nvSpPr>
        <xdr:cNvPr id="334" name="定員管理の状況該当値テキスト"/>
        <xdr:cNvSpPr txBox="1"/>
      </xdr:nvSpPr>
      <xdr:spPr>
        <a:xfrm>
          <a:off x="17106900" y="1010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16.06</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121116</xdr:rowOff>
    </xdr:from>
    <xdr:to>
      <xdr:col>23</xdr:col>
      <xdr:colOff>457200</xdr:colOff>
      <xdr:row>60</xdr:row>
      <xdr:rowOff>51266</xdr:rowOff>
    </xdr:to>
    <xdr:sp macro="" textlink="">
      <xdr:nvSpPr>
        <xdr:cNvPr id="335" name="円/楕円 334"/>
        <xdr:cNvSpPr/>
      </xdr:nvSpPr>
      <xdr:spPr>
        <a:xfrm>
          <a:off x="16129000" y="1023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36043</xdr:rowOff>
    </xdr:from>
    <xdr:ext cx="736600" cy="259045"/>
    <xdr:sp macro="" textlink="">
      <xdr:nvSpPr>
        <xdr:cNvPr id="336" name="テキスト ボックス 335"/>
        <xdr:cNvSpPr txBox="1"/>
      </xdr:nvSpPr>
      <xdr:spPr>
        <a:xfrm>
          <a:off x="15798800" y="10323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14.76</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94573</xdr:rowOff>
    </xdr:from>
    <xdr:to>
      <xdr:col>22</xdr:col>
      <xdr:colOff>254000</xdr:colOff>
      <xdr:row>60</xdr:row>
      <xdr:rowOff>24723</xdr:rowOff>
    </xdr:to>
    <xdr:sp macro="" textlink="">
      <xdr:nvSpPr>
        <xdr:cNvPr id="337" name="円/楕円 336"/>
        <xdr:cNvSpPr/>
      </xdr:nvSpPr>
      <xdr:spPr>
        <a:xfrm>
          <a:off x="15240000" y="1021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9500</xdr:rowOff>
    </xdr:from>
    <xdr:ext cx="762000" cy="259045"/>
    <xdr:sp macro="" textlink="">
      <xdr:nvSpPr>
        <xdr:cNvPr id="338" name="テキスト ボックス 337"/>
        <xdr:cNvSpPr txBox="1"/>
      </xdr:nvSpPr>
      <xdr:spPr>
        <a:xfrm>
          <a:off x="14909800" y="1029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13.44</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125540</xdr:rowOff>
    </xdr:from>
    <xdr:to>
      <xdr:col>21</xdr:col>
      <xdr:colOff>50800</xdr:colOff>
      <xdr:row>60</xdr:row>
      <xdr:rowOff>55690</xdr:rowOff>
    </xdr:to>
    <xdr:sp macro="" textlink="">
      <xdr:nvSpPr>
        <xdr:cNvPr id="339" name="円/楕円 338"/>
        <xdr:cNvSpPr/>
      </xdr:nvSpPr>
      <xdr:spPr>
        <a:xfrm>
          <a:off x="14351000" y="1024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40467</xdr:rowOff>
    </xdr:from>
    <xdr:ext cx="762000" cy="259045"/>
    <xdr:sp macro="" textlink="">
      <xdr:nvSpPr>
        <xdr:cNvPr id="340" name="テキスト ボックス 339"/>
        <xdr:cNvSpPr txBox="1"/>
      </xdr:nvSpPr>
      <xdr:spPr>
        <a:xfrm>
          <a:off x="14020800" y="10327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14.98</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102415</xdr:rowOff>
    </xdr:from>
    <xdr:to>
      <xdr:col>19</xdr:col>
      <xdr:colOff>533400</xdr:colOff>
      <xdr:row>60</xdr:row>
      <xdr:rowOff>32565</xdr:rowOff>
    </xdr:to>
    <xdr:sp macro="" textlink="">
      <xdr:nvSpPr>
        <xdr:cNvPr id="341" name="円/楕円 340"/>
        <xdr:cNvSpPr/>
      </xdr:nvSpPr>
      <xdr:spPr>
        <a:xfrm>
          <a:off x="13462000" y="1021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17342</xdr:rowOff>
    </xdr:from>
    <xdr:ext cx="762000" cy="259045"/>
    <xdr:sp macro="" textlink="">
      <xdr:nvSpPr>
        <xdr:cNvPr id="342" name="テキスト ボックス 341"/>
        <xdr:cNvSpPr txBox="1"/>
      </xdr:nvSpPr>
      <xdr:spPr>
        <a:xfrm>
          <a:off x="13131800" y="10304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実質公債費比率は、標準税収入額が広野火力発電所に係る固定資産税等の減少等により減少したが、平成</a:t>
          </a:r>
          <a:r>
            <a:rPr kumimoji="1" lang="en-US" altLang="ja-JP" sz="1300">
              <a:latin typeface="ＭＳ Ｐゴシック"/>
            </a:rPr>
            <a:t>26</a:t>
          </a:r>
          <a:r>
            <a:rPr kumimoji="1" lang="ja-JP" altLang="en-US" sz="1300">
              <a:latin typeface="ＭＳ Ｐゴシック"/>
            </a:rPr>
            <a:t>年度の福島県原子力発電所立地地域振興基金の繰上償還による元利償還金の減少により、単年度比率が前年比２．１ポイント、３ヶ年平均で２．５ポイント減となっている。今後は、固定資産税の減少に伴い、復興関連のための新規地方債の借入により元利償還金の額の上昇が予想され、実質的には１１～１３％台で推移する見込みであるが、事業の緊急性・必要性を的確に見極め、起債に大きく頼ることのない財政運営に努める。</a:t>
          </a: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9" name="直線コネクタ 35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0" name="テキスト ボックス 35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1" name="直線コネクタ 36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2" name="テキスト ボックス 36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3" name="直線コネクタ 36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4" name="テキスト ボックス 36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5" name="直線コネクタ 36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6" name="テキスト ボックス 36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7" name="直線コネクタ 36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8" name="テキスト ボックス 36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9" name="直線コネクタ 36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123372</xdr:rowOff>
    </xdr:from>
    <xdr:to>
      <xdr:col>24</xdr:col>
      <xdr:colOff>558800</xdr:colOff>
      <xdr:row>44</xdr:row>
      <xdr:rowOff>109946</xdr:rowOff>
    </xdr:to>
    <xdr:cxnSp macro="">
      <xdr:nvCxnSpPr>
        <xdr:cNvPr id="372" name="直線コネクタ 371"/>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82023</xdr:rowOff>
    </xdr:from>
    <xdr:ext cx="762000" cy="259045"/>
    <xdr:sp macro="" textlink="">
      <xdr:nvSpPr>
        <xdr:cNvPr id="373"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109946</xdr:rowOff>
    </xdr:from>
    <xdr:to>
      <xdr:col>24</xdr:col>
      <xdr:colOff>647700</xdr:colOff>
      <xdr:row>44</xdr:row>
      <xdr:rowOff>109946</xdr:rowOff>
    </xdr:to>
    <xdr:cxnSp macro="">
      <xdr:nvCxnSpPr>
        <xdr:cNvPr id="374" name="直線コネクタ 373"/>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38299</xdr:rowOff>
    </xdr:from>
    <xdr:ext cx="762000" cy="259045"/>
    <xdr:sp macro="" textlink="">
      <xdr:nvSpPr>
        <xdr:cNvPr id="375"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123372</xdr:rowOff>
    </xdr:from>
    <xdr:to>
      <xdr:col>24</xdr:col>
      <xdr:colOff>647700</xdr:colOff>
      <xdr:row>36</xdr:row>
      <xdr:rowOff>123372</xdr:rowOff>
    </xdr:to>
    <xdr:cxnSp macro="">
      <xdr:nvCxnSpPr>
        <xdr:cNvPr id="376" name="直線コネクタ 375"/>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3810</xdr:rowOff>
    </xdr:from>
    <xdr:to>
      <xdr:col>24</xdr:col>
      <xdr:colOff>558800</xdr:colOff>
      <xdr:row>42</xdr:row>
      <xdr:rowOff>4717</xdr:rowOff>
    </xdr:to>
    <xdr:cxnSp macro="">
      <xdr:nvCxnSpPr>
        <xdr:cNvPr id="377" name="直線コネクタ 376"/>
        <xdr:cNvCxnSpPr/>
      </xdr:nvCxnSpPr>
      <xdr:spPr>
        <a:xfrm flipV="1">
          <a:off x="16179800" y="7033260"/>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16890</xdr:rowOff>
    </xdr:from>
    <xdr:ext cx="762000" cy="259045"/>
    <xdr:sp macro="" textlink="">
      <xdr:nvSpPr>
        <xdr:cNvPr id="378" name="公債費負担の状況平均値テキスト"/>
        <xdr:cNvSpPr txBox="1"/>
      </xdr:nvSpPr>
      <xdr:spPr>
        <a:xfrm>
          <a:off x="17106900" y="6703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363</xdr:rowOff>
    </xdr:from>
    <xdr:to>
      <xdr:col>24</xdr:col>
      <xdr:colOff>609600</xdr:colOff>
      <xdr:row>40</xdr:row>
      <xdr:rowOff>101963</xdr:rowOff>
    </xdr:to>
    <xdr:sp macro="" textlink="">
      <xdr:nvSpPr>
        <xdr:cNvPr id="379" name="フローチャート : 判断 378"/>
        <xdr:cNvSpPr/>
      </xdr:nvSpPr>
      <xdr:spPr>
        <a:xfrm>
          <a:off x="169672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4717</xdr:rowOff>
    </xdr:from>
    <xdr:to>
      <xdr:col>23</xdr:col>
      <xdr:colOff>406400</xdr:colOff>
      <xdr:row>43</xdr:row>
      <xdr:rowOff>164193</xdr:rowOff>
    </xdr:to>
    <xdr:cxnSp macro="">
      <xdr:nvCxnSpPr>
        <xdr:cNvPr id="380" name="直線コネクタ 379"/>
        <xdr:cNvCxnSpPr/>
      </xdr:nvCxnSpPr>
      <xdr:spPr>
        <a:xfrm flipV="1">
          <a:off x="15290800" y="7205617"/>
          <a:ext cx="889000" cy="33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42635</xdr:rowOff>
    </xdr:from>
    <xdr:to>
      <xdr:col>23</xdr:col>
      <xdr:colOff>457200</xdr:colOff>
      <xdr:row>41</xdr:row>
      <xdr:rowOff>144235</xdr:rowOff>
    </xdr:to>
    <xdr:sp macro="" textlink="">
      <xdr:nvSpPr>
        <xdr:cNvPr id="381" name="フローチャート : 判断 380"/>
        <xdr:cNvSpPr/>
      </xdr:nvSpPr>
      <xdr:spPr>
        <a:xfrm>
          <a:off x="16129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154412</xdr:rowOff>
    </xdr:from>
    <xdr:ext cx="736600" cy="259045"/>
    <xdr:sp macro="" textlink="">
      <xdr:nvSpPr>
        <xdr:cNvPr id="382" name="テキスト ボックス 381"/>
        <xdr:cNvSpPr txBox="1"/>
      </xdr:nvSpPr>
      <xdr:spPr>
        <a:xfrm>
          <a:off x="15798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129722</xdr:rowOff>
    </xdr:from>
    <xdr:to>
      <xdr:col>22</xdr:col>
      <xdr:colOff>203200</xdr:colOff>
      <xdr:row>43</xdr:row>
      <xdr:rowOff>164193</xdr:rowOff>
    </xdr:to>
    <xdr:cxnSp macro="">
      <xdr:nvCxnSpPr>
        <xdr:cNvPr id="383" name="直線コネクタ 382"/>
        <xdr:cNvCxnSpPr/>
      </xdr:nvCxnSpPr>
      <xdr:spPr>
        <a:xfrm>
          <a:off x="14401800" y="75020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111578</xdr:rowOff>
    </xdr:from>
    <xdr:to>
      <xdr:col>22</xdr:col>
      <xdr:colOff>254000</xdr:colOff>
      <xdr:row>42</xdr:row>
      <xdr:rowOff>41728</xdr:rowOff>
    </xdr:to>
    <xdr:sp macro="" textlink="">
      <xdr:nvSpPr>
        <xdr:cNvPr id="384" name="フローチャート : 判断 383"/>
        <xdr:cNvSpPr/>
      </xdr:nvSpPr>
      <xdr:spPr>
        <a:xfrm>
          <a:off x="15240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51905</xdr:rowOff>
    </xdr:from>
    <xdr:ext cx="762000" cy="259045"/>
    <xdr:sp macro="" textlink="">
      <xdr:nvSpPr>
        <xdr:cNvPr id="385" name="テキスト ボックス 384"/>
        <xdr:cNvSpPr txBox="1"/>
      </xdr:nvSpPr>
      <xdr:spPr>
        <a:xfrm>
          <a:off x="14909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129722</xdr:rowOff>
    </xdr:from>
    <xdr:to>
      <xdr:col>21</xdr:col>
      <xdr:colOff>0</xdr:colOff>
      <xdr:row>44</xdr:row>
      <xdr:rowOff>34109</xdr:rowOff>
    </xdr:to>
    <xdr:cxnSp macro="">
      <xdr:nvCxnSpPr>
        <xdr:cNvPr id="386" name="直線コネクタ 385"/>
        <xdr:cNvCxnSpPr/>
      </xdr:nvCxnSpPr>
      <xdr:spPr>
        <a:xfrm flipV="1">
          <a:off x="13512800" y="7502072"/>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2177</xdr:rowOff>
    </xdr:from>
    <xdr:to>
      <xdr:col>21</xdr:col>
      <xdr:colOff>50800</xdr:colOff>
      <xdr:row>42</xdr:row>
      <xdr:rowOff>103777</xdr:rowOff>
    </xdr:to>
    <xdr:sp macro="" textlink="">
      <xdr:nvSpPr>
        <xdr:cNvPr id="387" name="フローチャート : 判断 386"/>
        <xdr:cNvSpPr/>
      </xdr:nvSpPr>
      <xdr:spPr>
        <a:xfrm>
          <a:off x="14351000" y="720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113954</xdr:rowOff>
    </xdr:from>
    <xdr:ext cx="762000" cy="259045"/>
    <xdr:sp macro="" textlink="">
      <xdr:nvSpPr>
        <xdr:cNvPr id="388" name="テキスト ボックス 387"/>
        <xdr:cNvSpPr txBox="1"/>
      </xdr:nvSpPr>
      <xdr:spPr>
        <a:xfrm>
          <a:off x="14020800" y="697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84909</xdr:rowOff>
    </xdr:from>
    <xdr:to>
      <xdr:col>19</xdr:col>
      <xdr:colOff>533400</xdr:colOff>
      <xdr:row>43</xdr:row>
      <xdr:rowOff>15059</xdr:rowOff>
    </xdr:to>
    <xdr:sp macro="" textlink="">
      <xdr:nvSpPr>
        <xdr:cNvPr id="389" name="フローチャート : 判断 388"/>
        <xdr:cNvSpPr/>
      </xdr:nvSpPr>
      <xdr:spPr>
        <a:xfrm>
          <a:off x="13462000" y="7285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25236</xdr:rowOff>
    </xdr:from>
    <xdr:ext cx="762000" cy="259045"/>
    <xdr:sp macro="" textlink="">
      <xdr:nvSpPr>
        <xdr:cNvPr id="390" name="テキスト ボックス 389"/>
        <xdr:cNvSpPr txBox="1"/>
      </xdr:nvSpPr>
      <xdr:spPr>
        <a:xfrm>
          <a:off x="13131800" y="705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124460</xdr:rowOff>
    </xdr:from>
    <xdr:to>
      <xdr:col>24</xdr:col>
      <xdr:colOff>609600</xdr:colOff>
      <xdr:row>41</xdr:row>
      <xdr:rowOff>54610</xdr:rowOff>
    </xdr:to>
    <xdr:sp macro="" textlink="">
      <xdr:nvSpPr>
        <xdr:cNvPr id="396" name="円/楕円 395"/>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96537</xdr:rowOff>
    </xdr:from>
    <xdr:ext cx="762000" cy="259045"/>
    <xdr:sp macro="" textlink="">
      <xdr:nvSpPr>
        <xdr:cNvPr id="397" name="公債費負担の状況該当値テキスト"/>
        <xdr:cNvSpPr txBox="1"/>
      </xdr:nvSpPr>
      <xdr:spPr>
        <a:xfrm>
          <a:off x="17106900" y="695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125367</xdr:rowOff>
    </xdr:from>
    <xdr:to>
      <xdr:col>23</xdr:col>
      <xdr:colOff>457200</xdr:colOff>
      <xdr:row>42</xdr:row>
      <xdr:rowOff>55517</xdr:rowOff>
    </xdr:to>
    <xdr:sp macro="" textlink="">
      <xdr:nvSpPr>
        <xdr:cNvPr id="398" name="円/楕円 397"/>
        <xdr:cNvSpPr/>
      </xdr:nvSpPr>
      <xdr:spPr>
        <a:xfrm>
          <a:off x="16129000" y="715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40294</xdr:rowOff>
    </xdr:from>
    <xdr:ext cx="736600" cy="259045"/>
    <xdr:sp macro="" textlink="">
      <xdr:nvSpPr>
        <xdr:cNvPr id="399" name="テキスト ボックス 398"/>
        <xdr:cNvSpPr txBox="1"/>
      </xdr:nvSpPr>
      <xdr:spPr>
        <a:xfrm>
          <a:off x="15798800" y="7241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113393</xdr:rowOff>
    </xdr:from>
    <xdr:to>
      <xdr:col>22</xdr:col>
      <xdr:colOff>254000</xdr:colOff>
      <xdr:row>44</xdr:row>
      <xdr:rowOff>43543</xdr:rowOff>
    </xdr:to>
    <xdr:sp macro="" textlink="">
      <xdr:nvSpPr>
        <xdr:cNvPr id="400" name="円/楕円 399"/>
        <xdr:cNvSpPr/>
      </xdr:nvSpPr>
      <xdr:spPr>
        <a:xfrm>
          <a:off x="15240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28320</xdr:rowOff>
    </xdr:from>
    <xdr:ext cx="762000" cy="259045"/>
    <xdr:sp macro="" textlink="">
      <xdr:nvSpPr>
        <xdr:cNvPr id="401" name="テキスト ボックス 400"/>
        <xdr:cNvSpPr txBox="1"/>
      </xdr:nvSpPr>
      <xdr:spPr>
        <a:xfrm>
          <a:off x="14909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78922</xdr:rowOff>
    </xdr:from>
    <xdr:to>
      <xdr:col>21</xdr:col>
      <xdr:colOff>50800</xdr:colOff>
      <xdr:row>44</xdr:row>
      <xdr:rowOff>9072</xdr:rowOff>
    </xdr:to>
    <xdr:sp macro="" textlink="">
      <xdr:nvSpPr>
        <xdr:cNvPr id="402" name="円/楕円 401"/>
        <xdr:cNvSpPr/>
      </xdr:nvSpPr>
      <xdr:spPr>
        <a:xfrm>
          <a:off x="14351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165299</xdr:rowOff>
    </xdr:from>
    <xdr:ext cx="762000" cy="259045"/>
    <xdr:sp macro="" textlink="">
      <xdr:nvSpPr>
        <xdr:cNvPr id="403" name="テキスト ボックス 402"/>
        <xdr:cNvSpPr txBox="1"/>
      </xdr:nvSpPr>
      <xdr:spPr>
        <a:xfrm>
          <a:off x="14020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154759</xdr:rowOff>
    </xdr:from>
    <xdr:to>
      <xdr:col>19</xdr:col>
      <xdr:colOff>533400</xdr:colOff>
      <xdr:row>44</xdr:row>
      <xdr:rowOff>84909</xdr:rowOff>
    </xdr:to>
    <xdr:sp macro="" textlink="">
      <xdr:nvSpPr>
        <xdr:cNvPr id="404" name="円/楕円 403"/>
        <xdr:cNvSpPr/>
      </xdr:nvSpPr>
      <xdr:spPr>
        <a:xfrm>
          <a:off x="13462000" y="752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69686</xdr:rowOff>
    </xdr:from>
    <xdr:ext cx="762000" cy="259045"/>
    <xdr:sp macro="" textlink="">
      <xdr:nvSpPr>
        <xdr:cNvPr id="405" name="テキスト ボックス 404"/>
        <xdr:cNvSpPr txBox="1"/>
      </xdr:nvSpPr>
      <xdr:spPr>
        <a:xfrm>
          <a:off x="13131800" y="7613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比率については、新規地方債がなく地方債現在高が減少したことに加え、広野火力発電所６号機に係る固定資産税等により財政調整基金への積み立てによる充当可能基金が増加したことから、前年と同様に将来負担額よりも充当可能財源が上回る結果となった。今後、復旧・復興事業の推進に伴う基金の取り崩しによる比率の上昇が見込まれるため、新規事業の実施については地方債借入の抑制など総点検を図り、財政健全化に努め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159106</xdr:rowOff>
    </xdr:to>
    <xdr:cxnSp macro="">
      <xdr:nvCxnSpPr>
        <xdr:cNvPr id="432" name="直線コネクタ 431"/>
        <xdr:cNvCxnSpPr/>
      </xdr:nvCxnSpPr>
      <xdr:spPr>
        <a:xfrm flipV="1">
          <a:off x="17018000" y="2451100"/>
          <a:ext cx="0" cy="11370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131183</xdr:rowOff>
    </xdr:from>
    <xdr:ext cx="762000" cy="259045"/>
    <xdr:sp macro="" textlink="">
      <xdr:nvSpPr>
        <xdr:cNvPr id="433" name="将来負担の状況最小値テキスト"/>
        <xdr:cNvSpPr txBox="1"/>
      </xdr:nvSpPr>
      <xdr:spPr>
        <a:xfrm>
          <a:off x="17106900" y="356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235.6</a:t>
          </a:r>
          <a:endParaRPr kumimoji="1" lang="ja-JP" altLang="en-US" sz="1000" b="1">
            <a:latin typeface="ＭＳ Ｐゴシック"/>
          </a:endParaRPr>
        </a:p>
      </xdr:txBody>
    </xdr:sp>
    <xdr:clientData/>
  </xdr:oneCellAnchor>
  <xdr:twoCellAnchor>
    <xdr:from>
      <xdr:col>24</xdr:col>
      <xdr:colOff>469900</xdr:colOff>
      <xdr:row>20</xdr:row>
      <xdr:rowOff>159106</xdr:rowOff>
    </xdr:from>
    <xdr:to>
      <xdr:col>24</xdr:col>
      <xdr:colOff>647700</xdr:colOff>
      <xdr:row>20</xdr:row>
      <xdr:rowOff>159106</xdr:rowOff>
    </xdr:to>
    <xdr:cxnSp macro="">
      <xdr:nvCxnSpPr>
        <xdr:cNvPr id="434" name="直線コネクタ 433"/>
        <xdr:cNvCxnSpPr/>
      </xdr:nvCxnSpPr>
      <xdr:spPr>
        <a:xfrm>
          <a:off x="16929100" y="3588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86377</xdr:rowOff>
    </xdr:from>
    <xdr:ext cx="762000" cy="259045"/>
    <xdr:sp macro="" textlink="">
      <xdr:nvSpPr>
        <xdr:cNvPr id="435"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14</xdr:row>
      <xdr:rowOff>135738</xdr:rowOff>
    </xdr:from>
    <xdr:to>
      <xdr:col>22</xdr:col>
      <xdr:colOff>203200</xdr:colOff>
      <xdr:row>15</xdr:row>
      <xdr:rowOff>162636</xdr:rowOff>
    </xdr:to>
    <xdr:cxnSp macro="">
      <xdr:nvCxnSpPr>
        <xdr:cNvPr id="437" name="直線コネクタ 436"/>
        <xdr:cNvCxnSpPr/>
      </xdr:nvCxnSpPr>
      <xdr:spPr>
        <a:xfrm flipV="1">
          <a:off x="14401800" y="2536038"/>
          <a:ext cx="889000" cy="19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143527</xdr:rowOff>
    </xdr:from>
    <xdr:ext cx="762000" cy="259045"/>
    <xdr:sp macro="" textlink="">
      <xdr:nvSpPr>
        <xdr:cNvPr id="438"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0</xdr:rowOff>
    </xdr:from>
    <xdr:to>
      <xdr:col>24</xdr:col>
      <xdr:colOff>609600</xdr:colOff>
      <xdr:row>14</xdr:row>
      <xdr:rowOff>101600</xdr:rowOff>
    </xdr:to>
    <xdr:sp macro="" textlink="">
      <xdr:nvSpPr>
        <xdr:cNvPr id="439" name="フローチャート : 判断 438"/>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15</xdr:row>
      <xdr:rowOff>137541</xdr:rowOff>
    </xdr:from>
    <xdr:to>
      <xdr:col>21</xdr:col>
      <xdr:colOff>0</xdr:colOff>
      <xdr:row>15</xdr:row>
      <xdr:rowOff>162636</xdr:rowOff>
    </xdr:to>
    <xdr:cxnSp macro="">
      <xdr:nvCxnSpPr>
        <xdr:cNvPr id="440" name="直線コネクタ 439"/>
        <xdr:cNvCxnSpPr/>
      </xdr:nvCxnSpPr>
      <xdr:spPr>
        <a:xfrm>
          <a:off x="13512800" y="2709291"/>
          <a:ext cx="889000" cy="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86385</xdr:rowOff>
    </xdr:from>
    <xdr:to>
      <xdr:col>23</xdr:col>
      <xdr:colOff>457200</xdr:colOff>
      <xdr:row>15</xdr:row>
      <xdr:rowOff>16535</xdr:rowOff>
    </xdr:to>
    <xdr:sp macro="" textlink="">
      <xdr:nvSpPr>
        <xdr:cNvPr id="441" name="フローチャート : 判断 440"/>
        <xdr:cNvSpPr/>
      </xdr:nvSpPr>
      <xdr:spPr>
        <a:xfrm>
          <a:off x="16129000" y="248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26712</xdr:rowOff>
    </xdr:from>
    <xdr:ext cx="736600" cy="259045"/>
    <xdr:sp macro="" textlink="">
      <xdr:nvSpPr>
        <xdr:cNvPr id="442" name="テキスト ボックス 441"/>
        <xdr:cNvSpPr txBox="1"/>
      </xdr:nvSpPr>
      <xdr:spPr>
        <a:xfrm>
          <a:off x="15798800" y="2255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98933</xdr:rowOff>
    </xdr:from>
    <xdr:to>
      <xdr:col>22</xdr:col>
      <xdr:colOff>254000</xdr:colOff>
      <xdr:row>15</xdr:row>
      <xdr:rowOff>29083</xdr:rowOff>
    </xdr:to>
    <xdr:sp macro="" textlink="">
      <xdr:nvSpPr>
        <xdr:cNvPr id="443" name="フローチャート : 判断 442"/>
        <xdr:cNvSpPr/>
      </xdr:nvSpPr>
      <xdr:spPr>
        <a:xfrm>
          <a:off x="15240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13860</xdr:rowOff>
    </xdr:from>
    <xdr:ext cx="762000" cy="259045"/>
    <xdr:sp macro="" textlink="">
      <xdr:nvSpPr>
        <xdr:cNvPr id="444" name="テキスト ボックス 443"/>
        <xdr:cNvSpPr txBox="1"/>
      </xdr:nvSpPr>
      <xdr:spPr>
        <a:xfrm>
          <a:off x="14909800" y="2585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137058</xdr:rowOff>
    </xdr:from>
    <xdr:to>
      <xdr:col>21</xdr:col>
      <xdr:colOff>50800</xdr:colOff>
      <xdr:row>15</xdr:row>
      <xdr:rowOff>67208</xdr:rowOff>
    </xdr:to>
    <xdr:sp macro="" textlink="">
      <xdr:nvSpPr>
        <xdr:cNvPr id="445" name="フローチャート : 判断 444"/>
        <xdr:cNvSpPr/>
      </xdr:nvSpPr>
      <xdr:spPr>
        <a:xfrm>
          <a:off x="14351000" y="253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77385</xdr:rowOff>
    </xdr:from>
    <xdr:ext cx="762000" cy="259045"/>
    <xdr:sp macro="" textlink="">
      <xdr:nvSpPr>
        <xdr:cNvPr id="446" name="テキスト ボックス 445"/>
        <xdr:cNvSpPr txBox="1"/>
      </xdr:nvSpPr>
      <xdr:spPr>
        <a:xfrm>
          <a:off x="14020800" y="2306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14834</xdr:rowOff>
    </xdr:from>
    <xdr:to>
      <xdr:col>19</xdr:col>
      <xdr:colOff>533400</xdr:colOff>
      <xdr:row>15</xdr:row>
      <xdr:rowOff>116434</xdr:rowOff>
    </xdr:to>
    <xdr:sp macro="" textlink="">
      <xdr:nvSpPr>
        <xdr:cNvPr id="447" name="フローチャート : 判断 446"/>
        <xdr:cNvSpPr/>
      </xdr:nvSpPr>
      <xdr:spPr>
        <a:xfrm>
          <a:off x="13462000" y="258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126611</xdr:rowOff>
    </xdr:from>
    <xdr:ext cx="762000" cy="259045"/>
    <xdr:sp macro="" textlink="">
      <xdr:nvSpPr>
        <xdr:cNvPr id="448" name="テキスト ボックス 447"/>
        <xdr:cNvSpPr txBox="1"/>
      </xdr:nvSpPr>
      <xdr:spPr>
        <a:xfrm>
          <a:off x="13131800" y="235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22</xdr:col>
      <xdr:colOff>152400</xdr:colOff>
      <xdr:row>14</xdr:row>
      <xdr:rowOff>84938</xdr:rowOff>
    </xdr:from>
    <xdr:to>
      <xdr:col>22</xdr:col>
      <xdr:colOff>254000</xdr:colOff>
      <xdr:row>15</xdr:row>
      <xdr:rowOff>15088</xdr:rowOff>
    </xdr:to>
    <xdr:sp macro="" textlink="">
      <xdr:nvSpPr>
        <xdr:cNvPr id="454" name="円/楕円 453"/>
        <xdr:cNvSpPr/>
      </xdr:nvSpPr>
      <xdr:spPr>
        <a:xfrm>
          <a:off x="15240000" y="248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25265</xdr:rowOff>
    </xdr:from>
    <xdr:ext cx="762000" cy="259045"/>
    <xdr:sp macro="" textlink="">
      <xdr:nvSpPr>
        <xdr:cNvPr id="455" name="テキスト ボックス 454"/>
        <xdr:cNvSpPr txBox="1"/>
      </xdr:nvSpPr>
      <xdr:spPr>
        <a:xfrm>
          <a:off x="14909800" y="225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111836</xdr:rowOff>
    </xdr:from>
    <xdr:to>
      <xdr:col>21</xdr:col>
      <xdr:colOff>50800</xdr:colOff>
      <xdr:row>16</xdr:row>
      <xdr:rowOff>41986</xdr:rowOff>
    </xdr:to>
    <xdr:sp macro="" textlink="">
      <xdr:nvSpPr>
        <xdr:cNvPr id="456" name="円/楕円 455"/>
        <xdr:cNvSpPr/>
      </xdr:nvSpPr>
      <xdr:spPr>
        <a:xfrm>
          <a:off x="14351000" y="268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26763</xdr:rowOff>
    </xdr:from>
    <xdr:ext cx="762000" cy="259045"/>
    <xdr:sp macro="" textlink="">
      <xdr:nvSpPr>
        <xdr:cNvPr id="457" name="テキスト ボックス 456"/>
        <xdr:cNvSpPr txBox="1"/>
      </xdr:nvSpPr>
      <xdr:spPr>
        <a:xfrm>
          <a:off x="14020800" y="276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86741</xdr:rowOff>
    </xdr:from>
    <xdr:to>
      <xdr:col>19</xdr:col>
      <xdr:colOff>533400</xdr:colOff>
      <xdr:row>16</xdr:row>
      <xdr:rowOff>16891</xdr:rowOff>
    </xdr:to>
    <xdr:sp macro="" textlink="">
      <xdr:nvSpPr>
        <xdr:cNvPr id="458" name="円/楕円 457"/>
        <xdr:cNvSpPr/>
      </xdr:nvSpPr>
      <xdr:spPr>
        <a:xfrm>
          <a:off x="13462000" y="265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1668</xdr:rowOff>
    </xdr:from>
    <xdr:ext cx="762000" cy="259045"/>
    <xdr:sp macro="" textlink="">
      <xdr:nvSpPr>
        <xdr:cNvPr id="459" name="テキスト ボックス 458"/>
        <xdr:cNvSpPr txBox="1"/>
      </xdr:nvSpPr>
      <xdr:spPr>
        <a:xfrm>
          <a:off x="13131800" y="2744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福島県広野町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5,107
5,082
58.69
18,317,913
16,731,856
1,043,758
3,207,411
2,432,549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人件費に係る経常収支比率は、経常的一般財源収入が</a:t>
          </a:r>
          <a:r>
            <a:rPr kumimoji="1" lang="en-US" altLang="ja-JP" sz="1300">
              <a:latin typeface="ＭＳ Ｐゴシック"/>
            </a:rPr>
            <a:t>1.5</a:t>
          </a:r>
          <a:r>
            <a:rPr kumimoji="1" lang="ja-JP" altLang="en-US" sz="1300">
              <a:latin typeface="ＭＳ Ｐゴシック"/>
            </a:rPr>
            <a:t>％増加したものの、職員給の増加により前年比１．２ポイントの増となっている。今後は、全国から人的支援を受けている状況において、職員数を削減することが難しい状況にあること、固定資産税が毎年減収していくことにより比率の増が見込まれるが、給与・手当水準の見直し等により比率の増加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40</xdr:row>
      <xdr:rowOff>130266</xdr:rowOff>
    </xdr:to>
    <xdr:cxnSp macro="">
      <xdr:nvCxnSpPr>
        <xdr:cNvPr id="62" name="直線コネクタ 61"/>
        <xdr:cNvCxnSpPr/>
      </xdr:nvCxnSpPr>
      <xdr:spPr>
        <a:xfrm flipV="1">
          <a:off x="4826000" y="5796280"/>
          <a:ext cx="0" cy="1191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102343</xdr:rowOff>
    </xdr:from>
    <xdr:ext cx="762000" cy="259045"/>
    <xdr:sp macro="" textlink="">
      <xdr:nvSpPr>
        <xdr:cNvPr id="63" name="人件費最小値テキスト"/>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6</xdr:col>
      <xdr:colOff>612775</xdr:colOff>
      <xdr:row>40</xdr:row>
      <xdr:rowOff>130266</xdr:rowOff>
    </xdr:from>
    <xdr:to>
      <xdr:col>7</xdr:col>
      <xdr:colOff>104775</xdr:colOff>
      <xdr:row>40</xdr:row>
      <xdr:rowOff>130266</xdr:rowOff>
    </xdr:to>
    <xdr:cxnSp macro="">
      <xdr:nvCxnSpPr>
        <xdr:cNvPr id="64" name="直線コネクタ 63"/>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5"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6" name="直線コネクタ 65"/>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171087</xdr:rowOff>
    </xdr:from>
    <xdr:to>
      <xdr:col>7</xdr:col>
      <xdr:colOff>15875</xdr:colOff>
      <xdr:row>36</xdr:row>
      <xdr:rowOff>38826</xdr:rowOff>
    </xdr:to>
    <xdr:cxnSp macro="">
      <xdr:nvCxnSpPr>
        <xdr:cNvPr id="67" name="直線コネクタ 66"/>
        <xdr:cNvCxnSpPr/>
      </xdr:nvCxnSpPr>
      <xdr:spPr>
        <a:xfrm>
          <a:off x="3987800" y="617183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142983</xdr:rowOff>
    </xdr:from>
    <xdr:ext cx="762000" cy="259045"/>
    <xdr:sp macro="" textlink="">
      <xdr:nvSpPr>
        <xdr:cNvPr id="68" name="人件費平均値テキスト"/>
        <xdr:cNvSpPr txBox="1"/>
      </xdr:nvSpPr>
      <xdr:spPr>
        <a:xfrm>
          <a:off x="4914900" y="6315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170906</xdr:rowOff>
    </xdr:from>
    <xdr:to>
      <xdr:col>7</xdr:col>
      <xdr:colOff>66675</xdr:colOff>
      <xdr:row>37</xdr:row>
      <xdr:rowOff>101056</xdr:rowOff>
    </xdr:to>
    <xdr:sp macro="" textlink="">
      <xdr:nvSpPr>
        <xdr:cNvPr id="69" name="フローチャート : 判断 68"/>
        <xdr:cNvSpPr/>
      </xdr:nvSpPr>
      <xdr:spPr>
        <a:xfrm>
          <a:off x="4775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171087</xdr:rowOff>
    </xdr:from>
    <xdr:to>
      <xdr:col>5</xdr:col>
      <xdr:colOff>549275</xdr:colOff>
      <xdr:row>38</xdr:row>
      <xdr:rowOff>84546</xdr:rowOff>
    </xdr:to>
    <xdr:cxnSp macro="">
      <xdr:nvCxnSpPr>
        <xdr:cNvPr id="70" name="直線コネクタ 69"/>
        <xdr:cNvCxnSpPr/>
      </xdr:nvCxnSpPr>
      <xdr:spPr>
        <a:xfrm flipV="1">
          <a:off x="3098800" y="6171837"/>
          <a:ext cx="889000" cy="42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71" name="フローチャート : 判断 70"/>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72" name="テキスト ボックス 71"/>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64951</xdr:rowOff>
    </xdr:from>
    <xdr:to>
      <xdr:col>4</xdr:col>
      <xdr:colOff>346075</xdr:colOff>
      <xdr:row>38</xdr:row>
      <xdr:rowOff>84546</xdr:rowOff>
    </xdr:to>
    <xdr:cxnSp macro="">
      <xdr:nvCxnSpPr>
        <xdr:cNvPr id="73" name="直線コネクタ 72"/>
        <xdr:cNvCxnSpPr/>
      </xdr:nvCxnSpPr>
      <xdr:spPr>
        <a:xfrm>
          <a:off x="2209800" y="658005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170906</xdr:rowOff>
    </xdr:from>
    <xdr:to>
      <xdr:col>4</xdr:col>
      <xdr:colOff>396875</xdr:colOff>
      <xdr:row>37</xdr:row>
      <xdr:rowOff>101056</xdr:rowOff>
    </xdr:to>
    <xdr:sp macro="" textlink="">
      <xdr:nvSpPr>
        <xdr:cNvPr id="74" name="フローチャート : 判断 73"/>
        <xdr:cNvSpPr/>
      </xdr:nvSpPr>
      <xdr:spPr>
        <a:xfrm>
          <a:off x="3048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111233</xdr:rowOff>
    </xdr:from>
    <xdr:ext cx="762000" cy="259045"/>
    <xdr:sp macro="" textlink="">
      <xdr:nvSpPr>
        <xdr:cNvPr id="75" name="テキスト ボックス 74"/>
        <xdr:cNvSpPr txBox="1"/>
      </xdr:nvSpPr>
      <xdr:spPr>
        <a:xfrm>
          <a:off x="2717800" y="611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64951</xdr:rowOff>
    </xdr:from>
    <xdr:to>
      <xdr:col>3</xdr:col>
      <xdr:colOff>142875</xdr:colOff>
      <xdr:row>40</xdr:row>
      <xdr:rowOff>153126</xdr:rowOff>
    </xdr:to>
    <xdr:cxnSp macro="">
      <xdr:nvCxnSpPr>
        <xdr:cNvPr id="76" name="直線コネクタ 75"/>
        <xdr:cNvCxnSpPr/>
      </xdr:nvCxnSpPr>
      <xdr:spPr>
        <a:xfrm flipV="1">
          <a:off x="1320800" y="6580051"/>
          <a:ext cx="889000" cy="43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12519</xdr:rowOff>
    </xdr:from>
    <xdr:to>
      <xdr:col>3</xdr:col>
      <xdr:colOff>193675</xdr:colOff>
      <xdr:row>37</xdr:row>
      <xdr:rowOff>114119</xdr:rowOff>
    </xdr:to>
    <xdr:sp macro="" textlink="">
      <xdr:nvSpPr>
        <xdr:cNvPr id="77" name="フローチャート : 判断 76"/>
        <xdr:cNvSpPr/>
      </xdr:nvSpPr>
      <xdr:spPr>
        <a:xfrm>
          <a:off x="2159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124296</xdr:rowOff>
    </xdr:from>
    <xdr:ext cx="762000" cy="259045"/>
    <xdr:sp macro="" textlink="">
      <xdr:nvSpPr>
        <xdr:cNvPr id="78" name="テキスト ボックス 77"/>
        <xdr:cNvSpPr txBox="1"/>
      </xdr:nvSpPr>
      <xdr:spPr>
        <a:xfrm>
          <a:off x="1828800" y="6125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9" name="フローチャート : 判断 78"/>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80" name="テキスト ボックス 79"/>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159476</xdr:rowOff>
    </xdr:from>
    <xdr:to>
      <xdr:col>7</xdr:col>
      <xdr:colOff>66675</xdr:colOff>
      <xdr:row>36</xdr:row>
      <xdr:rowOff>89626</xdr:rowOff>
    </xdr:to>
    <xdr:sp macro="" textlink="">
      <xdr:nvSpPr>
        <xdr:cNvPr id="86" name="円/楕円 85"/>
        <xdr:cNvSpPr/>
      </xdr:nvSpPr>
      <xdr:spPr>
        <a:xfrm>
          <a:off x="4775200" y="616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4553</xdr:rowOff>
    </xdr:from>
    <xdr:ext cx="762000" cy="259045"/>
    <xdr:sp macro="" textlink="">
      <xdr:nvSpPr>
        <xdr:cNvPr id="87" name="人件費該当値テキスト"/>
        <xdr:cNvSpPr txBox="1"/>
      </xdr:nvSpPr>
      <xdr:spPr>
        <a:xfrm>
          <a:off x="4914900" y="600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120287</xdr:rowOff>
    </xdr:from>
    <xdr:to>
      <xdr:col>5</xdr:col>
      <xdr:colOff>600075</xdr:colOff>
      <xdr:row>36</xdr:row>
      <xdr:rowOff>50437</xdr:rowOff>
    </xdr:to>
    <xdr:sp macro="" textlink="">
      <xdr:nvSpPr>
        <xdr:cNvPr id="88" name="円/楕円 87"/>
        <xdr:cNvSpPr/>
      </xdr:nvSpPr>
      <xdr:spPr>
        <a:xfrm>
          <a:off x="3937000" y="61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60614</xdr:rowOff>
    </xdr:from>
    <xdr:ext cx="736600" cy="259045"/>
    <xdr:sp macro="" textlink="">
      <xdr:nvSpPr>
        <xdr:cNvPr id="89" name="テキスト ボックス 88"/>
        <xdr:cNvSpPr txBox="1"/>
      </xdr:nvSpPr>
      <xdr:spPr>
        <a:xfrm>
          <a:off x="3606800" y="5889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33746</xdr:rowOff>
    </xdr:from>
    <xdr:to>
      <xdr:col>4</xdr:col>
      <xdr:colOff>396875</xdr:colOff>
      <xdr:row>38</xdr:row>
      <xdr:rowOff>135346</xdr:rowOff>
    </xdr:to>
    <xdr:sp macro="" textlink="">
      <xdr:nvSpPr>
        <xdr:cNvPr id="90" name="円/楕円 89"/>
        <xdr:cNvSpPr/>
      </xdr:nvSpPr>
      <xdr:spPr>
        <a:xfrm>
          <a:off x="3048000" y="654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120123</xdr:rowOff>
    </xdr:from>
    <xdr:ext cx="762000" cy="259045"/>
    <xdr:sp macro="" textlink="">
      <xdr:nvSpPr>
        <xdr:cNvPr id="91" name="テキスト ボックス 90"/>
        <xdr:cNvSpPr txBox="1"/>
      </xdr:nvSpPr>
      <xdr:spPr>
        <a:xfrm>
          <a:off x="2717800" y="6635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14151</xdr:rowOff>
    </xdr:from>
    <xdr:to>
      <xdr:col>3</xdr:col>
      <xdr:colOff>193675</xdr:colOff>
      <xdr:row>38</xdr:row>
      <xdr:rowOff>115751</xdr:rowOff>
    </xdr:to>
    <xdr:sp macro="" textlink="">
      <xdr:nvSpPr>
        <xdr:cNvPr id="92" name="円/楕円 91"/>
        <xdr:cNvSpPr/>
      </xdr:nvSpPr>
      <xdr:spPr>
        <a:xfrm>
          <a:off x="2159000" y="652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100528</xdr:rowOff>
    </xdr:from>
    <xdr:ext cx="762000" cy="259045"/>
    <xdr:sp macro="" textlink="">
      <xdr:nvSpPr>
        <xdr:cNvPr id="93" name="テキスト ボックス 92"/>
        <xdr:cNvSpPr txBox="1"/>
      </xdr:nvSpPr>
      <xdr:spPr>
        <a:xfrm>
          <a:off x="1828800" y="6615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102326</xdr:rowOff>
    </xdr:from>
    <xdr:to>
      <xdr:col>1</xdr:col>
      <xdr:colOff>676275</xdr:colOff>
      <xdr:row>41</xdr:row>
      <xdr:rowOff>32476</xdr:rowOff>
    </xdr:to>
    <xdr:sp macro="" textlink="">
      <xdr:nvSpPr>
        <xdr:cNvPr id="94" name="円/楕円 93"/>
        <xdr:cNvSpPr/>
      </xdr:nvSpPr>
      <xdr:spPr>
        <a:xfrm>
          <a:off x="1270000" y="696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17253</xdr:rowOff>
    </xdr:from>
    <xdr:ext cx="762000" cy="259045"/>
    <xdr:sp macro="" textlink="">
      <xdr:nvSpPr>
        <xdr:cNvPr id="95" name="テキスト ボックス 94"/>
        <xdr:cNvSpPr txBox="1"/>
      </xdr:nvSpPr>
      <xdr:spPr>
        <a:xfrm>
          <a:off x="939800" y="704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物件費に係る経常的収支比率については、原子力発電所の事故により避難を余儀なくされていた町民が戻りつつある中、経常的な事業を再開または震災前の事業規模に復元中であるため前年比１．１ポイントの上昇となった。今後、震災後に整備した施設の維持管理経費の増加により比率の上昇が見込まれるが、施設の維持管理に係る指定管理者制度の継続などによる行政経費のコスト削減、</a:t>
          </a:r>
          <a:r>
            <a:rPr kumimoji="1" lang="ja-JP" altLang="ja-JP" sz="1200">
              <a:solidFill>
                <a:schemeClr val="dk1"/>
              </a:solidFill>
              <a:effectLst/>
              <a:latin typeface="+mn-lt"/>
              <a:ea typeface="+mn-ea"/>
              <a:cs typeface="+mn-cs"/>
            </a:rPr>
            <a:t>事務事業の見直し、選別化により経費の削減を図る。</a:t>
          </a:r>
          <a:endParaRPr kumimoji="1" lang="ja-JP" altLang="en-US" sz="12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0" name="直線コネクタ 109"/>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1" name="テキスト ボックス 110"/>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2" name="直線コネクタ 111"/>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3" name="テキスト ボックス 112"/>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4" name="直線コネクタ 113"/>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5" name="テキスト ボックス 114"/>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6" name="直線コネクタ 115"/>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7" name="テキスト ボックス 116"/>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104140</xdr:rowOff>
    </xdr:from>
    <xdr:to>
      <xdr:col>24</xdr:col>
      <xdr:colOff>31750</xdr:colOff>
      <xdr:row>20</xdr:row>
      <xdr:rowOff>53848</xdr:rowOff>
    </xdr:to>
    <xdr:cxnSp macro="">
      <xdr:nvCxnSpPr>
        <xdr:cNvPr id="120" name="直線コネクタ 119"/>
        <xdr:cNvCxnSpPr/>
      </xdr:nvCxnSpPr>
      <xdr:spPr>
        <a:xfrm flipV="1">
          <a:off x="16510000" y="250444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25925</xdr:rowOff>
    </xdr:from>
    <xdr:ext cx="762000" cy="259045"/>
    <xdr:sp macro="" textlink="">
      <xdr:nvSpPr>
        <xdr:cNvPr id="121" name="物件費最小値テキスト"/>
        <xdr:cNvSpPr txBox="1"/>
      </xdr:nvSpPr>
      <xdr:spPr>
        <a:xfrm>
          <a:off x="16598900" y="345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20</xdr:row>
      <xdr:rowOff>53848</xdr:rowOff>
    </xdr:from>
    <xdr:to>
      <xdr:col>24</xdr:col>
      <xdr:colOff>120650</xdr:colOff>
      <xdr:row>20</xdr:row>
      <xdr:rowOff>53848</xdr:rowOff>
    </xdr:to>
    <xdr:cxnSp macro="">
      <xdr:nvCxnSpPr>
        <xdr:cNvPr id="122" name="直線コネクタ 121"/>
        <xdr:cNvCxnSpPr/>
      </xdr:nvCxnSpPr>
      <xdr:spPr>
        <a:xfrm>
          <a:off x="16421100" y="3482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19067</xdr:rowOff>
    </xdr:from>
    <xdr:ext cx="762000" cy="259045"/>
    <xdr:sp macro="" textlink="">
      <xdr:nvSpPr>
        <xdr:cNvPr id="123" name="物件費最大値テキスト"/>
        <xdr:cNvSpPr txBox="1"/>
      </xdr:nvSpPr>
      <xdr:spPr>
        <a:xfrm>
          <a:off x="16598900" y="2247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14</xdr:row>
      <xdr:rowOff>104140</xdr:rowOff>
    </xdr:from>
    <xdr:to>
      <xdr:col>24</xdr:col>
      <xdr:colOff>120650</xdr:colOff>
      <xdr:row>14</xdr:row>
      <xdr:rowOff>104140</xdr:rowOff>
    </xdr:to>
    <xdr:cxnSp macro="">
      <xdr:nvCxnSpPr>
        <xdr:cNvPr id="124" name="直線コネクタ 123"/>
        <xdr:cNvCxnSpPr/>
      </xdr:nvCxnSpPr>
      <xdr:spPr>
        <a:xfrm>
          <a:off x="16421100" y="25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104140</xdr:rowOff>
    </xdr:from>
    <xdr:to>
      <xdr:col>24</xdr:col>
      <xdr:colOff>31750</xdr:colOff>
      <xdr:row>16</xdr:row>
      <xdr:rowOff>154432</xdr:rowOff>
    </xdr:to>
    <xdr:cxnSp macro="">
      <xdr:nvCxnSpPr>
        <xdr:cNvPr id="125" name="直線コネクタ 124"/>
        <xdr:cNvCxnSpPr/>
      </xdr:nvCxnSpPr>
      <xdr:spPr>
        <a:xfrm>
          <a:off x="15671800" y="284734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98569</xdr:rowOff>
    </xdr:from>
    <xdr:ext cx="762000" cy="259045"/>
    <xdr:sp macro="" textlink="">
      <xdr:nvSpPr>
        <xdr:cNvPr id="126" name="物件費平均値テキスト"/>
        <xdr:cNvSpPr txBox="1"/>
      </xdr:nvSpPr>
      <xdr:spPr>
        <a:xfrm>
          <a:off x="16598900" y="28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126492</xdr:rowOff>
    </xdr:from>
    <xdr:to>
      <xdr:col>24</xdr:col>
      <xdr:colOff>82550</xdr:colOff>
      <xdr:row>17</xdr:row>
      <xdr:rowOff>56642</xdr:rowOff>
    </xdr:to>
    <xdr:sp macro="" textlink="">
      <xdr:nvSpPr>
        <xdr:cNvPr id="127" name="フローチャート : 判断 126"/>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104140</xdr:rowOff>
    </xdr:from>
    <xdr:to>
      <xdr:col>22</xdr:col>
      <xdr:colOff>565150</xdr:colOff>
      <xdr:row>17</xdr:row>
      <xdr:rowOff>147574</xdr:rowOff>
    </xdr:to>
    <xdr:cxnSp macro="">
      <xdr:nvCxnSpPr>
        <xdr:cNvPr id="128" name="直線コネクタ 127"/>
        <xdr:cNvCxnSpPr/>
      </xdr:nvCxnSpPr>
      <xdr:spPr>
        <a:xfrm flipV="1">
          <a:off x="14782800" y="2847340"/>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117348</xdr:rowOff>
    </xdr:from>
    <xdr:to>
      <xdr:col>22</xdr:col>
      <xdr:colOff>615950</xdr:colOff>
      <xdr:row>17</xdr:row>
      <xdr:rowOff>47498</xdr:rowOff>
    </xdr:to>
    <xdr:sp macro="" textlink="">
      <xdr:nvSpPr>
        <xdr:cNvPr id="129" name="フローチャート : 判断 128"/>
        <xdr:cNvSpPr/>
      </xdr:nvSpPr>
      <xdr:spPr>
        <a:xfrm>
          <a:off x="15621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32275</xdr:rowOff>
    </xdr:from>
    <xdr:ext cx="736600" cy="259045"/>
    <xdr:sp macro="" textlink="">
      <xdr:nvSpPr>
        <xdr:cNvPr id="130" name="テキスト ボックス 129"/>
        <xdr:cNvSpPr txBox="1"/>
      </xdr:nvSpPr>
      <xdr:spPr>
        <a:xfrm>
          <a:off x="15290800" y="294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124714</xdr:rowOff>
    </xdr:from>
    <xdr:to>
      <xdr:col>21</xdr:col>
      <xdr:colOff>361950</xdr:colOff>
      <xdr:row>17</xdr:row>
      <xdr:rowOff>147574</xdr:rowOff>
    </xdr:to>
    <xdr:cxnSp macro="">
      <xdr:nvCxnSpPr>
        <xdr:cNvPr id="131" name="直線コネクタ 130"/>
        <xdr:cNvCxnSpPr/>
      </xdr:nvCxnSpPr>
      <xdr:spPr>
        <a:xfrm>
          <a:off x="13893800" y="30393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89916</xdr:rowOff>
    </xdr:from>
    <xdr:to>
      <xdr:col>21</xdr:col>
      <xdr:colOff>412750</xdr:colOff>
      <xdr:row>17</xdr:row>
      <xdr:rowOff>20066</xdr:rowOff>
    </xdr:to>
    <xdr:sp macro="" textlink="">
      <xdr:nvSpPr>
        <xdr:cNvPr id="132" name="フローチャート : 判断 131"/>
        <xdr:cNvSpPr/>
      </xdr:nvSpPr>
      <xdr:spPr>
        <a:xfrm>
          <a:off x="14732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30243</xdr:rowOff>
    </xdr:from>
    <xdr:ext cx="762000" cy="259045"/>
    <xdr:sp macro="" textlink="">
      <xdr:nvSpPr>
        <xdr:cNvPr id="133" name="テキスト ボックス 132"/>
        <xdr:cNvSpPr txBox="1"/>
      </xdr:nvSpPr>
      <xdr:spPr>
        <a:xfrm>
          <a:off x="14401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161290</xdr:rowOff>
    </xdr:from>
    <xdr:to>
      <xdr:col>20</xdr:col>
      <xdr:colOff>158750</xdr:colOff>
      <xdr:row>17</xdr:row>
      <xdr:rowOff>124714</xdr:rowOff>
    </xdr:to>
    <xdr:cxnSp macro="">
      <xdr:nvCxnSpPr>
        <xdr:cNvPr id="134" name="直線コネクタ 133"/>
        <xdr:cNvCxnSpPr/>
      </xdr:nvCxnSpPr>
      <xdr:spPr>
        <a:xfrm>
          <a:off x="13004800" y="2733040"/>
          <a:ext cx="8890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57912</xdr:rowOff>
    </xdr:from>
    <xdr:to>
      <xdr:col>20</xdr:col>
      <xdr:colOff>209550</xdr:colOff>
      <xdr:row>16</xdr:row>
      <xdr:rowOff>159512</xdr:rowOff>
    </xdr:to>
    <xdr:sp macro="" textlink="">
      <xdr:nvSpPr>
        <xdr:cNvPr id="135" name="フローチャート : 判断 134"/>
        <xdr:cNvSpPr/>
      </xdr:nvSpPr>
      <xdr:spPr>
        <a:xfrm>
          <a:off x="13843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169689</xdr:rowOff>
    </xdr:from>
    <xdr:ext cx="762000" cy="259045"/>
    <xdr:sp macro="" textlink="">
      <xdr:nvSpPr>
        <xdr:cNvPr id="136" name="テキスト ボックス 135"/>
        <xdr:cNvSpPr txBox="1"/>
      </xdr:nvSpPr>
      <xdr:spPr>
        <a:xfrm>
          <a:off x="13512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30480</xdr:rowOff>
    </xdr:from>
    <xdr:to>
      <xdr:col>19</xdr:col>
      <xdr:colOff>6350</xdr:colOff>
      <xdr:row>16</xdr:row>
      <xdr:rowOff>132080</xdr:rowOff>
    </xdr:to>
    <xdr:sp macro="" textlink="">
      <xdr:nvSpPr>
        <xdr:cNvPr id="137" name="フローチャート : 判断 136"/>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116857</xdr:rowOff>
    </xdr:from>
    <xdr:ext cx="762000" cy="259045"/>
    <xdr:sp macro="" textlink="">
      <xdr:nvSpPr>
        <xdr:cNvPr id="138" name="テキスト ボックス 137"/>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103632</xdr:rowOff>
    </xdr:from>
    <xdr:to>
      <xdr:col>24</xdr:col>
      <xdr:colOff>82550</xdr:colOff>
      <xdr:row>17</xdr:row>
      <xdr:rowOff>33782</xdr:rowOff>
    </xdr:to>
    <xdr:sp macro="" textlink="">
      <xdr:nvSpPr>
        <xdr:cNvPr id="144" name="円/楕円 143"/>
        <xdr:cNvSpPr/>
      </xdr:nvSpPr>
      <xdr:spPr>
        <a:xfrm>
          <a:off x="164592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120159</xdr:rowOff>
    </xdr:from>
    <xdr:ext cx="762000" cy="259045"/>
    <xdr:sp macro="" textlink="">
      <xdr:nvSpPr>
        <xdr:cNvPr id="145" name="物件費該当値テキスト"/>
        <xdr:cNvSpPr txBox="1"/>
      </xdr:nvSpPr>
      <xdr:spPr>
        <a:xfrm>
          <a:off x="16598900" y="269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53340</xdr:rowOff>
    </xdr:from>
    <xdr:to>
      <xdr:col>22</xdr:col>
      <xdr:colOff>615950</xdr:colOff>
      <xdr:row>16</xdr:row>
      <xdr:rowOff>154940</xdr:rowOff>
    </xdr:to>
    <xdr:sp macro="" textlink="">
      <xdr:nvSpPr>
        <xdr:cNvPr id="146" name="円/楕円 145"/>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165117</xdr:rowOff>
    </xdr:from>
    <xdr:ext cx="736600" cy="259045"/>
    <xdr:sp macro="" textlink="">
      <xdr:nvSpPr>
        <xdr:cNvPr id="147" name="テキスト ボックス 146"/>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96774</xdr:rowOff>
    </xdr:from>
    <xdr:to>
      <xdr:col>21</xdr:col>
      <xdr:colOff>412750</xdr:colOff>
      <xdr:row>18</xdr:row>
      <xdr:rowOff>26924</xdr:rowOff>
    </xdr:to>
    <xdr:sp macro="" textlink="">
      <xdr:nvSpPr>
        <xdr:cNvPr id="148" name="円/楕円 147"/>
        <xdr:cNvSpPr/>
      </xdr:nvSpPr>
      <xdr:spPr>
        <a:xfrm>
          <a:off x="14732000" y="301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11701</xdr:rowOff>
    </xdr:from>
    <xdr:ext cx="762000" cy="259045"/>
    <xdr:sp macro="" textlink="">
      <xdr:nvSpPr>
        <xdr:cNvPr id="149" name="テキスト ボックス 148"/>
        <xdr:cNvSpPr txBox="1"/>
      </xdr:nvSpPr>
      <xdr:spPr>
        <a:xfrm>
          <a:off x="14401800" y="309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73914</xdr:rowOff>
    </xdr:from>
    <xdr:to>
      <xdr:col>20</xdr:col>
      <xdr:colOff>209550</xdr:colOff>
      <xdr:row>18</xdr:row>
      <xdr:rowOff>4064</xdr:rowOff>
    </xdr:to>
    <xdr:sp macro="" textlink="">
      <xdr:nvSpPr>
        <xdr:cNvPr id="150" name="円/楕円 149"/>
        <xdr:cNvSpPr/>
      </xdr:nvSpPr>
      <xdr:spPr>
        <a:xfrm>
          <a:off x="13843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160291</xdr:rowOff>
    </xdr:from>
    <xdr:ext cx="762000" cy="259045"/>
    <xdr:sp macro="" textlink="">
      <xdr:nvSpPr>
        <xdr:cNvPr id="151" name="テキスト ボックス 150"/>
        <xdr:cNvSpPr txBox="1"/>
      </xdr:nvSpPr>
      <xdr:spPr>
        <a:xfrm>
          <a:off x="13512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110490</xdr:rowOff>
    </xdr:from>
    <xdr:to>
      <xdr:col>19</xdr:col>
      <xdr:colOff>6350</xdr:colOff>
      <xdr:row>16</xdr:row>
      <xdr:rowOff>40640</xdr:rowOff>
    </xdr:to>
    <xdr:sp macro="" textlink="">
      <xdr:nvSpPr>
        <xdr:cNvPr id="152" name="円/楕円 151"/>
        <xdr:cNvSpPr/>
      </xdr:nvSpPr>
      <xdr:spPr>
        <a:xfrm>
          <a:off x="12954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50817</xdr:rowOff>
    </xdr:from>
    <xdr:ext cx="762000" cy="259045"/>
    <xdr:sp macro="" textlink="">
      <xdr:nvSpPr>
        <xdr:cNvPr id="153" name="テキスト ボックス 152"/>
        <xdr:cNvSpPr txBox="1"/>
      </xdr:nvSpPr>
      <xdr:spPr>
        <a:xfrm>
          <a:off x="12623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的収支比率は、保育所運営事業や乳幼児医療費助成事業等の増加により前年比０．２ポイントの増となっている。今後の経常的収入の現により比率の上昇は見込まれるが、制度の見直し等を行い比率の上昇を抑えるように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88900</xdr:rowOff>
    </xdr:from>
    <xdr:to>
      <xdr:col>7</xdr:col>
      <xdr:colOff>15875</xdr:colOff>
      <xdr:row>61</xdr:row>
      <xdr:rowOff>146050</xdr:rowOff>
    </xdr:to>
    <xdr:cxnSp macro="">
      <xdr:nvCxnSpPr>
        <xdr:cNvPr id="180" name="直線コネクタ 179"/>
        <xdr:cNvCxnSpPr/>
      </xdr:nvCxnSpPr>
      <xdr:spPr>
        <a:xfrm flipV="1">
          <a:off x="4826000" y="91757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118127</xdr:rowOff>
    </xdr:from>
    <xdr:ext cx="762000" cy="259045"/>
    <xdr:sp macro="" textlink="">
      <xdr:nvSpPr>
        <xdr:cNvPr id="181"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61</xdr:row>
      <xdr:rowOff>146050</xdr:rowOff>
    </xdr:from>
    <xdr:to>
      <xdr:col>7</xdr:col>
      <xdr:colOff>104775</xdr:colOff>
      <xdr:row>61</xdr:row>
      <xdr:rowOff>146050</xdr:rowOff>
    </xdr:to>
    <xdr:cxnSp macro="">
      <xdr:nvCxnSpPr>
        <xdr:cNvPr id="182" name="直線コネクタ 181"/>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3827</xdr:rowOff>
    </xdr:from>
    <xdr:ext cx="762000" cy="259045"/>
    <xdr:sp macro="" textlink="">
      <xdr:nvSpPr>
        <xdr:cNvPr id="183" name="扶助費最大値テキスト"/>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53</xdr:row>
      <xdr:rowOff>88900</xdr:rowOff>
    </xdr:from>
    <xdr:to>
      <xdr:col>7</xdr:col>
      <xdr:colOff>104775</xdr:colOff>
      <xdr:row>53</xdr:row>
      <xdr:rowOff>88900</xdr:rowOff>
    </xdr:to>
    <xdr:cxnSp macro="">
      <xdr:nvCxnSpPr>
        <xdr:cNvPr id="184" name="直線コネクタ 183"/>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107950</xdr:rowOff>
    </xdr:from>
    <xdr:to>
      <xdr:col>7</xdr:col>
      <xdr:colOff>15875</xdr:colOff>
      <xdr:row>54</xdr:row>
      <xdr:rowOff>146050</xdr:rowOff>
    </xdr:to>
    <xdr:cxnSp macro="">
      <xdr:nvCxnSpPr>
        <xdr:cNvPr id="185" name="直線コネクタ 184"/>
        <xdr:cNvCxnSpPr/>
      </xdr:nvCxnSpPr>
      <xdr:spPr>
        <a:xfrm>
          <a:off x="3987800" y="93662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6"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7" name="フローチャート : 判断 186"/>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107950</xdr:rowOff>
    </xdr:from>
    <xdr:to>
      <xdr:col>5</xdr:col>
      <xdr:colOff>549275</xdr:colOff>
      <xdr:row>55</xdr:row>
      <xdr:rowOff>146050</xdr:rowOff>
    </xdr:to>
    <xdr:cxnSp macro="">
      <xdr:nvCxnSpPr>
        <xdr:cNvPr id="188" name="直線コネクタ 187"/>
        <xdr:cNvCxnSpPr/>
      </xdr:nvCxnSpPr>
      <xdr:spPr>
        <a:xfrm flipV="1">
          <a:off x="3098800" y="93662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95250</xdr:rowOff>
    </xdr:from>
    <xdr:to>
      <xdr:col>5</xdr:col>
      <xdr:colOff>600075</xdr:colOff>
      <xdr:row>58</xdr:row>
      <xdr:rowOff>25400</xdr:rowOff>
    </xdr:to>
    <xdr:sp macro="" textlink="">
      <xdr:nvSpPr>
        <xdr:cNvPr id="189" name="フローチャート : 判断 188"/>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10177</xdr:rowOff>
    </xdr:from>
    <xdr:ext cx="736600" cy="259045"/>
    <xdr:sp macro="" textlink="">
      <xdr:nvSpPr>
        <xdr:cNvPr id="190" name="テキスト ボックス 189"/>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88900</xdr:rowOff>
    </xdr:from>
    <xdr:to>
      <xdr:col>4</xdr:col>
      <xdr:colOff>346075</xdr:colOff>
      <xdr:row>55</xdr:row>
      <xdr:rowOff>146050</xdr:rowOff>
    </xdr:to>
    <xdr:cxnSp macro="">
      <xdr:nvCxnSpPr>
        <xdr:cNvPr id="191" name="直線コネクタ 190"/>
        <xdr:cNvCxnSpPr/>
      </xdr:nvCxnSpPr>
      <xdr:spPr>
        <a:xfrm>
          <a:off x="2209800" y="93472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38100</xdr:rowOff>
    </xdr:from>
    <xdr:to>
      <xdr:col>4</xdr:col>
      <xdr:colOff>396875</xdr:colOff>
      <xdr:row>57</xdr:row>
      <xdr:rowOff>139700</xdr:rowOff>
    </xdr:to>
    <xdr:sp macro="" textlink="">
      <xdr:nvSpPr>
        <xdr:cNvPr id="192" name="フローチャート : 判断 191"/>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124477</xdr:rowOff>
    </xdr:from>
    <xdr:ext cx="762000" cy="259045"/>
    <xdr:sp macro="" textlink="">
      <xdr:nvSpPr>
        <xdr:cNvPr id="193" name="テキスト ボックス 192"/>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88900</xdr:rowOff>
    </xdr:from>
    <xdr:to>
      <xdr:col>3</xdr:col>
      <xdr:colOff>142875</xdr:colOff>
      <xdr:row>55</xdr:row>
      <xdr:rowOff>12700</xdr:rowOff>
    </xdr:to>
    <xdr:cxnSp macro="">
      <xdr:nvCxnSpPr>
        <xdr:cNvPr id="194" name="直線コネクタ 193"/>
        <xdr:cNvCxnSpPr/>
      </xdr:nvCxnSpPr>
      <xdr:spPr>
        <a:xfrm flipV="1">
          <a:off x="1320800" y="93472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38100</xdr:rowOff>
    </xdr:from>
    <xdr:to>
      <xdr:col>3</xdr:col>
      <xdr:colOff>193675</xdr:colOff>
      <xdr:row>57</xdr:row>
      <xdr:rowOff>139700</xdr:rowOff>
    </xdr:to>
    <xdr:sp macro="" textlink="">
      <xdr:nvSpPr>
        <xdr:cNvPr id="195" name="フローチャート : 判断 194"/>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124477</xdr:rowOff>
    </xdr:from>
    <xdr:ext cx="762000" cy="259045"/>
    <xdr:sp macro="" textlink="">
      <xdr:nvSpPr>
        <xdr:cNvPr id="196" name="テキスト ボックス 195"/>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152400</xdr:rowOff>
    </xdr:from>
    <xdr:to>
      <xdr:col>1</xdr:col>
      <xdr:colOff>676275</xdr:colOff>
      <xdr:row>57</xdr:row>
      <xdr:rowOff>82550</xdr:rowOff>
    </xdr:to>
    <xdr:sp macro="" textlink="">
      <xdr:nvSpPr>
        <xdr:cNvPr id="197" name="フローチャート : 判断 196"/>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67327</xdr:rowOff>
    </xdr:from>
    <xdr:ext cx="762000" cy="259045"/>
    <xdr:sp macro="" textlink="">
      <xdr:nvSpPr>
        <xdr:cNvPr id="198" name="テキスト ボックス 197"/>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95250</xdr:rowOff>
    </xdr:from>
    <xdr:to>
      <xdr:col>7</xdr:col>
      <xdr:colOff>66675</xdr:colOff>
      <xdr:row>55</xdr:row>
      <xdr:rowOff>25400</xdr:rowOff>
    </xdr:to>
    <xdr:sp macro="" textlink="">
      <xdr:nvSpPr>
        <xdr:cNvPr id="204" name="円/楕円 203"/>
        <xdr:cNvSpPr/>
      </xdr:nvSpPr>
      <xdr:spPr>
        <a:xfrm>
          <a:off x="47752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111777</xdr:rowOff>
    </xdr:from>
    <xdr:ext cx="762000" cy="259045"/>
    <xdr:sp macro="" textlink="">
      <xdr:nvSpPr>
        <xdr:cNvPr id="205" name="扶助費該当値テキスト"/>
        <xdr:cNvSpPr txBox="1"/>
      </xdr:nvSpPr>
      <xdr:spPr>
        <a:xfrm>
          <a:off x="49149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57150</xdr:rowOff>
    </xdr:from>
    <xdr:to>
      <xdr:col>5</xdr:col>
      <xdr:colOff>600075</xdr:colOff>
      <xdr:row>54</xdr:row>
      <xdr:rowOff>158750</xdr:rowOff>
    </xdr:to>
    <xdr:sp macro="" textlink="">
      <xdr:nvSpPr>
        <xdr:cNvPr id="206" name="円/楕円 205"/>
        <xdr:cNvSpPr/>
      </xdr:nvSpPr>
      <xdr:spPr>
        <a:xfrm>
          <a:off x="3937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168927</xdr:rowOff>
    </xdr:from>
    <xdr:ext cx="736600" cy="259045"/>
    <xdr:sp macro="" textlink="">
      <xdr:nvSpPr>
        <xdr:cNvPr id="207" name="テキスト ボックス 206"/>
        <xdr:cNvSpPr txBox="1"/>
      </xdr:nvSpPr>
      <xdr:spPr>
        <a:xfrm>
          <a:off x="3606800" y="908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95250</xdr:rowOff>
    </xdr:from>
    <xdr:to>
      <xdr:col>4</xdr:col>
      <xdr:colOff>396875</xdr:colOff>
      <xdr:row>56</xdr:row>
      <xdr:rowOff>25400</xdr:rowOff>
    </xdr:to>
    <xdr:sp macro="" textlink="">
      <xdr:nvSpPr>
        <xdr:cNvPr id="208" name="円/楕円 207"/>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35577</xdr:rowOff>
    </xdr:from>
    <xdr:ext cx="762000" cy="259045"/>
    <xdr:sp macro="" textlink="">
      <xdr:nvSpPr>
        <xdr:cNvPr id="209" name="テキスト ボックス 208"/>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38100</xdr:rowOff>
    </xdr:from>
    <xdr:to>
      <xdr:col>3</xdr:col>
      <xdr:colOff>193675</xdr:colOff>
      <xdr:row>54</xdr:row>
      <xdr:rowOff>139700</xdr:rowOff>
    </xdr:to>
    <xdr:sp macro="" textlink="">
      <xdr:nvSpPr>
        <xdr:cNvPr id="210" name="円/楕円 209"/>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149877</xdr:rowOff>
    </xdr:from>
    <xdr:ext cx="762000" cy="259045"/>
    <xdr:sp macro="" textlink="">
      <xdr:nvSpPr>
        <xdr:cNvPr id="211" name="テキスト ボックス 210"/>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133350</xdr:rowOff>
    </xdr:from>
    <xdr:to>
      <xdr:col>1</xdr:col>
      <xdr:colOff>676275</xdr:colOff>
      <xdr:row>55</xdr:row>
      <xdr:rowOff>63500</xdr:rowOff>
    </xdr:to>
    <xdr:sp macro="" textlink="">
      <xdr:nvSpPr>
        <xdr:cNvPr id="212" name="円/楕円 211"/>
        <xdr:cNvSpPr/>
      </xdr:nvSpPr>
      <xdr:spPr>
        <a:xfrm>
          <a:off x="1270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73677</xdr:rowOff>
    </xdr:from>
    <xdr:ext cx="762000" cy="259045"/>
    <xdr:sp macro="" textlink="">
      <xdr:nvSpPr>
        <xdr:cNvPr id="213" name="テキスト ボックス 212"/>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については、経常的一般財源収入の増加に加え、維持補修費、操出金ともに経常的経費が減少したことにより、前年比０．７ポイント低下した。国民健康保険、介護保険及び後期高齢者医療特別会計への操出金については、医療費等の増加に伴い比率の上昇が見込まれるため、被保険者に対する健康管理など予防措置の周知・啓蒙を図り、操出金の抑制に努める。</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61</xdr:row>
      <xdr:rowOff>19558</xdr:rowOff>
    </xdr:to>
    <xdr:cxnSp macro="">
      <xdr:nvCxnSpPr>
        <xdr:cNvPr id="238" name="直線コネクタ 237"/>
        <xdr:cNvCxnSpPr/>
      </xdr:nvCxnSpPr>
      <xdr:spPr>
        <a:xfrm flipV="1">
          <a:off x="16510000" y="9156700"/>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163085</xdr:rowOff>
    </xdr:from>
    <xdr:ext cx="762000" cy="259045"/>
    <xdr:sp macro="" textlink="">
      <xdr:nvSpPr>
        <xdr:cNvPr id="239" name="その他最小値テキスト"/>
        <xdr:cNvSpPr txBox="1"/>
      </xdr:nvSpPr>
      <xdr:spPr>
        <a:xfrm>
          <a:off x="16598900" y="1045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61</xdr:row>
      <xdr:rowOff>19558</xdr:rowOff>
    </xdr:from>
    <xdr:to>
      <xdr:col>24</xdr:col>
      <xdr:colOff>120650</xdr:colOff>
      <xdr:row>61</xdr:row>
      <xdr:rowOff>19558</xdr:rowOff>
    </xdr:to>
    <xdr:cxnSp macro="">
      <xdr:nvCxnSpPr>
        <xdr:cNvPr id="240" name="直線コネクタ 239"/>
        <xdr:cNvCxnSpPr/>
      </xdr:nvCxnSpPr>
      <xdr:spPr>
        <a:xfrm>
          <a:off x="16421100" y="1047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4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42" name="直線コネクタ 24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94996</xdr:rowOff>
    </xdr:from>
    <xdr:to>
      <xdr:col>24</xdr:col>
      <xdr:colOff>31750</xdr:colOff>
      <xdr:row>56</xdr:row>
      <xdr:rowOff>127000</xdr:rowOff>
    </xdr:to>
    <xdr:cxnSp macro="">
      <xdr:nvCxnSpPr>
        <xdr:cNvPr id="243" name="直線コネクタ 242"/>
        <xdr:cNvCxnSpPr/>
      </xdr:nvCxnSpPr>
      <xdr:spPr>
        <a:xfrm flipV="1">
          <a:off x="15671800" y="969619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1287</xdr:rowOff>
    </xdr:from>
    <xdr:ext cx="762000" cy="259045"/>
    <xdr:sp macro="" textlink="">
      <xdr:nvSpPr>
        <xdr:cNvPr id="244" name="その他平均値テキスト"/>
        <xdr:cNvSpPr txBox="1"/>
      </xdr:nvSpPr>
      <xdr:spPr>
        <a:xfrm>
          <a:off x="16598900" y="9431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156210</xdr:rowOff>
    </xdr:from>
    <xdr:to>
      <xdr:col>24</xdr:col>
      <xdr:colOff>82550</xdr:colOff>
      <xdr:row>56</xdr:row>
      <xdr:rowOff>86360</xdr:rowOff>
    </xdr:to>
    <xdr:sp macro="" textlink="">
      <xdr:nvSpPr>
        <xdr:cNvPr id="245" name="フローチャート : 判断 244"/>
        <xdr:cNvSpPr/>
      </xdr:nvSpPr>
      <xdr:spPr>
        <a:xfrm>
          <a:off x="16459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127000</xdr:rowOff>
    </xdr:from>
    <xdr:to>
      <xdr:col>22</xdr:col>
      <xdr:colOff>565150</xdr:colOff>
      <xdr:row>59</xdr:row>
      <xdr:rowOff>97282</xdr:rowOff>
    </xdr:to>
    <xdr:cxnSp macro="">
      <xdr:nvCxnSpPr>
        <xdr:cNvPr id="246" name="直線コネクタ 245"/>
        <xdr:cNvCxnSpPr/>
      </xdr:nvCxnSpPr>
      <xdr:spPr>
        <a:xfrm flipV="1">
          <a:off x="14782800" y="9728200"/>
          <a:ext cx="889000" cy="48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121920</xdr:rowOff>
    </xdr:from>
    <xdr:to>
      <xdr:col>22</xdr:col>
      <xdr:colOff>615950</xdr:colOff>
      <xdr:row>57</xdr:row>
      <xdr:rowOff>52070</xdr:rowOff>
    </xdr:to>
    <xdr:sp macro="" textlink="">
      <xdr:nvSpPr>
        <xdr:cNvPr id="247" name="フローチャート : 判断 246"/>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36847</xdr:rowOff>
    </xdr:from>
    <xdr:ext cx="736600" cy="259045"/>
    <xdr:sp macro="" textlink="">
      <xdr:nvSpPr>
        <xdr:cNvPr id="248" name="テキスト ボックス 247"/>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85852</xdr:rowOff>
    </xdr:from>
    <xdr:to>
      <xdr:col>21</xdr:col>
      <xdr:colOff>361950</xdr:colOff>
      <xdr:row>59</xdr:row>
      <xdr:rowOff>97282</xdr:rowOff>
    </xdr:to>
    <xdr:cxnSp macro="">
      <xdr:nvCxnSpPr>
        <xdr:cNvPr id="249" name="直線コネクタ 248"/>
        <xdr:cNvCxnSpPr/>
      </xdr:nvCxnSpPr>
      <xdr:spPr>
        <a:xfrm>
          <a:off x="13893800" y="10029952"/>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89916</xdr:rowOff>
    </xdr:from>
    <xdr:to>
      <xdr:col>21</xdr:col>
      <xdr:colOff>412750</xdr:colOff>
      <xdr:row>57</xdr:row>
      <xdr:rowOff>20066</xdr:rowOff>
    </xdr:to>
    <xdr:sp macro="" textlink="">
      <xdr:nvSpPr>
        <xdr:cNvPr id="250" name="フローチャート : 判断 249"/>
        <xdr:cNvSpPr/>
      </xdr:nvSpPr>
      <xdr:spPr>
        <a:xfrm>
          <a:off x="14732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30243</xdr:rowOff>
    </xdr:from>
    <xdr:ext cx="762000" cy="259045"/>
    <xdr:sp macro="" textlink="">
      <xdr:nvSpPr>
        <xdr:cNvPr id="251" name="テキスト ボックス 250"/>
        <xdr:cNvSpPr txBox="1"/>
      </xdr:nvSpPr>
      <xdr:spPr>
        <a:xfrm>
          <a:off x="14401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85852</xdr:rowOff>
    </xdr:from>
    <xdr:to>
      <xdr:col>20</xdr:col>
      <xdr:colOff>158750</xdr:colOff>
      <xdr:row>61</xdr:row>
      <xdr:rowOff>129286</xdr:rowOff>
    </xdr:to>
    <xdr:cxnSp macro="">
      <xdr:nvCxnSpPr>
        <xdr:cNvPr id="252" name="直線コネクタ 251"/>
        <xdr:cNvCxnSpPr/>
      </xdr:nvCxnSpPr>
      <xdr:spPr>
        <a:xfrm flipV="1">
          <a:off x="13004800" y="10029952"/>
          <a:ext cx="889000" cy="55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89916</xdr:rowOff>
    </xdr:from>
    <xdr:to>
      <xdr:col>20</xdr:col>
      <xdr:colOff>209550</xdr:colOff>
      <xdr:row>57</xdr:row>
      <xdr:rowOff>20066</xdr:rowOff>
    </xdr:to>
    <xdr:sp macro="" textlink="">
      <xdr:nvSpPr>
        <xdr:cNvPr id="253" name="フローチャート : 判断 252"/>
        <xdr:cNvSpPr/>
      </xdr:nvSpPr>
      <xdr:spPr>
        <a:xfrm>
          <a:off x="13843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30243</xdr:rowOff>
    </xdr:from>
    <xdr:ext cx="762000" cy="259045"/>
    <xdr:sp macro="" textlink="">
      <xdr:nvSpPr>
        <xdr:cNvPr id="254" name="テキスト ボックス 253"/>
        <xdr:cNvSpPr txBox="1"/>
      </xdr:nvSpPr>
      <xdr:spPr>
        <a:xfrm>
          <a:off x="13512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85344</xdr:rowOff>
    </xdr:from>
    <xdr:to>
      <xdr:col>19</xdr:col>
      <xdr:colOff>6350</xdr:colOff>
      <xdr:row>57</xdr:row>
      <xdr:rowOff>15494</xdr:rowOff>
    </xdr:to>
    <xdr:sp macro="" textlink="">
      <xdr:nvSpPr>
        <xdr:cNvPr id="255" name="フローチャート : 判断 254"/>
        <xdr:cNvSpPr/>
      </xdr:nvSpPr>
      <xdr:spPr>
        <a:xfrm>
          <a:off x="12954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25671</xdr:rowOff>
    </xdr:from>
    <xdr:ext cx="762000" cy="259045"/>
    <xdr:sp macro="" textlink="">
      <xdr:nvSpPr>
        <xdr:cNvPr id="256" name="テキスト ボックス 255"/>
        <xdr:cNvSpPr txBox="1"/>
      </xdr:nvSpPr>
      <xdr:spPr>
        <a:xfrm>
          <a:off x="12623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44196</xdr:rowOff>
    </xdr:from>
    <xdr:to>
      <xdr:col>24</xdr:col>
      <xdr:colOff>82550</xdr:colOff>
      <xdr:row>56</xdr:row>
      <xdr:rowOff>145796</xdr:rowOff>
    </xdr:to>
    <xdr:sp macro="" textlink="">
      <xdr:nvSpPr>
        <xdr:cNvPr id="262" name="円/楕円 261"/>
        <xdr:cNvSpPr/>
      </xdr:nvSpPr>
      <xdr:spPr>
        <a:xfrm>
          <a:off x="164592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16273</xdr:rowOff>
    </xdr:from>
    <xdr:ext cx="762000" cy="259045"/>
    <xdr:sp macro="" textlink="">
      <xdr:nvSpPr>
        <xdr:cNvPr id="263" name="その他該当値テキスト"/>
        <xdr:cNvSpPr txBox="1"/>
      </xdr:nvSpPr>
      <xdr:spPr>
        <a:xfrm>
          <a:off x="16598900" y="9617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76200</xdr:rowOff>
    </xdr:from>
    <xdr:to>
      <xdr:col>22</xdr:col>
      <xdr:colOff>615950</xdr:colOff>
      <xdr:row>57</xdr:row>
      <xdr:rowOff>6350</xdr:rowOff>
    </xdr:to>
    <xdr:sp macro="" textlink="">
      <xdr:nvSpPr>
        <xdr:cNvPr id="264" name="円/楕円 263"/>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65" name="テキスト ボックス 264"/>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46482</xdr:rowOff>
    </xdr:from>
    <xdr:to>
      <xdr:col>21</xdr:col>
      <xdr:colOff>412750</xdr:colOff>
      <xdr:row>59</xdr:row>
      <xdr:rowOff>148082</xdr:rowOff>
    </xdr:to>
    <xdr:sp macro="" textlink="">
      <xdr:nvSpPr>
        <xdr:cNvPr id="266" name="円/楕円 265"/>
        <xdr:cNvSpPr/>
      </xdr:nvSpPr>
      <xdr:spPr>
        <a:xfrm>
          <a:off x="14732000" y="1016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132859</xdr:rowOff>
    </xdr:from>
    <xdr:ext cx="762000" cy="259045"/>
    <xdr:sp macro="" textlink="">
      <xdr:nvSpPr>
        <xdr:cNvPr id="267" name="テキスト ボックス 266"/>
        <xdr:cNvSpPr txBox="1"/>
      </xdr:nvSpPr>
      <xdr:spPr>
        <a:xfrm>
          <a:off x="14401800" y="1024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35052</xdr:rowOff>
    </xdr:from>
    <xdr:to>
      <xdr:col>20</xdr:col>
      <xdr:colOff>209550</xdr:colOff>
      <xdr:row>58</xdr:row>
      <xdr:rowOff>136652</xdr:rowOff>
    </xdr:to>
    <xdr:sp macro="" textlink="">
      <xdr:nvSpPr>
        <xdr:cNvPr id="268" name="円/楕円 267"/>
        <xdr:cNvSpPr/>
      </xdr:nvSpPr>
      <xdr:spPr>
        <a:xfrm>
          <a:off x="13843000" y="997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121429</xdr:rowOff>
    </xdr:from>
    <xdr:ext cx="762000" cy="259045"/>
    <xdr:sp macro="" textlink="">
      <xdr:nvSpPr>
        <xdr:cNvPr id="269" name="テキスト ボックス 268"/>
        <xdr:cNvSpPr txBox="1"/>
      </xdr:nvSpPr>
      <xdr:spPr>
        <a:xfrm>
          <a:off x="13512800" y="1006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590550</xdr:colOff>
      <xdr:row>61</xdr:row>
      <xdr:rowOff>78486</xdr:rowOff>
    </xdr:from>
    <xdr:to>
      <xdr:col>19</xdr:col>
      <xdr:colOff>6350</xdr:colOff>
      <xdr:row>62</xdr:row>
      <xdr:rowOff>8636</xdr:rowOff>
    </xdr:to>
    <xdr:sp macro="" textlink="">
      <xdr:nvSpPr>
        <xdr:cNvPr id="270" name="円/楕円 269"/>
        <xdr:cNvSpPr/>
      </xdr:nvSpPr>
      <xdr:spPr>
        <a:xfrm>
          <a:off x="12954000" y="1053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61</xdr:row>
      <xdr:rowOff>164863</xdr:rowOff>
    </xdr:from>
    <xdr:ext cx="762000" cy="259045"/>
    <xdr:sp macro="" textlink="">
      <xdr:nvSpPr>
        <xdr:cNvPr id="271" name="テキスト ボックス 270"/>
        <xdr:cNvSpPr txBox="1"/>
      </xdr:nvSpPr>
      <xdr:spPr>
        <a:xfrm>
          <a:off x="12623800" y="10623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に係る経常収支比率については、経常経費に係る一般財源額が１３．２％減少したことにより前年比１．４ポイント低下した。この要因は、し尿塵芥処理負担金が大幅に減少したことによる。今後は、補助金交付に係る明確な基準を設けて、不適当な補助金については見直しを図り、比率の上昇を抑えるよう努める。</a:t>
          </a: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17272</xdr:rowOff>
    </xdr:from>
    <xdr:to>
      <xdr:col>24</xdr:col>
      <xdr:colOff>31750</xdr:colOff>
      <xdr:row>41</xdr:row>
      <xdr:rowOff>74422</xdr:rowOff>
    </xdr:to>
    <xdr:cxnSp macro="">
      <xdr:nvCxnSpPr>
        <xdr:cNvPr id="296" name="直線コネクタ 295"/>
        <xdr:cNvCxnSpPr/>
      </xdr:nvCxnSpPr>
      <xdr:spPr>
        <a:xfrm flipV="1">
          <a:off x="16510000" y="584657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46499</xdr:rowOff>
    </xdr:from>
    <xdr:ext cx="762000" cy="259045"/>
    <xdr:sp macro="" textlink="">
      <xdr:nvSpPr>
        <xdr:cNvPr id="297" name="補助費等最小値テキスト"/>
        <xdr:cNvSpPr txBox="1"/>
      </xdr:nvSpPr>
      <xdr:spPr>
        <a:xfrm>
          <a:off x="16598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23</xdr:col>
      <xdr:colOff>628650</xdr:colOff>
      <xdr:row>41</xdr:row>
      <xdr:rowOff>74422</xdr:rowOff>
    </xdr:from>
    <xdr:to>
      <xdr:col>24</xdr:col>
      <xdr:colOff>120650</xdr:colOff>
      <xdr:row>41</xdr:row>
      <xdr:rowOff>74422</xdr:rowOff>
    </xdr:to>
    <xdr:cxnSp macro="">
      <xdr:nvCxnSpPr>
        <xdr:cNvPr id="298" name="直線コネクタ 297"/>
        <xdr:cNvCxnSpPr/>
      </xdr:nvCxnSpPr>
      <xdr:spPr>
        <a:xfrm>
          <a:off x="16421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299"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300" name="直線コネクタ 299"/>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120142</xdr:rowOff>
    </xdr:from>
    <xdr:to>
      <xdr:col>24</xdr:col>
      <xdr:colOff>31750</xdr:colOff>
      <xdr:row>36</xdr:row>
      <xdr:rowOff>12700</xdr:rowOff>
    </xdr:to>
    <xdr:cxnSp macro="">
      <xdr:nvCxnSpPr>
        <xdr:cNvPr id="301" name="直線コネクタ 300"/>
        <xdr:cNvCxnSpPr/>
      </xdr:nvCxnSpPr>
      <xdr:spPr>
        <a:xfrm flipV="1">
          <a:off x="15671800" y="612089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48277</xdr:rowOff>
    </xdr:from>
    <xdr:ext cx="762000" cy="259045"/>
    <xdr:sp macro="" textlink="">
      <xdr:nvSpPr>
        <xdr:cNvPr id="302"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03" name="フローチャート : 判断 302"/>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12700</xdr:rowOff>
    </xdr:from>
    <xdr:to>
      <xdr:col>22</xdr:col>
      <xdr:colOff>565150</xdr:colOff>
      <xdr:row>36</xdr:row>
      <xdr:rowOff>94996</xdr:rowOff>
    </xdr:to>
    <xdr:cxnSp macro="">
      <xdr:nvCxnSpPr>
        <xdr:cNvPr id="304" name="直線コネクタ 303"/>
        <xdr:cNvCxnSpPr/>
      </xdr:nvCxnSpPr>
      <xdr:spPr>
        <a:xfrm flipV="1">
          <a:off x="14782800" y="618490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05" name="フローチャート : 判断 304"/>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77995</xdr:rowOff>
    </xdr:from>
    <xdr:ext cx="736600" cy="259045"/>
    <xdr:sp macro="" textlink="">
      <xdr:nvSpPr>
        <xdr:cNvPr id="306" name="テキスト ボックス 305"/>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94996</xdr:rowOff>
    </xdr:from>
    <xdr:to>
      <xdr:col>21</xdr:col>
      <xdr:colOff>361950</xdr:colOff>
      <xdr:row>36</xdr:row>
      <xdr:rowOff>159004</xdr:rowOff>
    </xdr:to>
    <xdr:cxnSp macro="">
      <xdr:nvCxnSpPr>
        <xdr:cNvPr id="307" name="直線コネクタ 306"/>
        <xdr:cNvCxnSpPr/>
      </xdr:nvCxnSpPr>
      <xdr:spPr>
        <a:xfrm flipV="1">
          <a:off x="13893800" y="62671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8" name="フローチャート : 判断 307"/>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09" name="テキスト ボックス 308"/>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159004</xdr:rowOff>
    </xdr:from>
    <xdr:to>
      <xdr:col>20</xdr:col>
      <xdr:colOff>158750</xdr:colOff>
      <xdr:row>37</xdr:row>
      <xdr:rowOff>147574</xdr:rowOff>
    </xdr:to>
    <xdr:cxnSp macro="">
      <xdr:nvCxnSpPr>
        <xdr:cNvPr id="310" name="直線コネクタ 309"/>
        <xdr:cNvCxnSpPr/>
      </xdr:nvCxnSpPr>
      <xdr:spPr>
        <a:xfrm flipV="1">
          <a:off x="13004800" y="6331204"/>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1" name="フローチャート : 判断 310"/>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12" name="テキスト ボックス 311"/>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131064</xdr:rowOff>
    </xdr:from>
    <xdr:to>
      <xdr:col>19</xdr:col>
      <xdr:colOff>6350</xdr:colOff>
      <xdr:row>37</xdr:row>
      <xdr:rowOff>61214</xdr:rowOff>
    </xdr:to>
    <xdr:sp macro="" textlink="">
      <xdr:nvSpPr>
        <xdr:cNvPr id="313" name="フローチャート : 判断 312"/>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71391</xdr:rowOff>
    </xdr:from>
    <xdr:ext cx="762000" cy="259045"/>
    <xdr:sp macro="" textlink="">
      <xdr:nvSpPr>
        <xdr:cNvPr id="314" name="テキスト ボックス 313"/>
        <xdr:cNvSpPr txBox="1"/>
      </xdr:nvSpPr>
      <xdr:spPr>
        <a:xfrm>
          <a:off x="12623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69342</xdr:rowOff>
    </xdr:from>
    <xdr:to>
      <xdr:col>24</xdr:col>
      <xdr:colOff>82550</xdr:colOff>
      <xdr:row>35</xdr:row>
      <xdr:rowOff>170942</xdr:rowOff>
    </xdr:to>
    <xdr:sp macro="" textlink="">
      <xdr:nvSpPr>
        <xdr:cNvPr id="320" name="円/楕円 319"/>
        <xdr:cNvSpPr/>
      </xdr:nvSpPr>
      <xdr:spPr>
        <a:xfrm>
          <a:off x="164592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85869</xdr:rowOff>
    </xdr:from>
    <xdr:ext cx="762000" cy="259045"/>
    <xdr:sp macro="" textlink="">
      <xdr:nvSpPr>
        <xdr:cNvPr id="321" name="補助費等該当値テキスト"/>
        <xdr:cNvSpPr txBox="1"/>
      </xdr:nvSpPr>
      <xdr:spPr>
        <a:xfrm>
          <a:off x="16598900" y="591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133350</xdr:rowOff>
    </xdr:from>
    <xdr:to>
      <xdr:col>22</xdr:col>
      <xdr:colOff>615950</xdr:colOff>
      <xdr:row>36</xdr:row>
      <xdr:rowOff>63500</xdr:rowOff>
    </xdr:to>
    <xdr:sp macro="" textlink="">
      <xdr:nvSpPr>
        <xdr:cNvPr id="322" name="円/楕円 321"/>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73677</xdr:rowOff>
    </xdr:from>
    <xdr:ext cx="736600" cy="259045"/>
    <xdr:sp macro="" textlink="">
      <xdr:nvSpPr>
        <xdr:cNvPr id="323" name="テキスト ボックス 322"/>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44196</xdr:rowOff>
    </xdr:from>
    <xdr:to>
      <xdr:col>21</xdr:col>
      <xdr:colOff>412750</xdr:colOff>
      <xdr:row>36</xdr:row>
      <xdr:rowOff>145796</xdr:rowOff>
    </xdr:to>
    <xdr:sp macro="" textlink="">
      <xdr:nvSpPr>
        <xdr:cNvPr id="324" name="円/楕円 323"/>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155973</xdr:rowOff>
    </xdr:from>
    <xdr:ext cx="762000" cy="259045"/>
    <xdr:sp macro="" textlink="">
      <xdr:nvSpPr>
        <xdr:cNvPr id="325" name="テキスト ボックス 324"/>
        <xdr:cNvSpPr txBox="1"/>
      </xdr:nvSpPr>
      <xdr:spPr>
        <a:xfrm>
          <a:off x="14401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108204</xdr:rowOff>
    </xdr:from>
    <xdr:to>
      <xdr:col>20</xdr:col>
      <xdr:colOff>209550</xdr:colOff>
      <xdr:row>37</xdr:row>
      <xdr:rowOff>38354</xdr:rowOff>
    </xdr:to>
    <xdr:sp macro="" textlink="">
      <xdr:nvSpPr>
        <xdr:cNvPr id="326" name="円/楕円 325"/>
        <xdr:cNvSpPr/>
      </xdr:nvSpPr>
      <xdr:spPr>
        <a:xfrm>
          <a:off x="13843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48531</xdr:rowOff>
    </xdr:from>
    <xdr:ext cx="762000" cy="259045"/>
    <xdr:sp macro="" textlink="">
      <xdr:nvSpPr>
        <xdr:cNvPr id="327" name="テキスト ボックス 326"/>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96774</xdr:rowOff>
    </xdr:from>
    <xdr:to>
      <xdr:col>19</xdr:col>
      <xdr:colOff>6350</xdr:colOff>
      <xdr:row>38</xdr:row>
      <xdr:rowOff>26924</xdr:rowOff>
    </xdr:to>
    <xdr:sp macro="" textlink="">
      <xdr:nvSpPr>
        <xdr:cNvPr id="328" name="円/楕円 327"/>
        <xdr:cNvSpPr/>
      </xdr:nvSpPr>
      <xdr:spPr>
        <a:xfrm>
          <a:off x="12954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11701</xdr:rowOff>
    </xdr:from>
    <xdr:ext cx="762000" cy="259045"/>
    <xdr:sp macro="" textlink="">
      <xdr:nvSpPr>
        <xdr:cNvPr id="329" name="テキスト ボックス 328"/>
        <xdr:cNvSpPr txBox="1"/>
      </xdr:nvSpPr>
      <xdr:spPr>
        <a:xfrm>
          <a:off x="12623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公債費に係る経常収支比率については、平成</a:t>
          </a:r>
          <a:r>
            <a:rPr kumimoji="1" lang="en-US" altLang="ja-JP" sz="1300">
              <a:latin typeface="ＭＳ Ｐゴシック"/>
            </a:rPr>
            <a:t>26</a:t>
          </a:r>
          <a:r>
            <a:rPr kumimoji="1" lang="ja-JP" altLang="en-US" sz="1300">
              <a:latin typeface="ＭＳ Ｐゴシック"/>
            </a:rPr>
            <a:t>年度の福島県原子力発電所立地地域振興基金の繰上償還により地方債の元利償還額が減少したため、前年比１．９ポイント低下した。今後、復旧・復興に向けて新規事業が展開される中、新規地方債の発行については、事業の重要性を十分に見極めながら慎重に検討し、比率の上昇を極力抑えるように努める。</a:t>
          </a: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123189</xdr:rowOff>
    </xdr:to>
    <xdr:cxnSp macro="">
      <xdr:nvCxnSpPr>
        <xdr:cNvPr id="356" name="直線コネクタ 355"/>
        <xdr:cNvCxnSpPr/>
      </xdr:nvCxnSpPr>
      <xdr:spPr>
        <a:xfrm flipV="1">
          <a:off x="4826000" y="12517120"/>
          <a:ext cx="0" cy="13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95266</xdr:rowOff>
    </xdr:from>
    <xdr:ext cx="762000" cy="259045"/>
    <xdr:sp macro="" textlink="">
      <xdr:nvSpPr>
        <xdr:cNvPr id="357" name="公債費最小値テキスト"/>
        <xdr:cNvSpPr txBox="1"/>
      </xdr:nvSpPr>
      <xdr:spPr>
        <a:xfrm>
          <a:off x="4914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80</xdr:row>
      <xdr:rowOff>123189</xdr:rowOff>
    </xdr:from>
    <xdr:to>
      <xdr:col>7</xdr:col>
      <xdr:colOff>104775</xdr:colOff>
      <xdr:row>80</xdr:row>
      <xdr:rowOff>123189</xdr:rowOff>
    </xdr:to>
    <xdr:cxnSp macro="">
      <xdr:nvCxnSpPr>
        <xdr:cNvPr id="358" name="直線コネクタ 357"/>
        <xdr:cNvCxnSpPr/>
      </xdr:nvCxnSpPr>
      <xdr:spPr>
        <a:xfrm>
          <a:off x="4737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59"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0" name="直線コネクタ 359"/>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24130</xdr:rowOff>
    </xdr:from>
    <xdr:to>
      <xdr:col>7</xdr:col>
      <xdr:colOff>15875</xdr:colOff>
      <xdr:row>74</xdr:row>
      <xdr:rowOff>96520</xdr:rowOff>
    </xdr:to>
    <xdr:cxnSp macro="">
      <xdr:nvCxnSpPr>
        <xdr:cNvPr id="361" name="直線コネクタ 360"/>
        <xdr:cNvCxnSpPr/>
      </xdr:nvCxnSpPr>
      <xdr:spPr>
        <a:xfrm flipV="1">
          <a:off x="3987800" y="1271143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170197</xdr:rowOff>
    </xdr:from>
    <xdr:ext cx="762000" cy="259045"/>
    <xdr:sp macro="" textlink="">
      <xdr:nvSpPr>
        <xdr:cNvPr id="362" name="公債費平均値テキスト"/>
        <xdr:cNvSpPr txBox="1"/>
      </xdr:nvSpPr>
      <xdr:spPr>
        <a:xfrm>
          <a:off x="4914900" y="13028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26670</xdr:rowOff>
    </xdr:from>
    <xdr:to>
      <xdr:col>7</xdr:col>
      <xdr:colOff>66675</xdr:colOff>
      <xdr:row>76</xdr:row>
      <xdr:rowOff>128270</xdr:rowOff>
    </xdr:to>
    <xdr:sp macro="" textlink="">
      <xdr:nvSpPr>
        <xdr:cNvPr id="363" name="フローチャート : 判断 362"/>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96520</xdr:rowOff>
    </xdr:from>
    <xdr:to>
      <xdr:col>5</xdr:col>
      <xdr:colOff>549275</xdr:colOff>
      <xdr:row>75</xdr:row>
      <xdr:rowOff>100330</xdr:rowOff>
    </xdr:to>
    <xdr:cxnSp macro="">
      <xdr:nvCxnSpPr>
        <xdr:cNvPr id="364" name="直線コネクタ 363"/>
        <xdr:cNvCxnSpPr/>
      </xdr:nvCxnSpPr>
      <xdr:spPr>
        <a:xfrm flipV="1">
          <a:off x="3098800" y="1278382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72389</xdr:rowOff>
    </xdr:from>
    <xdr:to>
      <xdr:col>5</xdr:col>
      <xdr:colOff>600075</xdr:colOff>
      <xdr:row>77</xdr:row>
      <xdr:rowOff>2539</xdr:rowOff>
    </xdr:to>
    <xdr:sp macro="" textlink="">
      <xdr:nvSpPr>
        <xdr:cNvPr id="365" name="フローチャート : 判断 364"/>
        <xdr:cNvSpPr/>
      </xdr:nvSpPr>
      <xdr:spPr>
        <a:xfrm>
          <a:off x="3937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158766</xdr:rowOff>
    </xdr:from>
    <xdr:ext cx="736600" cy="259045"/>
    <xdr:sp macro="" textlink="">
      <xdr:nvSpPr>
        <xdr:cNvPr id="366" name="テキスト ボックス 365"/>
        <xdr:cNvSpPr txBox="1"/>
      </xdr:nvSpPr>
      <xdr:spPr>
        <a:xfrm>
          <a:off x="3606800" y="13188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100330</xdr:rowOff>
    </xdr:from>
    <xdr:to>
      <xdr:col>4</xdr:col>
      <xdr:colOff>346075</xdr:colOff>
      <xdr:row>75</xdr:row>
      <xdr:rowOff>100330</xdr:rowOff>
    </xdr:to>
    <xdr:cxnSp macro="">
      <xdr:nvCxnSpPr>
        <xdr:cNvPr id="367" name="直線コネクタ 366"/>
        <xdr:cNvCxnSpPr/>
      </xdr:nvCxnSpPr>
      <xdr:spPr>
        <a:xfrm>
          <a:off x="2209800" y="12959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87630</xdr:rowOff>
    </xdr:from>
    <xdr:to>
      <xdr:col>4</xdr:col>
      <xdr:colOff>396875</xdr:colOff>
      <xdr:row>77</xdr:row>
      <xdr:rowOff>17780</xdr:rowOff>
    </xdr:to>
    <xdr:sp macro="" textlink="">
      <xdr:nvSpPr>
        <xdr:cNvPr id="368" name="フローチャート : 判断 367"/>
        <xdr:cNvSpPr/>
      </xdr:nvSpPr>
      <xdr:spPr>
        <a:xfrm>
          <a:off x="3048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2557</xdr:rowOff>
    </xdr:from>
    <xdr:ext cx="762000" cy="259045"/>
    <xdr:sp macro="" textlink="">
      <xdr:nvSpPr>
        <xdr:cNvPr id="369" name="テキスト ボックス 368"/>
        <xdr:cNvSpPr txBox="1"/>
      </xdr:nvSpPr>
      <xdr:spPr>
        <a:xfrm>
          <a:off x="2717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100330</xdr:rowOff>
    </xdr:from>
    <xdr:to>
      <xdr:col>3</xdr:col>
      <xdr:colOff>142875</xdr:colOff>
      <xdr:row>76</xdr:row>
      <xdr:rowOff>153670</xdr:rowOff>
    </xdr:to>
    <xdr:cxnSp macro="">
      <xdr:nvCxnSpPr>
        <xdr:cNvPr id="370" name="直線コネクタ 369"/>
        <xdr:cNvCxnSpPr/>
      </xdr:nvCxnSpPr>
      <xdr:spPr>
        <a:xfrm flipV="1">
          <a:off x="1320800" y="12959080"/>
          <a:ext cx="8890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71" name="フローチャート : 判断 370"/>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13988</xdr:rowOff>
    </xdr:from>
    <xdr:ext cx="762000" cy="259045"/>
    <xdr:sp macro="" textlink="">
      <xdr:nvSpPr>
        <xdr:cNvPr id="372" name="テキスト ボックス 371"/>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125730</xdr:rowOff>
    </xdr:from>
    <xdr:to>
      <xdr:col>1</xdr:col>
      <xdr:colOff>676275</xdr:colOff>
      <xdr:row>77</xdr:row>
      <xdr:rowOff>55880</xdr:rowOff>
    </xdr:to>
    <xdr:sp macro="" textlink="">
      <xdr:nvSpPr>
        <xdr:cNvPr id="373" name="フローチャート : 判断 372"/>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40657</xdr:rowOff>
    </xdr:from>
    <xdr:ext cx="762000" cy="259045"/>
    <xdr:sp macro="" textlink="">
      <xdr:nvSpPr>
        <xdr:cNvPr id="374" name="テキスト ボックス 373"/>
        <xdr:cNvSpPr txBox="1"/>
      </xdr:nvSpPr>
      <xdr:spPr>
        <a:xfrm>
          <a:off x="939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73</xdr:row>
      <xdr:rowOff>144780</xdr:rowOff>
    </xdr:from>
    <xdr:to>
      <xdr:col>7</xdr:col>
      <xdr:colOff>66675</xdr:colOff>
      <xdr:row>74</xdr:row>
      <xdr:rowOff>74930</xdr:rowOff>
    </xdr:to>
    <xdr:sp macro="" textlink="">
      <xdr:nvSpPr>
        <xdr:cNvPr id="380" name="円/楕円 379"/>
        <xdr:cNvSpPr/>
      </xdr:nvSpPr>
      <xdr:spPr>
        <a:xfrm>
          <a:off x="4775200" y="1266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161307</xdr:rowOff>
    </xdr:from>
    <xdr:ext cx="762000" cy="259045"/>
    <xdr:sp macro="" textlink="">
      <xdr:nvSpPr>
        <xdr:cNvPr id="381" name="公債費該当値テキスト"/>
        <xdr:cNvSpPr txBox="1"/>
      </xdr:nvSpPr>
      <xdr:spPr>
        <a:xfrm>
          <a:off x="4914900" y="1250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45720</xdr:rowOff>
    </xdr:from>
    <xdr:to>
      <xdr:col>5</xdr:col>
      <xdr:colOff>600075</xdr:colOff>
      <xdr:row>74</xdr:row>
      <xdr:rowOff>147320</xdr:rowOff>
    </xdr:to>
    <xdr:sp macro="" textlink="">
      <xdr:nvSpPr>
        <xdr:cNvPr id="382" name="円/楕円 381"/>
        <xdr:cNvSpPr/>
      </xdr:nvSpPr>
      <xdr:spPr>
        <a:xfrm>
          <a:off x="3937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157497</xdr:rowOff>
    </xdr:from>
    <xdr:ext cx="736600" cy="259045"/>
    <xdr:sp macro="" textlink="">
      <xdr:nvSpPr>
        <xdr:cNvPr id="383" name="テキスト ボックス 382"/>
        <xdr:cNvSpPr txBox="1"/>
      </xdr:nvSpPr>
      <xdr:spPr>
        <a:xfrm>
          <a:off x="3606800" y="1250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49530</xdr:rowOff>
    </xdr:from>
    <xdr:to>
      <xdr:col>4</xdr:col>
      <xdr:colOff>396875</xdr:colOff>
      <xdr:row>75</xdr:row>
      <xdr:rowOff>151130</xdr:rowOff>
    </xdr:to>
    <xdr:sp macro="" textlink="">
      <xdr:nvSpPr>
        <xdr:cNvPr id="384" name="円/楕円 383"/>
        <xdr:cNvSpPr/>
      </xdr:nvSpPr>
      <xdr:spPr>
        <a:xfrm>
          <a:off x="3048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161307</xdr:rowOff>
    </xdr:from>
    <xdr:ext cx="762000" cy="259045"/>
    <xdr:sp macro="" textlink="">
      <xdr:nvSpPr>
        <xdr:cNvPr id="385" name="テキスト ボックス 384"/>
        <xdr:cNvSpPr txBox="1"/>
      </xdr:nvSpPr>
      <xdr:spPr>
        <a:xfrm>
          <a:off x="2717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49530</xdr:rowOff>
    </xdr:from>
    <xdr:to>
      <xdr:col>3</xdr:col>
      <xdr:colOff>193675</xdr:colOff>
      <xdr:row>75</xdr:row>
      <xdr:rowOff>151130</xdr:rowOff>
    </xdr:to>
    <xdr:sp macro="" textlink="">
      <xdr:nvSpPr>
        <xdr:cNvPr id="386" name="円/楕円 385"/>
        <xdr:cNvSpPr/>
      </xdr:nvSpPr>
      <xdr:spPr>
        <a:xfrm>
          <a:off x="2159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161307</xdr:rowOff>
    </xdr:from>
    <xdr:ext cx="762000" cy="259045"/>
    <xdr:sp macro="" textlink="">
      <xdr:nvSpPr>
        <xdr:cNvPr id="387" name="テキスト ボックス 386"/>
        <xdr:cNvSpPr txBox="1"/>
      </xdr:nvSpPr>
      <xdr:spPr>
        <a:xfrm>
          <a:off x="1828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102870</xdr:rowOff>
    </xdr:from>
    <xdr:to>
      <xdr:col>1</xdr:col>
      <xdr:colOff>676275</xdr:colOff>
      <xdr:row>77</xdr:row>
      <xdr:rowOff>33020</xdr:rowOff>
    </xdr:to>
    <xdr:sp macro="" textlink="">
      <xdr:nvSpPr>
        <xdr:cNvPr id="388" name="円/楕円 387"/>
        <xdr:cNvSpPr/>
      </xdr:nvSpPr>
      <xdr:spPr>
        <a:xfrm>
          <a:off x="1270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43197</xdr:rowOff>
    </xdr:from>
    <xdr:ext cx="762000" cy="259045"/>
    <xdr:sp macro="" textlink="">
      <xdr:nvSpPr>
        <xdr:cNvPr id="389" name="テキスト ボックス 388"/>
        <xdr:cNvSpPr txBox="1"/>
      </xdr:nvSpPr>
      <xdr:spPr>
        <a:xfrm>
          <a:off x="939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公債費以外の経常収支比率については、経常的一般財源収入が</a:t>
          </a:r>
          <a:r>
            <a:rPr kumimoji="1" lang="en-US" altLang="ja-JP" sz="1300">
              <a:latin typeface="ＭＳ Ｐゴシック"/>
            </a:rPr>
            <a:t>1.5</a:t>
          </a:r>
          <a:r>
            <a:rPr kumimoji="1" lang="ja-JP" altLang="en-US" sz="1300">
              <a:latin typeface="ＭＳ Ｐゴシック"/>
            </a:rPr>
            <a:t>％増加したものの、人件費や物件費に係る経常的経費が増加したことにより前年比０．４ポイント上昇した。今後は、税収が毎年減少することに加え、復旧・復興が進むことによって経常収支比率は悪化することが予想される。</a:t>
          </a:r>
          <a:r>
            <a:rPr kumimoji="1" lang="ja-JP" altLang="ja-JP" sz="1300">
              <a:solidFill>
                <a:schemeClr val="dk1"/>
              </a:solidFill>
              <a:effectLst/>
              <a:latin typeface="+mn-lt"/>
              <a:ea typeface="+mn-ea"/>
              <a:cs typeface="+mn-cs"/>
            </a:rPr>
            <a:t>事業の選別化・効率化による歳出の削減に努めるとともに税収の確保に努め、財政の健全化を図る。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4" name="直線コネクタ 40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5" name="テキスト ボックス 40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6" name="直線コネクタ 40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7" name="テキスト ボックス 40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8" name="直線コネクタ 40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9" name="テキスト ボックス 40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0" name="直線コネクタ 40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1" name="テキスト ボックス 41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156718</xdr:rowOff>
    </xdr:from>
    <xdr:to>
      <xdr:col>24</xdr:col>
      <xdr:colOff>31750</xdr:colOff>
      <xdr:row>78</xdr:row>
      <xdr:rowOff>156718</xdr:rowOff>
    </xdr:to>
    <xdr:cxnSp macro="">
      <xdr:nvCxnSpPr>
        <xdr:cNvPr id="415" name="直線コネクタ 414"/>
        <xdr:cNvCxnSpPr/>
      </xdr:nvCxnSpPr>
      <xdr:spPr>
        <a:xfrm flipV="1">
          <a:off x="16510000" y="12501118"/>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128795</xdr:rowOff>
    </xdr:from>
    <xdr:ext cx="762000" cy="259045"/>
    <xdr:sp macro="" textlink="">
      <xdr:nvSpPr>
        <xdr:cNvPr id="416" name="公債費以外最小値テキスト"/>
        <xdr:cNvSpPr txBox="1"/>
      </xdr:nvSpPr>
      <xdr:spPr>
        <a:xfrm>
          <a:off x="16598900" y="13501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23</xdr:col>
      <xdr:colOff>628650</xdr:colOff>
      <xdr:row>78</xdr:row>
      <xdr:rowOff>156718</xdr:rowOff>
    </xdr:from>
    <xdr:to>
      <xdr:col>24</xdr:col>
      <xdr:colOff>120650</xdr:colOff>
      <xdr:row>78</xdr:row>
      <xdr:rowOff>156718</xdr:rowOff>
    </xdr:to>
    <xdr:cxnSp macro="">
      <xdr:nvCxnSpPr>
        <xdr:cNvPr id="417" name="直線コネクタ 416"/>
        <xdr:cNvCxnSpPr/>
      </xdr:nvCxnSpPr>
      <xdr:spPr>
        <a:xfrm>
          <a:off x="16421100" y="13529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71645</xdr:rowOff>
    </xdr:from>
    <xdr:ext cx="762000" cy="259045"/>
    <xdr:sp macro="" textlink="">
      <xdr:nvSpPr>
        <xdr:cNvPr id="418" name="公債費以外最大値テキスト"/>
        <xdr:cNvSpPr txBox="1"/>
      </xdr:nvSpPr>
      <xdr:spPr>
        <a:xfrm>
          <a:off x="16598900" y="12244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36.3</a:t>
          </a:r>
          <a:endParaRPr kumimoji="1" lang="ja-JP" altLang="en-US" sz="1000" b="1">
            <a:latin typeface="ＭＳ Ｐゴシック"/>
          </a:endParaRPr>
        </a:p>
      </xdr:txBody>
    </xdr:sp>
    <xdr:clientData/>
  </xdr:oneCellAnchor>
  <xdr:twoCellAnchor>
    <xdr:from>
      <xdr:col>23</xdr:col>
      <xdr:colOff>628650</xdr:colOff>
      <xdr:row>72</xdr:row>
      <xdr:rowOff>156718</xdr:rowOff>
    </xdr:from>
    <xdr:to>
      <xdr:col>24</xdr:col>
      <xdr:colOff>120650</xdr:colOff>
      <xdr:row>72</xdr:row>
      <xdr:rowOff>156718</xdr:rowOff>
    </xdr:to>
    <xdr:cxnSp macro="">
      <xdr:nvCxnSpPr>
        <xdr:cNvPr id="419" name="直線コネクタ 418"/>
        <xdr:cNvCxnSpPr/>
      </xdr:nvCxnSpPr>
      <xdr:spPr>
        <a:xfrm>
          <a:off x="16421100" y="12501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37846</xdr:rowOff>
    </xdr:from>
    <xdr:to>
      <xdr:col>24</xdr:col>
      <xdr:colOff>31750</xdr:colOff>
      <xdr:row>75</xdr:row>
      <xdr:rowOff>46990</xdr:rowOff>
    </xdr:to>
    <xdr:cxnSp macro="">
      <xdr:nvCxnSpPr>
        <xdr:cNvPr id="420" name="直線コネクタ 419"/>
        <xdr:cNvCxnSpPr/>
      </xdr:nvCxnSpPr>
      <xdr:spPr>
        <a:xfrm>
          <a:off x="15671800" y="128965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16273</xdr:rowOff>
    </xdr:from>
    <xdr:ext cx="762000" cy="259045"/>
    <xdr:sp macro="" textlink="">
      <xdr:nvSpPr>
        <xdr:cNvPr id="421" name="公債費以外平均値テキスト"/>
        <xdr:cNvSpPr txBox="1"/>
      </xdr:nvSpPr>
      <xdr:spPr>
        <a:xfrm>
          <a:off x="16598900" y="13046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44196</xdr:rowOff>
    </xdr:from>
    <xdr:to>
      <xdr:col>24</xdr:col>
      <xdr:colOff>82550</xdr:colOff>
      <xdr:row>76</xdr:row>
      <xdr:rowOff>145796</xdr:rowOff>
    </xdr:to>
    <xdr:sp macro="" textlink="">
      <xdr:nvSpPr>
        <xdr:cNvPr id="422" name="フローチャート : 判断 421"/>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37846</xdr:rowOff>
    </xdr:from>
    <xdr:to>
      <xdr:col>22</xdr:col>
      <xdr:colOff>565150</xdr:colOff>
      <xdr:row>79</xdr:row>
      <xdr:rowOff>67563</xdr:rowOff>
    </xdr:to>
    <xdr:cxnSp macro="">
      <xdr:nvCxnSpPr>
        <xdr:cNvPr id="423" name="直線コネクタ 422"/>
        <xdr:cNvCxnSpPr/>
      </xdr:nvCxnSpPr>
      <xdr:spPr>
        <a:xfrm flipV="1">
          <a:off x="14782800" y="12896596"/>
          <a:ext cx="889000" cy="71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35052</xdr:rowOff>
    </xdr:from>
    <xdr:to>
      <xdr:col>22</xdr:col>
      <xdr:colOff>615950</xdr:colOff>
      <xdr:row>77</xdr:row>
      <xdr:rowOff>136652</xdr:rowOff>
    </xdr:to>
    <xdr:sp macro="" textlink="">
      <xdr:nvSpPr>
        <xdr:cNvPr id="424" name="フローチャート : 判断 423"/>
        <xdr:cNvSpPr/>
      </xdr:nvSpPr>
      <xdr:spPr>
        <a:xfrm>
          <a:off x="15621000" y="13236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121429</xdr:rowOff>
    </xdr:from>
    <xdr:ext cx="736600" cy="259045"/>
    <xdr:sp macro="" textlink="">
      <xdr:nvSpPr>
        <xdr:cNvPr id="425" name="テキスト ボックス 424"/>
        <xdr:cNvSpPr txBox="1"/>
      </xdr:nvSpPr>
      <xdr:spPr>
        <a:xfrm>
          <a:off x="15290800" y="13323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127000</xdr:rowOff>
    </xdr:from>
    <xdr:to>
      <xdr:col>21</xdr:col>
      <xdr:colOff>361950</xdr:colOff>
      <xdr:row>79</xdr:row>
      <xdr:rowOff>67563</xdr:rowOff>
    </xdr:to>
    <xdr:cxnSp macro="">
      <xdr:nvCxnSpPr>
        <xdr:cNvPr id="426" name="直線コネクタ 425"/>
        <xdr:cNvCxnSpPr/>
      </xdr:nvCxnSpPr>
      <xdr:spPr>
        <a:xfrm>
          <a:off x="13893800" y="13500100"/>
          <a:ext cx="889000" cy="11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149352</xdr:rowOff>
    </xdr:from>
    <xdr:to>
      <xdr:col>21</xdr:col>
      <xdr:colOff>412750</xdr:colOff>
      <xdr:row>77</xdr:row>
      <xdr:rowOff>79502</xdr:rowOff>
    </xdr:to>
    <xdr:sp macro="" textlink="">
      <xdr:nvSpPr>
        <xdr:cNvPr id="427" name="フローチャート : 判断 426"/>
        <xdr:cNvSpPr/>
      </xdr:nvSpPr>
      <xdr:spPr>
        <a:xfrm>
          <a:off x="14732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89679</xdr:rowOff>
    </xdr:from>
    <xdr:ext cx="762000" cy="259045"/>
    <xdr:sp macro="" textlink="">
      <xdr:nvSpPr>
        <xdr:cNvPr id="428" name="テキスト ボックス 427"/>
        <xdr:cNvSpPr txBox="1"/>
      </xdr:nvSpPr>
      <xdr:spPr>
        <a:xfrm>
          <a:off x="14401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127000</xdr:rowOff>
    </xdr:from>
    <xdr:to>
      <xdr:col>20</xdr:col>
      <xdr:colOff>158750</xdr:colOff>
      <xdr:row>81</xdr:row>
      <xdr:rowOff>131572</xdr:rowOff>
    </xdr:to>
    <xdr:cxnSp macro="">
      <xdr:nvCxnSpPr>
        <xdr:cNvPr id="429" name="直線コネクタ 428"/>
        <xdr:cNvCxnSpPr/>
      </xdr:nvCxnSpPr>
      <xdr:spPr>
        <a:xfrm flipV="1">
          <a:off x="13004800" y="13500100"/>
          <a:ext cx="889000" cy="518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142494</xdr:rowOff>
    </xdr:from>
    <xdr:to>
      <xdr:col>20</xdr:col>
      <xdr:colOff>209550</xdr:colOff>
      <xdr:row>77</xdr:row>
      <xdr:rowOff>72644</xdr:rowOff>
    </xdr:to>
    <xdr:sp macro="" textlink="">
      <xdr:nvSpPr>
        <xdr:cNvPr id="430" name="フローチャート : 判断 429"/>
        <xdr:cNvSpPr/>
      </xdr:nvSpPr>
      <xdr:spPr>
        <a:xfrm>
          <a:off x="13843000" y="1317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82821</xdr:rowOff>
    </xdr:from>
    <xdr:ext cx="762000" cy="259045"/>
    <xdr:sp macro="" textlink="">
      <xdr:nvSpPr>
        <xdr:cNvPr id="431" name="テキスト ボックス 430"/>
        <xdr:cNvSpPr txBox="1"/>
      </xdr:nvSpPr>
      <xdr:spPr>
        <a:xfrm>
          <a:off x="13512800" y="12941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115063</xdr:rowOff>
    </xdr:from>
    <xdr:to>
      <xdr:col>19</xdr:col>
      <xdr:colOff>6350</xdr:colOff>
      <xdr:row>77</xdr:row>
      <xdr:rowOff>45213</xdr:rowOff>
    </xdr:to>
    <xdr:sp macro="" textlink="">
      <xdr:nvSpPr>
        <xdr:cNvPr id="432" name="フローチャート : 判断 431"/>
        <xdr:cNvSpPr/>
      </xdr:nvSpPr>
      <xdr:spPr>
        <a:xfrm>
          <a:off x="12954000" y="1314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55389</xdr:rowOff>
    </xdr:from>
    <xdr:ext cx="762000" cy="259045"/>
    <xdr:sp macro="" textlink="">
      <xdr:nvSpPr>
        <xdr:cNvPr id="433" name="テキスト ボックス 432"/>
        <xdr:cNvSpPr txBox="1"/>
      </xdr:nvSpPr>
      <xdr:spPr>
        <a:xfrm>
          <a:off x="12623800" y="12914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74</xdr:row>
      <xdr:rowOff>167640</xdr:rowOff>
    </xdr:from>
    <xdr:to>
      <xdr:col>24</xdr:col>
      <xdr:colOff>82550</xdr:colOff>
      <xdr:row>75</xdr:row>
      <xdr:rowOff>97790</xdr:rowOff>
    </xdr:to>
    <xdr:sp macro="" textlink="">
      <xdr:nvSpPr>
        <xdr:cNvPr id="439" name="円/楕円 438"/>
        <xdr:cNvSpPr/>
      </xdr:nvSpPr>
      <xdr:spPr>
        <a:xfrm>
          <a:off x="16459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12717</xdr:rowOff>
    </xdr:from>
    <xdr:ext cx="762000" cy="259045"/>
    <xdr:sp macro="" textlink="">
      <xdr:nvSpPr>
        <xdr:cNvPr id="440" name="公債費以外該当値テキスト"/>
        <xdr:cNvSpPr txBox="1"/>
      </xdr:nvSpPr>
      <xdr:spPr>
        <a:xfrm>
          <a:off x="165989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158496</xdr:rowOff>
    </xdr:from>
    <xdr:to>
      <xdr:col>22</xdr:col>
      <xdr:colOff>615950</xdr:colOff>
      <xdr:row>75</xdr:row>
      <xdr:rowOff>88646</xdr:rowOff>
    </xdr:to>
    <xdr:sp macro="" textlink="">
      <xdr:nvSpPr>
        <xdr:cNvPr id="441" name="円/楕円 440"/>
        <xdr:cNvSpPr/>
      </xdr:nvSpPr>
      <xdr:spPr>
        <a:xfrm>
          <a:off x="156210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98823</xdr:rowOff>
    </xdr:from>
    <xdr:ext cx="736600" cy="259045"/>
    <xdr:sp macro="" textlink="">
      <xdr:nvSpPr>
        <xdr:cNvPr id="442" name="テキスト ボックス 441"/>
        <xdr:cNvSpPr txBox="1"/>
      </xdr:nvSpPr>
      <xdr:spPr>
        <a:xfrm>
          <a:off x="15290800" y="12614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16763</xdr:rowOff>
    </xdr:from>
    <xdr:to>
      <xdr:col>21</xdr:col>
      <xdr:colOff>412750</xdr:colOff>
      <xdr:row>79</xdr:row>
      <xdr:rowOff>118363</xdr:rowOff>
    </xdr:to>
    <xdr:sp macro="" textlink="">
      <xdr:nvSpPr>
        <xdr:cNvPr id="443" name="円/楕円 442"/>
        <xdr:cNvSpPr/>
      </xdr:nvSpPr>
      <xdr:spPr>
        <a:xfrm>
          <a:off x="14732000" y="1356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103140</xdr:rowOff>
    </xdr:from>
    <xdr:ext cx="762000" cy="259045"/>
    <xdr:sp macro="" textlink="">
      <xdr:nvSpPr>
        <xdr:cNvPr id="444" name="テキスト ボックス 443"/>
        <xdr:cNvSpPr txBox="1"/>
      </xdr:nvSpPr>
      <xdr:spPr>
        <a:xfrm>
          <a:off x="14401800" y="13647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76200</xdr:rowOff>
    </xdr:from>
    <xdr:to>
      <xdr:col>20</xdr:col>
      <xdr:colOff>209550</xdr:colOff>
      <xdr:row>79</xdr:row>
      <xdr:rowOff>6350</xdr:rowOff>
    </xdr:to>
    <xdr:sp macro="" textlink="">
      <xdr:nvSpPr>
        <xdr:cNvPr id="445" name="円/楕円 444"/>
        <xdr:cNvSpPr/>
      </xdr:nvSpPr>
      <xdr:spPr>
        <a:xfrm>
          <a:off x="13843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162577</xdr:rowOff>
    </xdr:from>
    <xdr:ext cx="762000" cy="259045"/>
    <xdr:sp macro="" textlink="">
      <xdr:nvSpPr>
        <xdr:cNvPr id="446" name="テキスト ボックス 445"/>
        <xdr:cNvSpPr txBox="1"/>
      </xdr:nvSpPr>
      <xdr:spPr>
        <a:xfrm>
          <a:off x="13512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18</xdr:col>
      <xdr:colOff>590550</xdr:colOff>
      <xdr:row>81</xdr:row>
      <xdr:rowOff>80772</xdr:rowOff>
    </xdr:from>
    <xdr:to>
      <xdr:col>19</xdr:col>
      <xdr:colOff>6350</xdr:colOff>
      <xdr:row>82</xdr:row>
      <xdr:rowOff>10922</xdr:rowOff>
    </xdr:to>
    <xdr:sp macro="" textlink="">
      <xdr:nvSpPr>
        <xdr:cNvPr id="447" name="円/楕円 446"/>
        <xdr:cNvSpPr/>
      </xdr:nvSpPr>
      <xdr:spPr>
        <a:xfrm>
          <a:off x="12954000" y="1396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81</xdr:row>
      <xdr:rowOff>167149</xdr:rowOff>
    </xdr:from>
    <xdr:ext cx="762000" cy="259045"/>
    <xdr:sp macro="" textlink="">
      <xdr:nvSpPr>
        <xdr:cNvPr id="448" name="テキスト ボックス 447"/>
        <xdr:cNvSpPr txBox="1"/>
      </xdr:nvSpPr>
      <xdr:spPr>
        <a:xfrm>
          <a:off x="12623800" y="1405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福島県広野町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157141</xdr:rowOff>
    </xdr:from>
    <xdr:to>
      <xdr:col>4</xdr:col>
      <xdr:colOff>1117600</xdr:colOff>
      <xdr:row>19</xdr:row>
      <xdr:rowOff>61963</xdr:rowOff>
    </xdr:to>
    <xdr:cxnSp macro="">
      <xdr:nvCxnSpPr>
        <xdr:cNvPr id="44" name="直線コネクタ 43"/>
        <xdr:cNvCxnSpPr/>
      </xdr:nvCxnSpPr>
      <xdr:spPr bwMode="auto">
        <a:xfrm flipV="1">
          <a:off x="5651500" y="1919266"/>
          <a:ext cx="0" cy="14478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34040</xdr:rowOff>
    </xdr:from>
    <xdr:ext cx="762000" cy="259045"/>
    <xdr:sp macro="" textlink="">
      <xdr:nvSpPr>
        <xdr:cNvPr id="45" name="人口1人当たり決算額の推移最小値テキスト130"/>
        <xdr:cNvSpPr txBox="1"/>
      </xdr:nvSpPr>
      <xdr:spPr>
        <a:xfrm>
          <a:off x="5740400" y="333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99,140</a:t>
          </a:r>
          <a:endParaRPr kumimoji="1" lang="ja-JP" altLang="en-US" sz="1000" b="1">
            <a:latin typeface="ＭＳ Ｐゴシック"/>
          </a:endParaRPr>
        </a:p>
      </xdr:txBody>
    </xdr:sp>
    <xdr:clientData/>
  </xdr:oneCellAnchor>
  <xdr:twoCellAnchor>
    <xdr:from>
      <xdr:col>4</xdr:col>
      <xdr:colOff>1028700</xdr:colOff>
      <xdr:row>19</xdr:row>
      <xdr:rowOff>61963</xdr:rowOff>
    </xdr:from>
    <xdr:to>
      <xdr:col>5</xdr:col>
      <xdr:colOff>73025</xdr:colOff>
      <xdr:row>19</xdr:row>
      <xdr:rowOff>61963</xdr:rowOff>
    </xdr:to>
    <xdr:cxnSp macro="">
      <xdr:nvCxnSpPr>
        <xdr:cNvPr id="46" name="直線コネクタ 45"/>
        <xdr:cNvCxnSpPr/>
      </xdr:nvCxnSpPr>
      <xdr:spPr bwMode="auto">
        <a:xfrm>
          <a:off x="5562600" y="3367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72068</xdr:rowOff>
    </xdr:from>
    <xdr:ext cx="762000" cy="259045"/>
    <xdr:sp macro="" textlink="">
      <xdr:nvSpPr>
        <xdr:cNvPr id="47" name="人口1人当たり決算額の推移最大値テキスト130"/>
        <xdr:cNvSpPr txBox="1"/>
      </xdr:nvSpPr>
      <xdr:spPr>
        <a:xfrm>
          <a:off x="5740400" y="166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859,178</a:t>
          </a:r>
          <a:endParaRPr kumimoji="1" lang="ja-JP" altLang="en-US" sz="1000" b="1">
            <a:latin typeface="ＭＳ Ｐゴシック"/>
          </a:endParaRPr>
        </a:p>
      </xdr:txBody>
    </xdr:sp>
    <xdr:clientData/>
  </xdr:oneCellAnchor>
  <xdr:twoCellAnchor>
    <xdr:from>
      <xdr:col>4</xdr:col>
      <xdr:colOff>1028700</xdr:colOff>
      <xdr:row>10</xdr:row>
      <xdr:rowOff>157141</xdr:rowOff>
    </xdr:from>
    <xdr:to>
      <xdr:col>5</xdr:col>
      <xdr:colOff>73025</xdr:colOff>
      <xdr:row>10</xdr:row>
      <xdr:rowOff>157141</xdr:rowOff>
    </xdr:to>
    <xdr:cxnSp macro="">
      <xdr:nvCxnSpPr>
        <xdr:cNvPr id="48" name="直線コネクタ 47"/>
        <xdr:cNvCxnSpPr/>
      </xdr:nvCxnSpPr>
      <xdr:spPr bwMode="auto">
        <a:xfrm>
          <a:off x="5562600" y="19192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104925</xdr:rowOff>
    </xdr:from>
    <xdr:to>
      <xdr:col>4</xdr:col>
      <xdr:colOff>1117600</xdr:colOff>
      <xdr:row>18</xdr:row>
      <xdr:rowOff>120651</xdr:rowOff>
    </xdr:to>
    <xdr:cxnSp macro="">
      <xdr:nvCxnSpPr>
        <xdr:cNvPr id="49" name="直線コネクタ 48"/>
        <xdr:cNvCxnSpPr/>
      </xdr:nvCxnSpPr>
      <xdr:spPr bwMode="auto">
        <a:xfrm flipV="1">
          <a:off x="5003800" y="3238650"/>
          <a:ext cx="647700" cy="15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98520</xdr:rowOff>
    </xdr:from>
    <xdr:ext cx="762000" cy="259045"/>
    <xdr:sp macro="" textlink="">
      <xdr:nvSpPr>
        <xdr:cNvPr id="50" name="人口1人当たり決算額の推移平均値テキスト130"/>
        <xdr:cNvSpPr txBox="1"/>
      </xdr:nvSpPr>
      <xdr:spPr>
        <a:xfrm>
          <a:off x="5740400" y="2889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241,959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81993</xdr:rowOff>
    </xdr:from>
    <xdr:to>
      <xdr:col>5</xdr:col>
      <xdr:colOff>34925</xdr:colOff>
      <xdr:row>18</xdr:row>
      <xdr:rowOff>12143</xdr:rowOff>
    </xdr:to>
    <xdr:sp macro="" textlink="">
      <xdr:nvSpPr>
        <xdr:cNvPr id="51" name="フローチャート : 判断 50"/>
        <xdr:cNvSpPr/>
      </xdr:nvSpPr>
      <xdr:spPr bwMode="auto">
        <a:xfrm>
          <a:off x="5600700" y="30442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110453</xdr:rowOff>
    </xdr:from>
    <xdr:to>
      <xdr:col>4</xdr:col>
      <xdr:colOff>469900</xdr:colOff>
      <xdr:row>18</xdr:row>
      <xdr:rowOff>120651</xdr:rowOff>
    </xdr:to>
    <xdr:cxnSp macro="">
      <xdr:nvCxnSpPr>
        <xdr:cNvPr id="52" name="直線コネクタ 51"/>
        <xdr:cNvCxnSpPr/>
      </xdr:nvCxnSpPr>
      <xdr:spPr bwMode="auto">
        <a:xfrm>
          <a:off x="4305300" y="3244178"/>
          <a:ext cx="698500" cy="101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115868</xdr:rowOff>
    </xdr:from>
    <xdr:to>
      <xdr:col>4</xdr:col>
      <xdr:colOff>520700</xdr:colOff>
      <xdr:row>19</xdr:row>
      <xdr:rowOff>46018</xdr:rowOff>
    </xdr:to>
    <xdr:sp macro="" textlink="">
      <xdr:nvSpPr>
        <xdr:cNvPr id="53" name="フローチャート : 判断 52"/>
        <xdr:cNvSpPr/>
      </xdr:nvSpPr>
      <xdr:spPr bwMode="auto">
        <a:xfrm>
          <a:off x="4953000" y="3249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30795</xdr:rowOff>
    </xdr:from>
    <xdr:ext cx="736600" cy="259045"/>
    <xdr:sp macro="" textlink="">
      <xdr:nvSpPr>
        <xdr:cNvPr id="54" name="テキスト ボックス 53"/>
        <xdr:cNvSpPr txBox="1"/>
      </xdr:nvSpPr>
      <xdr:spPr>
        <a:xfrm>
          <a:off x="4622800" y="3335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104961</xdr:rowOff>
    </xdr:from>
    <xdr:to>
      <xdr:col>3</xdr:col>
      <xdr:colOff>904875</xdr:colOff>
      <xdr:row>18</xdr:row>
      <xdr:rowOff>110453</xdr:rowOff>
    </xdr:to>
    <xdr:cxnSp macro="">
      <xdr:nvCxnSpPr>
        <xdr:cNvPr id="55" name="直線コネクタ 54"/>
        <xdr:cNvCxnSpPr/>
      </xdr:nvCxnSpPr>
      <xdr:spPr bwMode="auto">
        <a:xfrm>
          <a:off x="3606800" y="3238686"/>
          <a:ext cx="698500" cy="5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123330</xdr:rowOff>
    </xdr:from>
    <xdr:to>
      <xdr:col>3</xdr:col>
      <xdr:colOff>955675</xdr:colOff>
      <xdr:row>19</xdr:row>
      <xdr:rowOff>53480</xdr:rowOff>
    </xdr:to>
    <xdr:sp macro="" textlink="">
      <xdr:nvSpPr>
        <xdr:cNvPr id="56" name="フローチャート : 判断 55"/>
        <xdr:cNvSpPr/>
      </xdr:nvSpPr>
      <xdr:spPr bwMode="auto">
        <a:xfrm>
          <a:off x="4254500" y="32570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38257</xdr:rowOff>
    </xdr:from>
    <xdr:ext cx="762000" cy="259045"/>
    <xdr:sp macro="" textlink="">
      <xdr:nvSpPr>
        <xdr:cNvPr id="57" name="テキスト ボックス 56"/>
        <xdr:cNvSpPr txBox="1"/>
      </xdr:nvSpPr>
      <xdr:spPr>
        <a:xfrm>
          <a:off x="3924300" y="334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104961</xdr:rowOff>
    </xdr:from>
    <xdr:to>
      <xdr:col>3</xdr:col>
      <xdr:colOff>206375</xdr:colOff>
      <xdr:row>18</xdr:row>
      <xdr:rowOff>136192</xdr:rowOff>
    </xdr:to>
    <xdr:cxnSp macro="">
      <xdr:nvCxnSpPr>
        <xdr:cNvPr id="58" name="直線コネクタ 57"/>
        <xdr:cNvCxnSpPr/>
      </xdr:nvCxnSpPr>
      <xdr:spPr bwMode="auto">
        <a:xfrm flipV="1">
          <a:off x="2908300" y="3238686"/>
          <a:ext cx="698500" cy="31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122175</xdr:rowOff>
    </xdr:from>
    <xdr:to>
      <xdr:col>3</xdr:col>
      <xdr:colOff>257175</xdr:colOff>
      <xdr:row>19</xdr:row>
      <xdr:rowOff>52325</xdr:rowOff>
    </xdr:to>
    <xdr:sp macro="" textlink="">
      <xdr:nvSpPr>
        <xdr:cNvPr id="59" name="フローチャート : 判断 58"/>
        <xdr:cNvSpPr/>
      </xdr:nvSpPr>
      <xdr:spPr bwMode="auto">
        <a:xfrm>
          <a:off x="3556000" y="3255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37102</xdr:rowOff>
    </xdr:from>
    <xdr:ext cx="762000" cy="259045"/>
    <xdr:sp macro="" textlink="">
      <xdr:nvSpPr>
        <xdr:cNvPr id="60" name="テキスト ボックス 59"/>
        <xdr:cNvSpPr txBox="1"/>
      </xdr:nvSpPr>
      <xdr:spPr>
        <a:xfrm>
          <a:off x="3225800" y="33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121726</xdr:rowOff>
    </xdr:from>
    <xdr:to>
      <xdr:col>2</xdr:col>
      <xdr:colOff>692150</xdr:colOff>
      <xdr:row>19</xdr:row>
      <xdr:rowOff>51876</xdr:rowOff>
    </xdr:to>
    <xdr:sp macro="" textlink="">
      <xdr:nvSpPr>
        <xdr:cNvPr id="61" name="フローチャート : 判断 60"/>
        <xdr:cNvSpPr/>
      </xdr:nvSpPr>
      <xdr:spPr bwMode="auto">
        <a:xfrm>
          <a:off x="2857500" y="3255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36653</xdr:rowOff>
    </xdr:from>
    <xdr:ext cx="762000" cy="259045"/>
    <xdr:sp macro="" textlink="">
      <xdr:nvSpPr>
        <xdr:cNvPr id="62" name="テキスト ボックス 61"/>
        <xdr:cNvSpPr txBox="1"/>
      </xdr:nvSpPr>
      <xdr:spPr>
        <a:xfrm>
          <a:off x="2527300" y="33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54125</xdr:rowOff>
    </xdr:from>
    <xdr:to>
      <xdr:col>5</xdr:col>
      <xdr:colOff>34925</xdr:colOff>
      <xdr:row>18</xdr:row>
      <xdr:rowOff>155725</xdr:rowOff>
    </xdr:to>
    <xdr:sp macro="" textlink="">
      <xdr:nvSpPr>
        <xdr:cNvPr id="68" name="円/楕円 67"/>
        <xdr:cNvSpPr/>
      </xdr:nvSpPr>
      <xdr:spPr bwMode="auto">
        <a:xfrm>
          <a:off x="5600700" y="3187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26202</xdr:rowOff>
    </xdr:from>
    <xdr:ext cx="762000" cy="259045"/>
    <xdr:sp macro="" textlink="">
      <xdr:nvSpPr>
        <xdr:cNvPr id="69" name="人口1人当たり決算額の推移該当値テキスト130"/>
        <xdr:cNvSpPr txBox="1"/>
      </xdr:nvSpPr>
      <xdr:spPr>
        <a:xfrm>
          <a:off x="5740400" y="315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166,588</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69851</xdr:rowOff>
    </xdr:from>
    <xdr:to>
      <xdr:col>4</xdr:col>
      <xdr:colOff>520700</xdr:colOff>
      <xdr:row>19</xdr:row>
      <xdr:rowOff>1</xdr:rowOff>
    </xdr:to>
    <xdr:sp macro="" textlink="">
      <xdr:nvSpPr>
        <xdr:cNvPr id="70" name="円/楕円 69"/>
        <xdr:cNvSpPr/>
      </xdr:nvSpPr>
      <xdr:spPr bwMode="auto">
        <a:xfrm>
          <a:off x="4953000" y="3203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10178</xdr:rowOff>
    </xdr:from>
    <xdr:ext cx="736600" cy="259045"/>
    <xdr:sp macro="" textlink="">
      <xdr:nvSpPr>
        <xdr:cNvPr id="71" name="テキスト ボックス 70"/>
        <xdr:cNvSpPr txBox="1"/>
      </xdr:nvSpPr>
      <xdr:spPr>
        <a:xfrm>
          <a:off x="4622800" y="2972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158,333</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59653</xdr:rowOff>
    </xdr:from>
    <xdr:to>
      <xdr:col>3</xdr:col>
      <xdr:colOff>955675</xdr:colOff>
      <xdr:row>18</xdr:row>
      <xdr:rowOff>161253</xdr:rowOff>
    </xdr:to>
    <xdr:sp macro="" textlink="">
      <xdr:nvSpPr>
        <xdr:cNvPr id="72" name="円/楕円 71"/>
        <xdr:cNvSpPr/>
      </xdr:nvSpPr>
      <xdr:spPr bwMode="auto">
        <a:xfrm>
          <a:off x="4254500" y="3193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171430</xdr:rowOff>
    </xdr:from>
    <xdr:ext cx="762000" cy="259045"/>
    <xdr:sp macro="" textlink="">
      <xdr:nvSpPr>
        <xdr:cNvPr id="73" name="テキスト ボックス 72"/>
        <xdr:cNvSpPr txBox="1"/>
      </xdr:nvSpPr>
      <xdr:spPr>
        <a:xfrm>
          <a:off x="3924300" y="2962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163,686</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54161</xdr:rowOff>
    </xdr:from>
    <xdr:to>
      <xdr:col>3</xdr:col>
      <xdr:colOff>257175</xdr:colOff>
      <xdr:row>18</xdr:row>
      <xdr:rowOff>155761</xdr:rowOff>
    </xdr:to>
    <xdr:sp macro="" textlink="">
      <xdr:nvSpPr>
        <xdr:cNvPr id="74" name="円/楕円 73"/>
        <xdr:cNvSpPr/>
      </xdr:nvSpPr>
      <xdr:spPr bwMode="auto">
        <a:xfrm>
          <a:off x="3556000" y="3187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165938</xdr:rowOff>
    </xdr:from>
    <xdr:ext cx="762000" cy="259045"/>
    <xdr:sp macro="" textlink="">
      <xdr:nvSpPr>
        <xdr:cNvPr id="75" name="テキスト ボックス 74"/>
        <xdr:cNvSpPr txBox="1"/>
      </xdr:nvSpPr>
      <xdr:spPr>
        <a:xfrm>
          <a:off x="3225800" y="295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166,569</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85392</xdr:rowOff>
    </xdr:from>
    <xdr:to>
      <xdr:col>2</xdr:col>
      <xdr:colOff>692150</xdr:colOff>
      <xdr:row>19</xdr:row>
      <xdr:rowOff>15542</xdr:rowOff>
    </xdr:to>
    <xdr:sp macro="" textlink="">
      <xdr:nvSpPr>
        <xdr:cNvPr id="76" name="円/楕円 75"/>
        <xdr:cNvSpPr/>
      </xdr:nvSpPr>
      <xdr:spPr bwMode="auto">
        <a:xfrm>
          <a:off x="2857500" y="3219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25719</xdr:rowOff>
    </xdr:from>
    <xdr:ext cx="762000" cy="259045"/>
    <xdr:sp macro="" textlink="">
      <xdr:nvSpPr>
        <xdr:cNvPr id="77" name="テキスト ボックス 76"/>
        <xdr:cNvSpPr txBox="1"/>
      </xdr:nvSpPr>
      <xdr:spPr>
        <a:xfrm>
          <a:off x="2527300" y="2987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150,175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12723</xdr:rowOff>
    </xdr:from>
    <xdr:to>
      <xdr:col>4</xdr:col>
      <xdr:colOff>1117600</xdr:colOff>
      <xdr:row>37</xdr:row>
      <xdr:rowOff>151378</xdr:rowOff>
    </xdr:to>
    <xdr:cxnSp macro="">
      <xdr:nvCxnSpPr>
        <xdr:cNvPr id="103" name="直線コネクタ 102"/>
        <xdr:cNvCxnSpPr/>
      </xdr:nvCxnSpPr>
      <xdr:spPr bwMode="auto">
        <a:xfrm flipV="1">
          <a:off x="5651500" y="6280173"/>
          <a:ext cx="0" cy="9959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123455</xdr:rowOff>
    </xdr:from>
    <xdr:ext cx="762000" cy="259045"/>
    <xdr:sp macro="" textlink="">
      <xdr:nvSpPr>
        <xdr:cNvPr id="104" name="人口1人当たり決算額の推移最小値テキスト445"/>
        <xdr:cNvSpPr txBox="1"/>
      </xdr:nvSpPr>
      <xdr:spPr>
        <a:xfrm>
          <a:off x="5740400" y="724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-55,332</a:t>
          </a:r>
          <a:endParaRPr kumimoji="1" lang="ja-JP" altLang="en-US" sz="1000" b="1">
            <a:latin typeface="ＭＳ Ｐゴシック"/>
          </a:endParaRPr>
        </a:p>
      </xdr:txBody>
    </xdr:sp>
    <xdr:clientData/>
  </xdr:oneCellAnchor>
  <xdr:twoCellAnchor>
    <xdr:from>
      <xdr:col>4</xdr:col>
      <xdr:colOff>1028700</xdr:colOff>
      <xdr:row>37</xdr:row>
      <xdr:rowOff>151378</xdr:rowOff>
    </xdr:from>
    <xdr:to>
      <xdr:col>5</xdr:col>
      <xdr:colOff>73025</xdr:colOff>
      <xdr:row>37</xdr:row>
      <xdr:rowOff>151378</xdr:rowOff>
    </xdr:to>
    <xdr:cxnSp macro="">
      <xdr:nvCxnSpPr>
        <xdr:cNvPr id="105" name="直線コネクタ 104"/>
        <xdr:cNvCxnSpPr/>
      </xdr:nvCxnSpPr>
      <xdr:spPr bwMode="auto">
        <a:xfrm>
          <a:off x="5562600" y="72760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99100</xdr:rowOff>
    </xdr:from>
    <xdr:ext cx="762000" cy="259045"/>
    <xdr:sp macro="" textlink="">
      <xdr:nvSpPr>
        <xdr:cNvPr id="106" name="人口1人当たり決算額の推移最大値テキスト445"/>
        <xdr:cNvSpPr txBox="1"/>
      </xdr:nvSpPr>
      <xdr:spPr>
        <a:xfrm>
          <a:off x="5740400" y="602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162,495</a:t>
          </a:r>
          <a:endParaRPr kumimoji="1" lang="ja-JP" altLang="en-US" sz="1000" b="1">
            <a:latin typeface="ＭＳ Ｐゴシック"/>
          </a:endParaRPr>
        </a:p>
      </xdr:txBody>
    </xdr:sp>
    <xdr:clientData/>
  </xdr:oneCellAnchor>
  <xdr:twoCellAnchor>
    <xdr:from>
      <xdr:col>4</xdr:col>
      <xdr:colOff>1028700</xdr:colOff>
      <xdr:row>34</xdr:row>
      <xdr:rowOff>12723</xdr:rowOff>
    </xdr:from>
    <xdr:to>
      <xdr:col>5</xdr:col>
      <xdr:colOff>73025</xdr:colOff>
      <xdr:row>34</xdr:row>
      <xdr:rowOff>12723</xdr:rowOff>
    </xdr:to>
    <xdr:cxnSp macro="">
      <xdr:nvCxnSpPr>
        <xdr:cNvPr id="107" name="直線コネクタ 106"/>
        <xdr:cNvCxnSpPr/>
      </xdr:nvCxnSpPr>
      <xdr:spPr bwMode="auto">
        <a:xfrm>
          <a:off x="5562600" y="62801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209685</xdr:rowOff>
    </xdr:from>
    <xdr:to>
      <xdr:col>4</xdr:col>
      <xdr:colOff>1117600</xdr:colOff>
      <xdr:row>35</xdr:row>
      <xdr:rowOff>268316</xdr:rowOff>
    </xdr:to>
    <xdr:cxnSp macro="">
      <xdr:nvCxnSpPr>
        <xdr:cNvPr id="108" name="直線コネクタ 107"/>
        <xdr:cNvCxnSpPr/>
      </xdr:nvCxnSpPr>
      <xdr:spPr bwMode="auto">
        <a:xfrm>
          <a:off x="5003800" y="6820035"/>
          <a:ext cx="647700" cy="58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51314</xdr:rowOff>
    </xdr:from>
    <xdr:ext cx="762000" cy="259045"/>
    <xdr:sp macro="" textlink="">
      <xdr:nvSpPr>
        <xdr:cNvPr id="109" name="人口1人当たり決算額の推移平均値テキスト445"/>
        <xdr:cNvSpPr txBox="1"/>
      </xdr:nvSpPr>
      <xdr:spPr>
        <a:xfrm>
          <a:off x="5740400" y="6661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34,058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206237</xdr:rowOff>
    </xdr:from>
    <xdr:to>
      <xdr:col>5</xdr:col>
      <xdr:colOff>34925</xdr:colOff>
      <xdr:row>35</xdr:row>
      <xdr:rowOff>307837</xdr:rowOff>
    </xdr:to>
    <xdr:sp macro="" textlink="">
      <xdr:nvSpPr>
        <xdr:cNvPr id="110" name="フローチャート : 判断 109"/>
        <xdr:cNvSpPr/>
      </xdr:nvSpPr>
      <xdr:spPr bwMode="auto">
        <a:xfrm>
          <a:off x="56007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209685</xdr:rowOff>
    </xdr:from>
    <xdr:to>
      <xdr:col>4</xdr:col>
      <xdr:colOff>469900</xdr:colOff>
      <xdr:row>35</xdr:row>
      <xdr:rowOff>210996</xdr:rowOff>
    </xdr:to>
    <xdr:cxnSp macro="">
      <xdr:nvCxnSpPr>
        <xdr:cNvPr id="111" name="直線コネクタ 110"/>
        <xdr:cNvCxnSpPr/>
      </xdr:nvCxnSpPr>
      <xdr:spPr bwMode="auto">
        <a:xfrm flipV="1">
          <a:off x="4305300" y="6820035"/>
          <a:ext cx="698500" cy="1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233637</xdr:rowOff>
    </xdr:from>
    <xdr:to>
      <xdr:col>4</xdr:col>
      <xdr:colOff>520700</xdr:colOff>
      <xdr:row>35</xdr:row>
      <xdr:rowOff>335237</xdr:rowOff>
    </xdr:to>
    <xdr:sp macro="" textlink="">
      <xdr:nvSpPr>
        <xdr:cNvPr id="112" name="フローチャート : 判断 111"/>
        <xdr:cNvSpPr/>
      </xdr:nvSpPr>
      <xdr:spPr bwMode="auto">
        <a:xfrm>
          <a:off x="4953000" y="68439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320014</xdr:rowOff>
    </xdr:from>
    <xdr:ext cx="736600" cy="259045"/>
    <xdr:sp macro="" textlink="">
      <xdr:nvSpPr>
        <xdr:cNvPr id="113" name="テキスト ボックス 112"/>
        <xdr:cNvSpPr txBox="1"/>
      </xdr:nvSpPr>
      <xdr:spPr>
        <a:xfrm>
          <a:off x="4622800" y="6930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203398</xdr:rowOff>
    </xdr:from>
    <xdr:to>
      <xdr:col>3</xdr:col>
      <xdr:colOff>904875</xdr:colOff>
      <xdr:row>35</xdr:row>
      <xdr:rowOff>210996</xdr:rowOff>
    </xdr:to>
    <xdr:cxnSp macro="">
      <xdr:nvCxnSpPr>
        <xdr:cNvPr id="114" name="直線コネクタ 113"/>
        <xdr:cNvCxnSpPr/>
      </xdr:nvCxnSpPr>
      <xdr:spPr bwMode="auto">
        <a:xfrm>
          <a:off x="3606800" y="6813748"/>
          <a:ext cx="698500" cy="7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218691</xdr:rowOff>
    </xdr:from>
    <xdr:to>
      <xdr:col>3</xdr:col>
      <xdr:colOff>955675</xdr:colOff>
      <xdr:row>35</xdr:row>
      <xdr:rowOff>320291</xdr:rowOff>
    </xdr:to>
    <xdr:sp macro="" textlink="">
      <xdr:nvSpPr>
        <xdr:cNvPr id="115" name="フローチャート : 判断 114"/>
        <xdr:cNvSpPr/>
      </xdr:nvSpPr>
      <xdr:spPr bwMode="auto">
        <a:xfrm>
          <a:off x="4254500" y="68290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305068</xdr:rowOff>
    </xdr:from>
    <xdr:ext cx="762000" cy="259045"/>
    <xdr:sp macro="" textlink="">
      <xdr:nvSpPr>
        <xdr:cNvPr id="116" name="テキスト ボックス 115"/>
        <xdr:cNvSpPr txBox="1"/>
      </xdr:nvSpPr>
      <xdr:spPr>
        <a:xfrm>
          <a:off x="3924300" y="6915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53171</xdr:rowOff>
    </xdr:from>
    <xdr:to>
      <xdr:col>3</xdr:col>
      <xdr:colOff>206375</xdr:colOff>
      <xdr:row>35</xdr:row>
      <xdr:rowOff>203398</xdr:rowOff>
    </xdr:to>
    <xdr:cxnSp macro="">
      <xdr:nvCxnSpPr>
        <xdr:cNvPr id="117" name="直線コネクタ 116"/>
        <xdr:cNvCxnSpPr/>
      </xdr:nvCxnSpPr>
      <xdr:spPr bwMode="auto">
        <a:xfrm>
          <a:off x="2908300" y="6663521"/>
          <a:ext cx="698500" cy="150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207188</xdr:rowOff>
    </xdr:from>
    <xdr:to>
      <xdr:col>3</xdr:col>
      <xdr:colOff>257175</xdr:colOff>
      <xdr:row>35</xdr:row>
      <xdr:rowOff>308788</xdr:rowOff>
    </xdr:to>
    <xdr:sp macro="" textlink="">
      <xdr:nvSpPr>
        <xdr:cNvPr id="118" name="フローチャート : 判断 117"/>
        <xdr:cNvSpPr/>
      </xdr:nvSpPr>
      <xdr:spPr bwMode="auto">
        <a:xfrm>
          <a:off x="3556000" y="68175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293565</xdr:rowOff>
    </xdr:from>
    <xdr:ext cx="762000" cy="259045"/>
    <xdr:sp macro="" textlink="">
      <xdr:nvSpPr>
        <xdr:cNvPr id="119" name="テキスト ボックス 118"/>
        <xdr:cNvSpPr txBox="1"/>
      </xdr:nvSpPr>
      <xdr:spPr>
        <a:xfrm>
          <a:off x="3225800" y="6903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190792</xdr:rowOff>
    </xdr:from>
    <xdr:to>
      <xdr:col>2</xdr:col>
      <xdr:colOff>692150</xdr:colOff>
      <xdr:row>35</xdr:row>
      <xdr:rowOff>292392</xdr:rowOff>
    </xdr:to>
    <xdr:sp macro="" textlink="">
      <xdr:nvSpPr>
        <xdr:cNvPr id="120" name="フローチャート : 判断 119"/>
        <xdr:cNvSpPr/>
      </xdr:nvSpPr>
      <xdr:spPr bwMode="auto">
        <a:xfrm>
          <a:off x="2857500" y="6801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277169</xdr:rowOff>
    </xdr:from>
    <xdr:ext cx="762000" cy="259045"/>
    <xdr:sp macro="" textlink="">
      <xdr:nvSpPr>
        <xdr:cNvPr id="121" name="テキスト ボックス 120"/>
        <xdr:cNvSpPr txBox="1"/>
      </xdr:nvSpPr>
      <xdr:spPr>
        <a:xfrm>
          <a:off x="2527300" y="688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217516</xdr:rowOff>
    </xdr:from>
    <xdr:to>
      <xdr:col>5</xdr:col>
      <xdr:colOff>34925</xdr:colOff>
      <xdr:row>35</xdr:row>
      <xdr:rowOff>319116</xdr:rowOff>
    </xdr:to>
    <xdr:sp macro="" textlink="">
      <xdr:nvSpPr>
        <xdr:cNvPr id="127" name="円/楕円 126"/>
        <xdr:cNvSpPr/>
      </xdr:nvSpPr>
      <xdr:spPr bwMode="auto">
        <a:xfrm>
          <a:off x="5600700" y="6827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189593</xdr:rowOff>
    </xdr:from>
    <xdr:ext cx="762000" cy="259045"/>
    <xdr:sp macro="" textlink="">
      <xdr:nvSpPr>
        <xdr:cNvPr id="128" name="人口1人当たり決算額の推移該当値テキスト445"/>
        <xdr:cNvSpPr txBox="1"/>
      </xdr:nvSpPr>
      <xdr:spPr>
        <a:xfrm>
          <a:off x="5740400" y="6799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31,591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158885</xdr:rowOff>
    </xdr:from>
    <xdr:to>
      <xdr:col>4</xdr:col>
      <xdr:colOff>520700</xdr:colOff>
      <xdr:row>35</xdr:row>
      <xdr:rowOff>260485</xdr:rowOff>
    </xdr:to>
    <xdr:sp macro="" textlink="">
      <xdr:nvSpPr>
        <xdr:cNvPr id="129" name="円/楕円 128"/>
        <xdr:cNvSpPr/>
      </xdr:nvSpPr>
      <xdr:spPr bwMode="auto">
        <a:xfrm>
          <a:off x="4953000" y="6769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270662</xdr:rowOff>
    </xdr:from>
    <xdr:ext cx="736600" cy="259045"/>
    <xdr:sp macro="" textlink="">
      <xdr:nvSpPr>
        <xdr:cNvPr id="130" name="テキスト ボックス 129"/>
        <xdr:cNvSpPr txBox="1"/>
      </xdr:nvSpPr>
      <xdr:spPr>
        <a:xfrm>
          <a:off x="4622800" y="6538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44,415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160196</xdr:rowOff>
    </xdr:from>
    <xdr:to>
      <xdr:col>3</xdr:col>
      <xdr:colOff>955675</xdr:colOff>
      <xdr:row>35</xdr:row>
      <xdr:rowOff>261796</xdr:rowOff>
    </xdr:to>
    <xdr:sp macro="" textlink="">
      <xdr:nvSpPr>
        <xdr:cNvPr id="131" name="円/楕円 130"/>
        <xdr:cNvSpPr/>
      </xdr:nvSpPr>
      <xdr:spPr bwMode="auto">
        <a:xfrm>
          <a:off x="4254500" y="6770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271973</xdr:rowOff>
    </xdr:from>
    <xdr:ext cx="762000" cy="259045"/>
    <xdr:sp macro="" textlink="">
      <xdr:nvSpPr>
        <xdr:cNvPr id="132" name="テキスト ボックス 131"/>
        <xdr:cNvSpPr txBox="1"/>
      </xdr:nvSpPr>
      <xdr:spPr>
        <a:xfrm>
          <a:off x="3924300" y="6539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44,128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152598</xdr:rowOff>
    </xdr:from>
    <xdr:to>
      <xdr:col>3</xdr:col>
      <xdr:colOff>257175</xdr:colOff>
      <xdr:row>35</xdr:row>
      <xdr:rowOff>254198</xdr:rowOff>
    </xdr:to>
    <xdr:sp macro="" textlink="">
      <xdr:nvSpPr>
        <xdr:cNvPr id="133" name="円/楕円 132"/>
        <xdr:cNvSpPr/>
      </xdr:nvSpPr>
      <xdr:spPr bwMode="auto">
        <a:xfrm>
          <a:off x="3556000" y="6762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264375</xdr:rowOff>
    </xdr:from>
    <xdr:ext cx="762000" cy="259045"/>
    <xdr:sp macro="" textlink="">
      <xdr:nvSpPr>
        <xdr:cNvPr id="134" name="テキスト ボックス 133"/>
        <xdr:cNvSpPr txBox="1"/>
      </xdr:nvSpPr>
      <xdr:spPr>
        <a:xfrm>
          <a:off x="3225800" y="653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45,790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2371</xdr:rowOff>
    </xdr:from>
    <xdr:to>
      <xdr:col>2</xdr:col>
      <xdr:colOff>692150</xdr:colOff>
      <xdr:row>35</xdr:row>
      <xdr:rowOff>103971</xdr:rowOff>
    </xdr:to>
    <xdr:sp macro="" textlink="">
      <xdr:nvSpPr>
        <xdr:cNvPr id="135" name="円/楕円 134"/>
        <xdr:cNvSpPr/>
      </xdr:nvSpPr>
      <xdr:spPr bwMode="auto">
        <a:xfrm>
          <a:off x="2857500" y="6612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114148</xdr:rowOff>
    </xdr:from>
    <xdr:ext cx="762000" cy="259045"/>
    <xdr:sp macro="" textlink="">
      <xdr:nvSpPr>
        <xdr:cNvPr id="136" name="テキスト ボックス 135"/>
        <xdr:cNvSpPr txBox="1"/>
      </xdr:nvSpPr>
      <xdr:spPr>
        <a:xfrm>
          <a:off x="2527300" y="6381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78,648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福島県広野町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5,107
5,082
58.69
18,317,913
16,731,856
1,043,758
3,207,411
2,432,549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68,028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33256</xdr:rowOff>
    </xdr:from>
    <xdr:to>
      <xdr:col>6</xdr:col>
      <xdr:colOff>510540</xdr:colOff>
      <xdr:row>38</xdr:row>
      <xdr:rowOff>60854</xdr:rowOff>
    </xdr:to>
    <xdr:cxnSp macro="">
      <xdr:nvCxnSpPr>
        <xdr:cNvPr id="55" name="直線コネクタ 54"/>
        <xdr:cNvCxnSpPr/>
      </xdr:nvCxnSpPr>
      <xdr:spPr>
        <a:xfrm flipV="1">
          <a:off x="4633595" y="5348206"/>
          <a:ext cx="1270" cy="1227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64681</xdr:rowOff>
    </xdr:from>
    <xdr:ext cx="534377" cy="259045"/>
    <xdr:sp macro="" textlink="">
      <xdr:nvSpPr>
        <xdr:cNvPr id="56" name="人件費最小値テキスト"/>
        <xdr:cNvSpPr txBox="1"/>
      </xdr:nvSpPr>
      <xdr:spPr>
        <a:xfrm>
          <a:off x="4686300" y="657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81,389</a:t>
          </a:r>
          <a:endParaRPr kumimoji="1" lang="ja-JP" altLang="en-US" sz="1000" b="1">
            <a:latin typeface="ＭＳ Ｐゴシック"/>
          </a:endParaRPr>
        </a:p>
      </xdr:txBody>
    </xdr:sp>
    <xdr:clientData/>
  </xdr:oneCellAnchor>
  <xdr:twoCellAnchor>
    <xdr:from>
      <xdr:col>6</xdr:col>
      <xdr:colOff>422275</xdr:colOff>
      <xdr:row>38</xdr:row>
      <xdr:rowOff>60854</xdr:rowOff>
    </xdr:from>
    <xdr:to>
      <xdr:col>6</xdr:col>
      <xdr:colOff>600075</xdr:colOff>
      <xdr:row>38</xdr:row>
      <xdr:rowOff>60854</xdr:rowOff>
    </xdr:to>
    <xdr:cxnSp macro="">
      <xdr:nvCxnSpPr>
        <xdr:cNvPr id="57" name="直線コネクタ 56"/>
        <xdr:cNvCxnSpPr/>
      </xdr:nvCxnSpPr>
      <xdr:spPr>
        <a:xfrm>
          <a:off x="4546600" y="657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151383</xdr:rowOff>
    </xdr:from>
    <xdr:ext cx="599010" cy="259045"/>
    <xdr:sp macro="" textlink="">
      <xdr:nvSpPr>
        <xdr:cNvPr id="58" name="人件費最大値テキスト"/>
        <xdr:cNvSpPr txBox="1"/>
      </xdr:nvSpPr>
      <xdr:spPr>
        <a:xfrm>
          <a:off x="4686300" y="512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725,876</a:t>
          </a:r>
          <a:endParaRPr kumimoji="1" lang="ja-JP" altLang="en-US" sz="1000" b="1">
            <a:latin typeface="ＭＳ Ｐゴシック"/>
          </a:endParaRPr>
        </a:p>
      </xdr:txBody>
    </xdr:sp>
    <xdr:clientData/>
  </xdr:oneCellAnchor>
  <xdr:twoCellAnchor>
    <xdr:from>
      <xdr:col>6</xdr:col>
      <xdr:colOff>422275</xdr:colOff>
      <xdr:row>31</xdr:row>
      <xdr:rowOff>33256</xdr:rowOff>
    </xdr:from>
    <xdr:to>
      <xdr:col>6</xdr:col>
      <xdr:colOff>600075</xdr:colOff>
      <xdr:row>31</xdr:row>
      <xdr:rowOff>33256</xdr:rowOff>
    </xdr:to>
    <xdr:cxnSp macro="">
      <xdr:nvCxnSpPr>
        <xdr:cNvPr id="59" name="直線コネクタ 58"/>
        <xdr:cNvCxnSpPr/>
      </xdr:nvCxnSpPr>
      <xdr:spPr>
        <a:xfrm>
          <a:off x="4546600" y="534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134488</xdr:rowOff>
    </xdr:from>
    <xdr:to>
      <xdr:col>6</xdr:col>
      <xdr:colOff>511175</xdr:colOff>
      <xdr:row>37</xdr:row>
      <xdr:rowOff>152481</xdr:rowOff>
    </xdr:to>
    <xdr:cxnSp macro="">
      <xdr:nvCxnSpPr>
        <xdr:cNvPr id="60" name="直線コネクタ 59"/>
        <xdr:cNvCxnSpPr/>
      </xdr:nvCxnSpPr>
      <xdr:spPr>
        <a:xfrm flipV="1">
          <a:off x="3797300" y="6478138"/>
          <a:ext cx="838200" cy="1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151058</xdr:rowOff>
    </xdr:from>
    <xdr:ext cx="599010" cy="259045"/>
    <xdr:sp macro="" textlink="">
      <xdr:nvSpPr>
        <xdr:cNvPr id="61" name="人件費平均値テキスト"/>
        <xdr:cNvSpPr txBox="1"/>
      </xdr:nvSpPr>
      <xdr:spPr>
        <a:xfrm>
          <a:off x="4686300" y="6151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199,380</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128181</xdr:rowOff>
    </xdr:from>
    <xdr:to>
      <xdr:col>6</xdr:col>
      <xdr:colOff>561975</xdr:colOff>
      <xdr:row>37</xdr:row>
      <xdr:rowOff>58331</xdr:rowOff>
    </xdr:to>
    <xdr:sp macro="" textlink="">
      <xdr:nvSpPr>
        <xdr:cNvPr id="62" name="フローチャート : 判断 61"/>
        <xdr:cNvSpPr/>
      </xdr:nvSpPr>
      <xdr:spPr>
        <a:xfrm>
          <a:off x="4584700" y="63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136640</xdr:rowOff>
    </xdr:from>
    <xdr:to>
      <xdr:col>5</xdr:col>
      <xdr:colOff>358775</xdr:colOff>
      <xdr:row>37</xdr:row>
      <xdr:rowOff>152481</xdr:rowOff>
    </xdr:to>
    <xdr:cxnSp macro="">
      <xdr:nvCxnSpPr>
        <xdr:cNvPr id="63" name="直線コネクタ 62"/>
        <xdr:cNvCxnSpPr/>
      </xdr:nvCxnSpPr>
      <xdr:spPr>
        <a:xfrm>
          <a:off x="2908300" y="6480290"/>
          <a:ext cx="889000" cy="1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126619</xdr:rowOff>
    </xdr:from>
    <xdr:to>
      <xdr:col>5</xdr:col>
      <xdr:colOff>409575</xdr:colOff>
      <xdr:row>38</xdr:row>
      <xdr:rowOff>56769</xdr:rowOff>
    </xdr:to>
    <xdr:sp macro="" textlink="">
      <xdr:nvSpPr>
        <xdr:cNvPr id="64" name="フローチャート : 判断 63"/>
        <xdr:cNvSpPr/>
      </xdr:nvSpPr>
      <xdr:spPr>
        <a:xfrm>
          <a:off x="3746500" y="6470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47896</xdr:rowOff>
    </xdr:from>
    <xdr:ext cx="599010" cy="259045"/>
    <xdr:sp macro="" textlink="">
      <xdr:nvSpPr>
        <xdr:cNvPr id="65" name="テキスト ボックス 64"/>
        <xdr:cNvSpPr txBox="1"/>
      </xdr:nvSpPr>
      <xdr:spPr>
        <a:xfrm>
          <a:off x="3497794" y="656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136640</xdr:rowOff>
    </xdr:from>
    <xdr:to>
      <xdr:col>4</xdr:col>
      <xdr:colOff>155575</xdr:colOff>
      <xdr:row>37</xdr:row>
      <xdr:rowOff>152450</xdr:rowOff>
    </xdr:to>
    <xdr:cxnSp macro="">
      <xdr:nvCxnSpPr>
        <xdr:cNvPr id="66" name="直線コネクタ 65"/>
        <xdr:cNvCxnSpPr/>
      </xdr:nvCxnSpPr>
      <xdr:spPr>
        <a:xfrm flipV="1">
          <a:off x="2019300" y="6480290"/>
          <a:ext cx="889000" cy="1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131077</xdr:rowOff>
    </xdr:from>
    <xdr:to>
      <xdr:col>4</xdr:col>
      <xdr:colOff>206375</xdr:colOff>
      <xdr:row>38</xdr:row>
      <xdr:rowOff>61227</xdr:rowOff>
    </xdr:to>
    <xdr:sp macro="" textlink="">
      <xdr:nvSpPr>
        <xdr:cNvPr id="67" name="フローチャート : 判断 66"/>
        <xdr:cNvSpPr/>
      </xdr:nvSpPr>
      <xdr:spPr>
        <a:xfrm>
          <a:off x="2857500" y="647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52353</xdr:rowOff>
    </xdr:from>
    <xdr:ext cx="599010" cy="259045"/>
    <xdr:sp macro="" textlink="">
      <xdr:nvSpPr>
        <xdr:cNvPr id="68" name="テキスト ボックス 67"/>
        <xdr:cNvSpPr txBox="1"/>
      </xdr:nvSpPr>
      <xdr:spPr>
        <a:xfrm>
          <a:off x="2608794" y="6567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148987</xdr:rowOff>
    </xdr:from>
    <xdr:to>
      <xdr:col>2</xdr:col>
      <xdr:colOff>638175</xdr:colOff>
      <xdr:row>37</xdr:row>
      <xdr:rowOff>152450</xdr:rowOff>
    </xdr:to>
    <xdr:cxnSp macro="">
      <xdr:nvCxnSpPr>
        <xdr:cNvPr id="69" name="直線コネクタ 68"/>
        <xdr:cNvCxnSpPr/>
      </xdr:nvCxnSpPr>
      <xdr:spPr>
        <a:xfrm>
          <a:off x="1130300" y="6492637"/>
          <a:ext cx="889000" cy="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130010</xdr:rowOff>
    </xdr:from>
    <xdr:to>
      <xdr:col>3</xdr:col>
      <xdr:colOff>3175</xdr:colOff>
      <xdr:row>38</xdr:row>
      <xdr:rowOff>60160</xdr:rowOff>
    </xdr:to>
    <xdr:sp macro="" textlink="">
      <xdr:nvSpPr>
        <xdr:cNvPr id="70" name="フローチャート : 判断 69"/>
        <xdr:cNvSpPr/>
      </xdr:nvSpPr>
      <xdr:spPr>
        <a:xfrm>
          <a:off x="1968500" y="647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51287</xdr:rowOff>
    </xdr:from>
    <xdr:ext cx="599010" cy="259045"/>
    <xdr:sp macro="" textlink="">
      <xdr:nvSpPr>
        <xdr:cNvPr id="71" name="テキスト ボックス 70"/>
        <xdr:cNvSpPr txBox="1"/>
      </xdr:nvSpPr>
      <xdr:spPr>
        <a:xfrm>
          <a:off x="1719794" y="6566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128892</xdr:rowOff>
    </xdr:from>
    <xdr:to>
      <xdr:col>1</xdr:col>
      <xdr:colOff>485775</xdr:colOff>
      <xdr:row>38</xdr:row>
      <xdr:rowOff>59041</xdr:rowOff>
    </xdr:to>
    <xdr:sp macro="" textlink="">
      <xdr:nvSpPr>
        <xdr:cNvPr id="72" name="フローチャート : 判断 71"/>
        <xdr:cNvSpPr/>
      </xdr:nvSpPr>
      <xdr:spPr>
        <a:xfrm>
          <a:off x="1079500" y="647254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50168</xdr:rowOff>
    </xdr:from>
    <xdr:ext cx="599010" cy="259045"/>
    <xdr:sp macro="" textlink="">
      <xdr:nvSpPr>
        <xdr:cNvPr id="73" name="テキスト ボックス 72"/>
        <xdr:cNvSpPr txBox="1"/>
      </xdr:nvSpPr>
      <xdr:spPr>
        <a:xfrm>
          <a:off x="830794" y="6565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109,007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83688</xdr:rowOff>
    </xdr:from>
    <xdr:to>
      <xdr:col>6</xdr:col>
      <xdr:colOff>561975</xdr:colOff>
      <xdr:row>38</xdr:row>
      <xdr:rowOff>13838</xdr:rowOff>
    </xdr:to>
    <xdr:sp macro="" textlink="">
      <xdr:nvSpPr>
        <xdr:cNvPr id="79" name="円/楕円 78"/>
        <xdr:cNvSpPr/>
      </xdr:nvSpPr>
      <xdr:spPr>
        <a:xfrm>
          <a:off x="4584700" y="642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170065</xdr:rowOff>
    </xdr:from>
    <xdr:ext cx="599010" cy="259045"/>
    <xdr:sp macro="" textlink="">
      <xdr:nvSpPr>
        <xdr:cNvPr id="80" name="人件費該当値テキスト"/>
        <xdr:cNvSpPr txBox="1"/>
      </xdr:nvSpPr>
      <xdr:spPr>
        <a:xfrm>
          <a:off x="4686300" y="6342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132,736</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101681</xdr:rowOff>
    </xdr:from>
    <xdr:to>
      <xdr:col>5</xdr:col>
      <xdr:colOff>409575</xdr:colOff>
      <xdr:row>38</xdr:row>
      <xdr:rowOff>31831</xdr:rowOff>
    </xdr:to>
    <xdr:sp macro="" textlink="">
      <xdr:nvSpPr>
        <xdr:cNvPr id="81" name="円/楕円 80"/>
        <xdr:cNvSpPr/>
      </xdr:nvSpPr>
      <xdr:spPr>
        <a:xfrm>
          <a:off x="3746500" y="644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48358</xdr:rowOff>
    </xdr:from>
    <xdr:ext cx="599010" cy="259045"/>
    <xdr:sp macro="" textlink="">
      <xdr:nvSpPr>
        <xdr:cNvPr id="82" name="テキスト ボックス 81"/>
        <xdr:cNvSpPr txBox="1"/>
      </xdr:nvSpPr>
      <xdr:spPr>
        <a:xfrm>
          <a:off x="3497794" y="6220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123,291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85840</xdr:rowOff>
    </xdr:from>
    <xdr:to>
      <xdr:col>4</xdr:col>
      <xdr:colOff>206375</xdr:colOff>
      <xdr:row>38</xdr:row>
      <xdr:rowOff>15990</xdr:rowOff>
    </xdr:to>
    <xdr:sp macro="" textlink="">
      <xdr:nvSpPr>
        <xdr:cNvPr id="83" name="円/楕円 82"/>
        <xdr:cNvSpPr/>
      </xdr:nvSpPr>
      <xdr:spPr>
        <a:xfrm>
          <a:off x="2857500" y="642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32517</xdr:rowOff>
    </xdr:from>
    <xdr:ext cx="599010" cy="259045"/>
    <xdr:sp macro="" textlink="">
      <xdr:nvSpPr>
        <xdr:cNvPr id="84" name="テキスト ボックス 83"/>
        <xdr:cNvSpPr txBox="1"/>
      </xdr:nvSpPr>
      <xdr:spPr>
        <a:xfrm>
          <a:off x="2608794" y="6204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131,606</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101650</xdr:rowOff>
    </xdr:from>
    <xdr:to>
      <xdr:col>3</xdr:col>
      <xdr:colOff>3175</xdr:colOff>
      <xdr:row>38</xdr:row>
      <xdr:rowOff>31800</xdr:rowOff>
    </xdr:to>
    <xdr:sp macro="" textlink="">
      <xdr:nvSpPr>
        <xdr:cNvPr id="85" name="円/楕円 84"/>
        <xdr:cNvSpPr/>
      </xdr:nvSpPr>
      <xdr:spPr>
        <a:xfrm>
          <a:off x="1968500" y="64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48327</xdr:rowOff>
    </xdr:from>
    <xdr:ext cx="599010" cy="259045"/>
    <xdr:sp macro="" textlink="">
      <xdr:nvSpPr>
        <xdr:cNvPr id="86" name="テキスト ボックス 85"/>
        <xdr:cNvSpPr txBox="1"/>
      </xdr:nvSpPr>
      <xdr:spPr>
        <a:xfrm>
          <a:off x="1719794" y="622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123,307</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98187</xdr:rowOff>
    </xdr:from>
    <xdr:to>
      <xdr:col>1</xdr:col>
      <xdr:colOff>485775</xdr:colOff>
      <xdr:row>38</xdr:row>
      <xdr:rowOff>28337</xdr:rowOff>
    </xdr:to>
    <xdr:sp macro="" textlink="">
      <xdr:nvSpPr>
        <xdr:cNvPr id="87" name="円/楕円 86"/>
        <xdr:cNvSpPr/>
      </xdr:nvSpPr>
      <xdr:spPr>
        <a:xfrm>
          <a:off x="1079500" y="644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44864</xdr:rowOff>
    </xdr:from>
    <xdr:ext cx="599010" cy="259045"/>
    <xdr:sp macro="" textlink="">
      <xdr:nvSpPr>
        <xdr:cNvPr id="88" name="テキスト ボックス 87"/>
        <xdr:cNvSpPr txBox="1"/>
      </xdr:nvSpPr>
      <xdr:spPr>
        <a:xfrm>
          <a:off x="830794" y="6217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125,125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213,650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98580</xdr:rowOff>
    </xdr:from>
    <xdr:to>
      <xdr:col>6</xdr:col>
      <xdr:colOff>510540</xdr:colOff>
      <xdr:row>58</xdr:row>
      <xdr:rowOff>151938</xdr:rowOff>
    </xdr:to>
    <xdr:cxnSp macro="">
      <xdr:nvCxnSpPr>
        <xdr:cNvPr id="112" name="直線コネクタ 111"/>
        <xdr:cNvCxnSpPr/>
      </xdr:nvCxnSpPr>
      <xdr:spPr>
        <a:xfrm flipV="1">
          <a:off x="4633595" y="8671080"/>
          <a:ext cx="1270" cy="14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155765</xdr:rowOff>
    </xdr:from>
    <xdr:ext cx="534377" cy="259045"/>
    <xdr:sp macro="" textlink="">
      <xdr:nvSpPr>
        <xdr:cNvPr id="113" name="物件費最小値テキスト"/>
        <xdr:cNvSpPr txBox="1"/>
      </xdr:nvSpPr>
      <xdr:spPr>
        <a:xfrm>
          <a:off x="4686300" y="100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83,940</a:t>
          </a:r>
          <a:endParaRPr kumimoji="1" lang="ja-JP" altLang="en-US" sz="1000" b="1">
            <a:latin typeface="ＭＳ Ｐゴシック"/>
          </a:endParaRPr>
        </a:p>
      </xdr:txBody>
    </xdr:sp>
    <xdr:clientData/>
  </xdr:oneCellAnchor>
  <xdr:twoCellAnchor>
    <xdr:from>
      <xdr:col>6</xdr:col>
      <xdr:colOff>422275</xdr:colOff>
      <xdr:row>58</xdr:row>
      <xdr:rowOff>151938</xdr:rowOff>
    </xdr:from>
    <xdr:to>
      <xdr:col>6</xdr:col>
      <xdr:colOff>600075</xdr:colOff>
      <xdr:row>58</xdr:row>
      <xdr:rowOff>151938</xdr:rowOff>
    </xdr:to>
    <xdr:cxnSp macro="">
      <xdr:nvCxnSpPr>
        <xdr:cNvPr id="114" name="直線コネクタ 113"/>
        <xdr:cNvCxnSpPr/>
      </xdr:nvCxnSpPr>
      <xdr:spPr>
        <a:xfrm>
          <a:off x="4546600" y="10096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45257</xdr:rowOff>
    </xdr:from>
    <xdr:ext cx="690189" cy="259045"/>
    <xdr:sp macro="" textlink="">
      <xdr:nvSpPr>
        <xdr:cNvPr id="115" name="物件費最大値テキスト"/>
        <xdr:cNvSpPr txBox="1"/>
      </xdr:nvSpPr>
      <xdr:spPr>
        <a:xfrm>
          <a:off x="4686300" y="84463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1,953,963</a:t>
          </a:r>
          <a:endParaRPr kumimoji="1" lang="ja-JP" altLang="en-US" sz="1000" b="1">
            <a:latin typeface="ＭＳ Ｐゴシック"/>
          </a:endParaRPr>
        </a:p>
      </xdr:txBody>
    </xdr:sp>
    <xdr:clientData/>
  </xdr:oneCellAnchor>
  <xdr:twoCellAnchor>
    <xdr:from>
      <xdr:col>6</xdr:col>
      <xdr:colOff>422275</xdr:colOff>
      <xdr:row>50</xdr:row>
      <xdr:rowOff>98580</xdr:rowOff>
    </xdr:from>
    <xdr:to>
      <xdr:col>6</xdr:col>
      <xdr:colOff>600075</xdr:colOff>
      <xdr:row>50</xdr:row>
      <xdr:rowOff>98580</xdr:rowOff>
    </xdr:to>
    <xdr:cxnSp macro="">
      <xdr:nvCxnSpPr>
        <xdr:cNvPr id="116" name="直線コネクタ 115"/>
        <xdr:cNvCxnSpPr/>
      </xdr:nvCxnSpPr>
      <xdr:spPr>
        <a:xfrm>
          <a:off x="4546600" y="86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50</xdr:row>
      <xdr:rowOff>98580</xdr:rowOff>
    </xdr:from>
    <xdr:to>
      <xdr:col>6</xdr:col>
      <xdr:colOff>511175</xdr:colOff>
      <xdr:row>55</xdr:row>
      <xdr:rowOff>65924</xdr:rowOff>
    </xdr:to>
    <xdr:cxnSp macro="">
      <xdr:nvCxnSpPr>
        <xdr:cNvPr id="117" name="直線コネクタ 116"/>
        <xdr:cNvCxnSpPr/>
      </xdr:nvCxnSpPr>
      <xdr:spPr>
        <a:xfrm flipV="1">
          <a:off x="3797300" y="8671080"/>
          <a:ext cx="838200" cy="82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91411</xdr:rowOff>
    </xdr:from>
    <xdr:ext cx="599010" cy="259045"/>
    <xdr:sp macro="" textlink="">
      <xdr:nvSpPr>
        <xdr:cNvPr id="118" name="物件費平均値テキスト"/>
        <xdr:cNvSpPr txBox="1"/>
      </xdr:nvSpPr>
      <xdr:spPr>
        <a:xfrm>
          <a:off x="4686300" y="9864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293,394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112984</xdr:rowOff>
    </xdr:from>
    <xdr:to>
      <xdr:col>6</xdr:col>
      <xdr:colOff>561975</xdr:colOff>
      <xdr:row>58</xdr:row>
      <xdr:rowOff>43134</xdr:rowOff>
    </xdr:to>
    <xdr:sp macro="" textlink="">
      <xdr:nvSpPr>
        <xdr:cNvPr id="119" name="フローチャート : 判断 118"/>
        <xdr:cNvSpPr/>
      </xdr:nvSpPr>
      <xdr:spPr>
        <a:xfrm>
          <a:off x="4584700" y="98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65924</xdr:rowOff>
    </xdr:from>
    <xdr:to>
      <xdr:col>5</xdr:col>
      <xdr:colOff>358775</xdr:colOff>
      <xdr:row>55</xdr:row>
      <xdr:rowOff>73547</xdr:rowOff>
    </xdr:to>
    <xdr:cxnSp macro="">
      <xdr:nvCxnSpPr>
        <xdr:cNvPr id="120" name="直線コネクタ 119"/>
        <xdr:cNvCxnSpPr/>
      </xdr:nvCxnSpPr>
      <xdr:spPr>
        <a:xfrm flipV="1">
          <a:off x="2908300" y="9495674"/>
          <a:ext cx="889000" cy="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83176</xdr:rowOff>
    </xdr:from>
    <xdr:to>
      <xdr:col>5</xdr:col>
      <xdr:colOff>409575</xdr:colOff>
      <xdr:row>59</xdr:row>
      <xdr:rowOff>13326</xdr:rowOff>
    </xdr:to>
    <xdr:sp macro="" textlink="">
      <xdr:nvSpPr>
        <xdr:cNvPr id="121" name="フローチャート : 判断 120"/>
        <xdr:cNvSpPr/>
      </xdr:nvSpPr>
      <xdr:spPr>
        <a:xfrm>
          <a:off x="3746500" y="1002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59</xdr:row>
      <xdr:rowOff>4453</xdr:rowOff>
    </xdr:from>
    <xdr:ext cx="599010" cy="259045"/>
    <xdr:sp macro="" textlink="">
      <xdr:nvSpPr>
        <xdr:cNvPr id="122" name="テキスト ボックス 121"/>
        <xdr:cNvSpPr txBox="1"/>
      </xdr:nvSpPr>
      <xdr:spPr>
        <a:xfrm>
          <a:off x="3497794" y="1012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2</xdr:col>
      <xdr:colOff>638175</xdr:colOff>
      <xdr:row>50</xdr:row>
      <xdr:rowOff>117209</xdr:rowOff>
    </xdr:from>
    <xdr:to>
      <xdr:col>4</xdr:col>
      <xdr:colOff>155575</xdr:colOff>
      <xdr:row>55</xdr:row>
      <xdr:rowOff>73547</xdr:rowOff>
    </xdr:to>
    <xdr:cxnSp macro="">
      <xdr:nvCxnSpPr>
        <xdr:cNvPr id="123" name="直線コネクタ 122"/>
        <xdr:cNvCxnSpPr/>
      </xdr:nvCxnSpPr>
      <xdr:spPr>
        <a:xfrm>
          <a:off x="2019300" y="8689709"/>
          <a:ext cx="889000" cy="81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93053</xdr:rowOff>
    </xdr:from>
    <xdr:to>
      <xdr:col>4</xdr:col>
      <xdr:colOff>206375</xdr:colOff>
      <xdr:row>59</xdr:row>
      <xdr:rowOff>23203</xdr:rowOff>
    </xdr:to>
    <xdr:sp macro="" textlink="">
      <xdr:nvSpPr>
        <xdr:cNvPr id="124" name="フローチャート : 判断 123"/>
        <xdr:cNvSpPr/>
      </xdr:nvSpPr>
      <xdr:spPr>
        <a:xfrm>
          <a:off x="2857500" y="1003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14330</xdr:rowOff>
    </xdr:from>
    <xdr:ext cx="534377" cy="259045"/>
    <xdr:sp macro="" textlink="">
      <xdr:nvSpPr>
        <xdr:cNvPr id="125" name="テキスト ボックス 124"/>
        <xdr:cNvSpPr txBox="1"/>
      </xdr:nvSpPr>
      <xdr:spPr>
        <a:xfrm>
          <a:off x="2641111" y="1012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434975</xdr:colOff>
      <xdr:row>50</xdr:row>
      <xdr:rowOff>117209</xdr:rowOff>
    </xdr:from>
    <xdr:to>
      <xdr:col>2</xdr:col>
      <xdr:colOff>638175</xdr:colOff>
      <xdr:row>58</xdr:row>
      <xdr:rowOff>22373</xdr:rowOff>
    </xdr:to>
    <xdr:cxnSp macro="">
      <xdr:nvCxnSpPr>
        <xdr:cNvPr id="126" name="直線コネクタ 125"/>
        <xdr:cNvCxnSpPr/>
      </xdr:nvCxnSpPr>
      <xdr:spPr>
        <a:xfrm flipV="1">
          <a:off x="1130300" y="8689709"/>
          <a:ext cx="889000" cy="127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87067</xdr:rowOff>
    </xdr:from>
    <xdr:to>
      <xdr:col>3</xdr:col>
      <xdr:colOff>3175</xdr:colOff>
      <xdr:row>59</xdr:row>
      <xdr:rowOff>17217</xdr:rowOff>
    </xdr:to>
    <xdr:sp macro="" textlink="">
      <xdr:nvSpPr>
        <xdr:cNvPr id="127" name="フローチャート : 判断 126"/>
        <xdr:cNvSpPr/>
      </xdr:nvSpPr>
      <xdr:spPr>
        <a:xfrm>
          <a:off x="1968500" y="1003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59</xdr:row>
      <xdr:rowOff>8344</xdr:rowOff>
    </xdr:from>
    <xdr:ext cx="599010" cy="259045"/>
    <xdr:sp macro="" textlink="">
      <xdr:nvSpPr>
        <xdr:cNvPr id="128" name="テキスト ボックス 127"/>
        <xdr:cNvSpPr txBox="1"/>
      </xdr:nvSpPr>
      <xdr:spPr>
        <a:xfrm>
          <a:off x="1719794" y="1012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97189</xdr:rowOff>
    </xdr:from>
    <xdr:to>
      <xdr:col>1</xdr:col>
      <xdr:colOff>485775</xdr:colOff>
      <xdr:row>59</xdr:row>
      <xdr:rowOff>27339</xdr:rowOff>
    </xdr:to>
    <xdr:sp macro="" textlink="">
      <xdr:nvSpPr>
        <xdr:cNvPr id="129" name="フローチャート : 判断 128"/>
        <xdr:cNvSpPr/>
      </xdr:nvSpPr>
      <xdr:spPr>
        <a:xfrm>
          <a:off x="1079500" y="1004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18466</xdr:rowOff>
    </xdr:from>
    <xdr:ext cx="534377" cy="259045"/>
    <xdr:sp macro="" textlink="">
      <xdr:nvSpPr>
        <xdr:cNvPr id="130" name="テキスト ボックス 129"/>
        <xdr:cNvSpPr txBox="1"/>
      </xdr:nvSpPr>
      <xdr:spPr>
        <a:xfrm>
          <a:off x="863111" y="1013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89,123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50</xdr:row>
      <xdr:rowOff>47780</xdr:rowOff>
    </xdr:from>
    <xdr:to>
      <xdr:col>6</xdr:col>
      <xdr:colOff>561975</xdr:colOff>
      <xdr:row>50</xdr:row>
      <xdr:rowOff>149380</xdr:rowOff>
    </xdr:to>
    <xdr:sp macro="" textlink="">
      <xdr:nvSpPr>
        <xdr:cNvPr id="136" name="円/楕円 135"/>
        <xdr:cNvSpPr/>
      </xdr:nvSpPr>
      <xdr:spPr>
        <a:xfrm>
          <a:off x="4584700" y="86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50</xdr:row>
      <xdr:rowOff>807</xdr:rowOff>
    </xdr:from>
    <xdr:ext cx="690189" cy="259045"/>
    <xdr:sp macro="" textlink="">
      <xdr:nvSpPr>
        <xdr:cNvPr id="137" name="物件費該当値テキスト"/>
        <xdr:cNvSpPr txBox="1"/>
      </xdr:nvSpPr>
      <xdr:spPr>
        <a:xfrm>
          <a:off x="4686300" y="85733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1,953,963</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15124</xdr:rowOff>
    </xdr:from>
    <xdr:to>
      <xdr:col>5</xdr:col>
      <xdr:colOff>409575</xdr:colOff>
      <xdr:row>55</xdr:row>
      <xdr:rowOff>116724</xdr:rowOff>
    </xdr:to>
    <xdr:sp macro="" textlink="">
      <xdr:nvSpPr>
        <xdr:cNvPr id="138" name="円/楕円 137"/>
        <xdr:cNvSpPr/>
      </xdr:nvSpPr>
      <xdr:spPr>
        <a:xfrm>
          <a:off x="3746500" y="944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133251</xdr:rowOff>
    </xdr:from>
    <xdr:ext cx="599010" cy="259045"/>
    <xdr:sp macro="" textlink="">
      <xdr:nvSpPr>
        <xdr:cNvPr id="139" name="テキスト ボックス 138"/>
        <xdr:cNvSpPr txBox="1"/>
      </xdr:nvSpPr>
      <xdr:spPr>
        <a:xfrm>
          <a:off x="3497794" y="9220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871,819</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22747</xdr:rowOff>
    </xdr:from>
    <xdr:to>
      <xdr:col>4</xdr:col>
      <xdr:colOff>206375</xdr:colOff>
      <xdr:row>55</xdr:row>
      <xdr:rowOff>124347</xdr:rowOff>
    </xdr:to>
    <xdr:sp macro="" textlink="">
      <xdr:nvSpPr>
        <xdr:cNvPr id="140" name="円/楕円 139"/>
        <xdr:cNvSpPr/>
      </xdr:nvSpPr>
      <xdr:spPr>
        <a:xfrm>
          <a:off x="2857500" y="945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140874</xdr:rowOff>
    </xdr:from>
    <xdr:ext cx="599010" cy="259045"/>
    <xdr:sp macro="" textlink="">
      <xdr:nvSpPr>
        <xdr:cNvPr id="141" name="テキスト ボックス 140"/>
        <xdr:cNvSpPr txBox="1"/>
      </xdr:nvSpPr>
      <xdr:spPr>
        <a:xfrm>
          <a:off x="2608794" y="9227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861,814</a:t>
          </a:r>
          <a:endParaRPr kumimoji="1" lang="ja-JP" altLang="en-US" sz="1000" b="1">
            <a:solidFill>
              <a:srgbClr val="FF0000"/>
            </a:solidFill>
            <a:latin typeface="ＭＳ Ｐゴシック"/>
          </a:endParaRPr>
        </a:p>
      </xdr:txBody>
    </xdr:sp>
    <xdr:clientData/>
  </xdr:oneCellAnchor>
  <xdr:twoCellAnchor>
    <xdr:from>
      <xdr:col>2</xdr:col>
      <xdr:colOff>587375</xdr:colOff>
      <xdr:row>50</xdr:row>
      <xdr:rowOff>66409</xdr:rowOff>
    </xdr:from>
    <xdr:to>
      <xdr:col>3</xdr:col>
      <xdr:colOff>3175</xdr:colOff>
      <xdr:row>50</xdr:row>
      <xdr:rowOff>168009</xdr:rowOff>
    </xdr:to>
    <xdr:sp macro="" textlink="">
      <xdr:nvSpPr>
        <xdr:cNvPr id="142" name="円/楕円 141"/>
        <xdr:cNvSpPr/>
      </xdr:nvSpPr>
      <xdr:spPr>
        <a:xfrm>
          <a:off x="1968500" y="863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293079</xdr:colOff>
      <xdr:row>49</xdr:row>
      <xdr:rowOff>13086</xdr:rowOff>
    </xdr:from>
    <xdr:ext cx="690189" cy="259045"/>
    <xdr:sp macro="" textlink="">
      <xdr:nvSpPr>
        <xdr:cNvPr id="143" name="テキスト ボックス 142"/>
        <xdr:cNvSpPr txBox="1"/>
      </xdr:nvSpPr>
      <xdr:spPr>
        <a:xfrm>
          <a:off x="1674204" y="84141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1,929,516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143023</xdr:rowOff>
    </xdr:from>
    <xdr:to>
      <xdr:col>1</xdr:col>
      <xdr:colOff>485775</xdr:colOff>
      <xdr:row>58</xdr:row>
      <xdr:rowOff>73173</xdr:rowOff>
    </xdr:to>
    <xdr:sp macro="" textlink="">
      <xdr:nvSpPr>
        <xdr:cNvPr id="144" name="円/楕円 143"/>
        <xdr:cNvSpPr/>
      </xdr:nvSpPr>
      <xdr:spPr>
        <a:xfrm>
          <a:off x="1079500" y="991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89700</xdr:rowOff>
    </xdr:from>
    <xdr:ext cx="599010" cy="259045"/>
    <xdr:sp macro="" textlink="">
      <xdr:nvSpPr>
        <xdr:cNvPr id="145" name="テキスト ボックス 144"/>
        <xdr:cNvSpPr txBox="1"/>
      </xdr:nvSpPr>
      <xdr:spPr>
        <a:xfrm>
          <a:off x="830794" y="96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253,972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114760</xdr:rowOff>
    </xdr:from>
    <xdr:to>
      <xdr:col>6</xdr:col>
      <xdr:colOff>510540</xdr:colOff>
      <xdr:row>78</xdr:row>
      <xdr:rowOff>139261</xdr:rowOff>
    </xdr:to>
    <xdr:cxnSp macro="">
      <xdr:nvCxnSpPr>
        <xdr:cNvPr id="167" name="直線コネクタ 166"/>
        <xdr:cNvCxnSpPr/>
      </xdr:nvCxnSpPr>
      <xdr:spPr>
        <a:xfrm flipV="1">
          <a:off x="4633595" y="12287710"/>
          <a:ext cx="1270" cy="1224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143088</xdr:rowOff>
    </xdr:from>
    <xdr:ext cx="313932" cy="259045"/>
    <xdr:sp macro="" textlink="">
      <xdr:nvSpPr>
        <xdr:cNvPr id="168" name="維持補修費最小値テキスト"/>
        <xdr:cNvSpPr txBox="1"/>
      </xdr:nvSpPr>
      <xdr:spPr>
        <a:xfrm>
          <a:off x="4686300" y="13516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6</xdr:col>
      <xdr:colOff>422275</xdr:colOff>
      <xdr:row>78</xdr:row>
      <xdr:rowOff>139261</xdr:rowOff>
    </xdr:from>
    <xdr:to>
      <xdr:col>6</xdr:col>
      <xdr:colOff>600075</xdr:colOff>
      <xdr:row>78</xdr:row>
      <xdr:rowOff>139261</xdr:rowOff>
    </xdr:to>
    <xdr:cxnSp macro="">
      <xdr:nvCxnSpPr>
        <xdr:cNvPr id="169" name="直線コネクタ 168"/>
        <xdr:cNvCxnSpPr/>
      </xdr:nvCxnSpPr>
      <xdr:spPr>
        <a:xfrm>
          <a:off x="4546600" y="13512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61437</xdr:rowOff>
    </xdr:from>
    <xdr:ext cx="599010" cy="259045"/>
    <xdr:sp macro="" textlink="">
      <xdr:nvSpPr>
        <xdr:cNvPr id="170" name="維持補修費最大値テキスト"/>
        <xdr:cNvSpPr txBox="1"/>
      </xdr:nvSpPr>
      <xdr:spPr>
        <a:xfrm>
          <a:off x="4686300" y="12062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267,955</a:t>
          </a:r>
          <a:endParaRPr kumimoji="1" lang="ja-JP" altLang="en-US" sz="1000" b="1">
            <a:latin typeface="ＭＳ Ｐゴシック"/>
          </a:endParaRPr>
        </a:p>
      </xdr:txBody>
    </xdr:sp>
    <xdr:clientData/>
  </xdr:oneCellAnchor>
  <xdr:twoCellAnchor>
    <xdr:from>
      <xdr:col>6</xdr:col>
      <xdr:colOff>422275</xdr:colOff>
      <xdr:row>71</xdr:row>
      <xdr:rowOff>114760</xdr:rowOff>
    </xdr:from>
    <xdr:to>
      <xdr:col>6</xdr:col>
      <xdr:colOff>600075</xdr:colOff>
      <xdr:row>71</xdr:row>
      <xdr:rowOff>114760</xdr:rowOff>
    </xdr:to>
    <xdr:cxnSp macro="">
      <xdr:nvCxnSpPr>
        <xdr:cNvPr id="171" name="直線コネクタ 170"/>
        <xdr:cNvCxnSpPr/>
      </xdr:nvCxnSpPr>
      <xdr:spPr>
        <a:xfrm>
          <a:off x="4546600" y="1228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77580</xdr:rowOff>
    </xdr:from>
    <xdr:to>
      <xdr:col>6</xdr:col>
      <xdr:colOff>511175</xdr:colOff>
      <xdr:row>78</xdr:row>
      <xdr:rowOff>84882</xdr:rowOff>
    </xdr:to>
    <xdr:cxnSp macro="">
      <xdr:nvCxnSpPr>
        <xdr:cNvPr id="172" name="直線コネクタ 171"/>
        <xdr:cNvCxnSpPr/>
      </xdr:nvCxnSpPr>
      <xdr:spPr>
        <a:xfrm>
          <a:off x="3797300" y="13450680"/>
          <a:ext cx="838200" cy="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28525</xdr:rowOff>
    </xdr:from>
    <xdr:ext cx="534377" cy="259045"/>
    <xdr:sp macro="" textlink="">
      <xdr:nvSpPr>
        <xdr:cNvPr id="173" name="維持補修費平均値テキスト"/>
        <xdr:cNvSpPr txBox="1"/>
      </xdr:nvSpPr>
      <xdr:spPr>
        <a:xfrm>
          <a:off x="4686300" y="13230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18,209</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5648</xdr:rowOff>
    </xdr:from>
    <xdr:to>
      <xdr:col>6</xdr:col>
      <xdr:colOff>561975</xdr:colOff>
      <xdr:row>78</xdr:row>
      <xdr:rowOff>107248</xdr:rowOff>
    </xdr:to>
    <xdr:sp macro="" textlink="">
      <xdr:nvSpPr>
        <xdr:cNvPr id="174" name="フローチャート : 判断 173"/>
        <xdr:cNvSpPr/>
      </xdr:nvSpPr>
      <xdr:spPr>
        <a:xfrm>
          <a:off x="45847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77580</xdr:rowOff>
    </xdr:from>
    <xdr:to>
      <xdr:col>5</xdr:col>
      <xdr:colOff>358775</xdr:colOff>
      <xdr:row>78</xdr:row>
      <xdr:rowOff>97098</xdr:rowOff>
    </xdr:to>
    <xdr:cxnSp macro="">
      <xdr:nvCxnSpPr>
        <xdr:cNvPr id="175" name="直線コネクタ 174"/>
        <xdr:cNvCxnSpPr/>
      </xdr:nvCxnSpPr>
      <xdr:spPr>
        <a:xfrm flipV="1">
          <a:off x="2908300" y="13450680"/>
          <a:ext cx="889000" cy="1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53389</xdr:rowOff>
    </xdr:from>
    <xdr:to>
      <xdr:col>5</xdr:col>
      <xdr:colOff>409575</xdr:colOff>
      <xdr:row>78</xdr:row>
      <xdr:rowOff>154989</xdr:rowOff>
    </xdr:to>
    <xdr:sp macro="" textlink="">
      <xdr:nvSpPr>
        <xdr:cNvPr id="176" name="フローチャート : 判断 175"/>
        <xdr:cNvSpPr/>
      </xdr:nvSpPr>
      <xdr:spPr>
        <a:xfrm>
          <a:off x="3746500" y="1342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146116</xdr:rowOff>
    </xdr:from>
    <xdr:ext cx="469744" cy="259045"/>
    <xdr:sp macro="" textlink="">
      <xdr:nvSpPr>
        <xdr:cNvPr id="177" name="テキスト ボックス 176"/>
        <xdr:cNvSpPr txBox="1"/>
      </xdr:nvSpPr>
      <xdr:spPr>
        <a:xfrm>
          <a:off x="3562427" y="1351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77228</xdr:rowOff>
    </xdr:from>
    <xdr:to>
      <xdr:col>4</xdr:col>
      <xdr:colOff>155575</xdr:colOff>
      <xdr:row>78</xdr:row>
      <xdr:rowOff>97098</xdr:rowOff>
    </xdr:to>
    <xdr:cxnSp macro="">
      <xdr:nvCxnSpPr>
        <xdr:cNvPr id="178" name="直線コネクタ 177"/>
        <xdr:cNvCxnSpPr/>
      </xdr:nvCxnSpPr>
      <xdr:spPr>
        <a:xfrm>
          <a:off x="2019300" y="13450328"/>
          <a:ext cx="889000" cy="1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56037</xdr:rowOff>
    </xdr:from>
    <xdr:to>
      <xdr:col>4</xdr:col>
      <xdr:colOff>206375</xdr:colOff>
      <xdr:row>78</xdr:row>
      <xdr:rowOff>157637</xdr:rowOff>
    </xdr:to>
    <xdr:sp macro="" textlink="">
      <xdr:nvSpPr>
        <xdr:cNvPr id="179" name="フローチャート : 判断 178"/>
        <xdr:cNvSpPr/>
      </xdr:nvSpPr>
      <xdr:spPr>
        <a:xfrm>
          <a:off x="2857500" y="1342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148764</xdr:rowOff>
    </xdr:from>
    <xdr:ext cx="469744" cy="259045"/>
    <xdr:sp macro="" textlink="">
      <xdr:nvSpPr>
        <xdr:cNvPr id="180" name="テキスト ボックス 179"/>
        <xdr:cNvSpPr txBox="1"/>
      </xdr:nvSpPr>
      <xdr:spPr>
        <a:xfrm>
          <a:off x="2673427" y="1352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77228</xdr:rowOff>
    </xdr:from>
    <xdr:to>
      <xdr:col>2</xdr:col>
      <xdr:colOff>638175</xdr:colOff>
      <xdr:row>78</xdr:row>
      <xdr:rowOff>112584</xdr:rowOff>
    </xdr:to>
    <xdr:cxnSp macro="">
      <xdr:nvCxnSpPr>
        <xdr:cNvPr id="181" name="直線コネクタ 180"/>
        <xdr:cNvCxnSpPr/>
      </xdr:nvCxnSpPr>
      <xdr:spPr>
        <a:xfrm flipV="1">
          <a:off x="1130300" y="13450328"/>
          <a:ext cx="889000" cy="3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55995</xdr:rowOff>
    </xdr:from>
    <xdr:to>
      <xdr:col>3</xdr:col>
      <xdr:colOff>3175</xdr:colOff>
      <xdr:row>78</xdr:row>
      <xdr:rowOff>157595</xdr:rowOff>
    </xdr:to>
    <xdr:sp macro="" textlink="">
      <xdr:nvSpPr>
        <xdr:cNvPr id="182" name="フローチャート : 判断 181"/>
        <xdr:cNvSpPr/>
      </xdr:nvSpPr>
      <xdr:spPr>
        <a:xfrm>
          <a:off x="1968500" y="134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148722</xdr:rowOff>
    </xdr:from>
    <xdr:ext cx="469744" cy="259045"/>
    <xdr:sp macro="" textlink="">
      <xdr:nvSpPr>
        <xdr:cNvPr id="183" name="テキスト ボックス 182"/>
        <xdr:cNvSpPr txBox="1"/>
      </xdr:nvSpPr>
      <xdr:spPr>
        <a:xfrm>
          <a:off x="1784427" y="1352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57404</xdr:rowOff>
    </xdr:from>
    <xdr:to>
      <xdr:col>1</xdr:col>
      <xdr:colOff>485775</xdr:colOff>
      <xdr:row>78</xdr:row>
      <xdr:rowOff>159004</xdr:rowOff>
    </xdr:to>
    <xdr:sp macro="" textlink="">
      <xdr:nvSpPr>
        <xdr:cNvPr id="184" name="フローチャート : 判断 183"/>
        <xdr:cNvSpPr/>
      </xdr:nvSpPr>
      <xdr:spPr>
        <a:xfrm>
          <a:off x="1079500" y="1343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4081</xdr:rowOff>
    </xdr:from>
    <xdr:ext cx="469744" cy="259045"/>
    <xdr:sp macro="" textlink="">
      <xdr:nvSpPr>
        <xdr:cNvPr id="185" name="テキスト ボックス 184"/>
        <xdr:cNvSpPr txBox="1"/>
      </xdr:nvSpPr>
      <xdr:spPr>
        <a:xfrm>
          <a:off x="895427" y="1320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34082</xdr:rowOff>
    </xdr:from>
    <xdr:to>
      <xdr:col>6</xdr:col>
      <xdr:colOff>561975</xdr:colOff>
      <xdr:row>78</xdr:row>
      <xdr:rowOff>135682</xdr:rowOff>
    </xdr:to>
    <xdr:sp macro="" textlink="">
      <xdr:nvSpPr>
        <xdr:cNvPr id="191" name="円/楕円 190"/>
        <xdr:cNvSpPr/>
      </xdr:nvSpPr>
      <xdr:spPr>
        <a:xfrm>
          <a:off x="4584700" y="1340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155526</xdr:rowOff>
    </xdr:from>
    <xdr:ext cx="534377" cy="259045"/>
    <xdr:sp macro="" textlink="">
      <xdr:nvSpPr>
        <xdr:cNvPr id="192" name="維持補修費該当値テキスト"/>
        <xdr:cNvSpPr txBox="1"/>
      </xdr:nvSpPr>
      <xdr:spPr>
        <a:xfrm>
          <a:off x="4686300" y="1335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11,990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26780</xdr:rowOff>
    </xdr:from>
    <xdr:to>
      <xdr:col>5</xdr:col>
      <xdr:colOff>409575</xdr:colOff>
      <xdr:row>78</xdr:row>
      <xdr:rowOff>128380</xdr:rowOff>
    </xdr:to>
    <xdr:sp macro="" textlink="">
      <xdr:nvSpPr>
        <xdr:cNvPr id="193" name="円/楕円 192"/>
        <xdr:cNvSpPr/>
      </xdr:nvSpPr>
      <xdr:spPr>
        <a:xfrm>
          <a:off x="3746500" y="1339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144907</xdr:rowOff>
    </xdr:from>
    <xdr:ext cx="534377" cy="259045"/>
    <xdr:sp macro="" textlink="">
      <xdr:nvSpPr>
        <xdr:cNvPr id="194" name="テキスト ボックス 193"/>
        <xdr:cNvSpPr txBox="1"/>
      </xdr:nvSpPr>
      <xdr:spPr>
        <a:xfrm>
          <a:off x="3530111" y="1317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13,587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46298</xdr:rowOff>
    </xdr:from>
    <xdr:to>
      <xdr:col>4</xdr:col>
      <xdr:colOff>206375</xdr:colOff>
      <xdr:row>78</xdr:row>
      <xdr:rowOff>147898</xdr:rowOff>
    </xdr:to>
    <xdr:sp macro="" textlink="">
      <xdr:nvSpPr>
        <xdr:cNvPr id="195" name="円/楕円 194"/>
        <xdr:cNvSpPr/>
      </xdr:nvSpPr>
      <xdr:spPr>
        <a:xfrm>
          <a:off x="2857500" y="1341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164425</xdr:rowOff>
    </xdr:from>
    <xdr:ext cx="469744" cy="259045"/>
    <xdr:sp macro="" textlink="">
      <xdr:nvSpPr>
        <xdr:cNvPr id="196" name="テキスト ボックス 195"/>
        <xdr:cNvSpPr txBox="1"/>
      </xdr:nvSpPr>
      <xdr:spPr>
        <a:xfrm>
          <a:off x="2673427" y="1319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26428</xdr:rowOff>
    </xdr:from>
    <xdr:to>
      <xdr:col>3</xdr:col>
      <xdr:colOff>3175</xdr:colOff>
      <xdr:row>78</xdr:row>
      <xdr:rowOff>128028</xdr:rowOff>
    </xdr:to>
    <xdr:sp macro="" textlink="">
      <xdr:nvSpPr>
        <xdr:cNvPr id="197" name="円/楕円 196"/>
        <xdr:cNvSpPr/>
      </xdr:nvSpPr>
      <xdr:spPr>
        <a:xfrm>
          <a:off x="1968500" y="1339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144555</xdr:rowOff>
    </xdr:from>
    <xdr:ext cx="534377" cy="259045"/>
    <xdr:sp macro="" textlink="">
      <xdr:nvSpPr>
        <xdr:cNvPr id="198" name="テキスト ボックス 197"/>
        <xdr:cNvSpPr txBox="1"/>
      </xdr:nvSpPr>
      <xdr:spPr>
        <a:xfrm>
          <a:off x="1752111" y="1317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13,664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61784</xdr:rowOff>
    </xdr:from>
    <xdr:to>
      <xdr:col>1</xdr:col>
      <xdr:colOff>485775</xdr:colOff>
      <xdr:row>78</xdr:row>
      <xdr:rowOff>163384</xdr:rowOff>
    </xdr:to>
    <xdr:sp macro="" textlink="">
      <xdr:nvSpPr>
        <xdr:cNvPr id="199" name="円/楕円 198"/>
        <xdr:cNvSpPr/>
      </xdr:nvSpPr>
      <xdr:spPr>
        <a:xfrm>
          <a:off x="1079500" y="1343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154511</xdr:rowOff>
    </xdr:from>
    <xdr:ext cx="469744" cy="259045"/>
    <xdr:sp macro="" textlink="">
      <xdr:nvSpPr>
        <xdr:cNvPr id="200" name="テキスト ボックス 199"/>
        <xdr:cNvSpPr txBox="1"/>
      </xdr:nvSpPr>
      <xdr:spPr>
        <a:xfrm>
          <a:off x="895427" y="1352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67,937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102493</xdr:rowOff>
    </xdr:from>
    <xdr:to>
      <xdr:col>6</xdr:col>
      <xdr:colOff>510540</xdr:colOff>
      <xdr:row>98</xdr:row>
      <xdr:rowOff>53006</xdr:rowOff>
    </xdr:to>
    <xdr:cxnSp macro="">
      <xdr:nvCxnSpPr>
        <xdr:cNvPr id="226" name="直線コネクタ 225"/>
        <xdr:cNvCxnSpPr/>
      </xdr:nvCxnSpPr>
      <xdr:spPr>
        <a:xfrm flipV="1">
          <a:off x="4633595" y="15532993"/>
          <a:ext cx="1270" cy="132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56833</xdr:rowOff>
    </xdr:from>
    <xdr:ext cx="534377" cy="259045"/>
    <xdr:sp macro="" textlink="">
      <xdr:nvSpPr>
        <xdr:cNvPr id="227" name="扶助費最小値テキスト"/>
        <xdr:cNvSpPr txBox="1"/>
      </xdr:nvSpPr>
      <xdr:spPr>
        <a:xfrm>
          <a:off x="4686300" y="1685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19,964</a:t>
          </a:r>
          <a:endParaRPr kumimoji="1" lang="ja-JP" altLang="en-US" sz="1000" b="1">
            <a:latin typeface="ＭＳ Ｐゴシック"/>
          </a:endParaRPr>
        </a:p>
      </xdr:txBody>
    </xdr:sp>
    <xdr:clientData/>
  </xdr:oneCellAnchor>
  <xdr:twoCellAnchor>
    <xdr:from>
      <xdr:col>6</xdr:col>
      <xdr:colOff>422275</xdr:colOff>
      <xdr:row>98</xdr:row>
      <xdr:rowOff>53006</xdr:rowOff>
    </xdr:from>
    <xdr:to>
      <xdr:col>6</xdr:col>
      <xdr:colOff>600075</xdr:colOff>
      <xdr:row>98</xdr:row>
      <xdr:rowOff>53006</xdr:rowOff>
    </xdr:to>
    <xdr:cxnSp macro="">
      <xdr:nvCxnSpPr>
        <xdr:cNvPr id="228" name="直線コネクタ 227"/>
        <xdr:cNvCxnSpPr/>
      </xdr:nvCxnSpPr>
      <xdr:spPr>
        <a:xfrm>
          <a:off x="4546600" y="1685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49170</xdr:rowOff>
    </xdr:from>
    <xdr:ext cx="599010" cy="259045"/>
    <xdr:sp macro="" textlink="">
      <xdr:nvSpPr>
        <xdr:cNvPr id="229" name="扶助費最大値テキスト"/>
        <xdr:cNvSpPr txBox="1"/>
      </xdr:nvSpPr>
      <xdr:spPr>
        <a:xfrm>
          <a:off x="4686300" y="1530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141,418</a:t>
          </a:r>
          <a:endParaRPr kumimoji="1" lang="ja-JP" altLang="en-US" sz="1000" b="1">
            <a:latin typeface="ＭＳ Ｐゴシック"/>
          </a:endParaRPr>
        </a:p>
      </xdr:txBody>
    </xdr:sp>
    <xdr:clientData/>
  </xdr:oneCellAnchor>
  <xdr:twoCellAnchor>
    <xdr:from>
      <xdr:col>6</xdr:col>
      <xdr:colOff>422275</xdr:colOff>
      <xdr:row>90</xdr:row>
      <xdr:rowOff>102493</xdr:rowOff>
    </xdr:from>
    <xdr:to>
      <xdr:col>6</xdr:col>
      <xdr:colOff>600075</xdr:colOff>
      <xdr:row>90</xdr:row>
      <xdr:rowOff>102493</xdr:rowOff>
    </xdr:to>
    <xdr:cxnSp macro="">
      <xdr:nvCxnSpPr>
        <xdr:cNvPr id="230" name="直線コネクタ 229"/>
        <xdr:cNvCxnSpPr/>
      </xdr:nvCxnSpPr>
      <xdr:spPr>
        <a:xfrm>
          <a:off x="4546600" y="1553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131122</xdr:rowOff>
    </xdr:from>
    <xdr:to>
      <xdr:col>6</xdr:col>
      <xdr:colOff>511175</xdr:colOff>
      <xdr:row>97</xdr:row>
      <xdr:rowOff>20752</xdr:rowOff>
    </xdr:to>
    <xdr:cxnSp macro="">
      <xdr:nvCxnSpPr>
        <xdr:cNvPr id="231" name="直線コネクタ 230"/>
        <xdr:cNvCxnSpPr/>
      </xdr:nvCxnSpPr>
      <xdr:spPr>
        <a:xfrm>
          <a:off x="3797300" y="16590322"/>
          <a:ext cx="838200" cy="6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80263</xdr:rowOff>
    </xdr:from>
    <xdr:ext cx="534377" cy="259045"/>
    <xdr:sp macro="" textlink="">
      <xdr:nvSpPr>
        <xdr:cNvPr id="232" name="扶助費平均値テキスト"/>
        <xdr:cNvSpPr txBox="1"/>
      </xdr:nvSpPr>
      <xdr:spPr>
        <a:xfrm>
          <a:off x="4686300" y="16196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62,145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57386</xdr:rowOff>
    </xdr:from>
    <xdr:to>
      <xdr:col>6</xdr:col>
      <xdr:colOff>561975</xdr:colOff>
      <xdr:row>95</xdr:row>
      <xdr:rowOff>158986</xdr:rowOff>
    </xdr:to>
    <xdr:sp macro="" textlink="">
      <xdr:nvSpPr>
        <xdr:cNvPr id="233" name="フローチャート : 判断 232"/>
        <xdr:cNvSpPr/>
      </xdr:nvSpPr>
      <xdr:spPr>
        <a:xfrm>
          <a:off x="45847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131122</xdr:rowOff>
    </xdr:from>
    <xdr:to>
      <xdr:col>5</xdr:col>
      <xdr:colOff>358775</xdr:colOff>
      <xdr:row>97</xdr:row>
      <xdr:rowOff>31714</xdr:rowOff>
    </xdr:to>
    <xdr:cxnSp macro="">
      <xdr:nvCxnSpPr>
        <xdr:cNvPr id="234" name="直線コネクタ 233"/>
        <xdr:cNvCxnSpPr/>
      </xdr:nvCxnSpPr>
      <xdr:spPr>
        <a:xfrm flipV="1">
          <a:off x="2908300" y="16590322"/>
          <a:ext cx="889000" cy="7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104618</xdr:rowOff>
    </xdr:from>
    <xdr:to>
      <xdr:col>5</xdr:col>
      <xdr:colOff>409575</xdr:colOff>
      <xdr:row>96</xdr:row>
      <xdr:rowOff>34768</xdr:rowOff>
    </xdr:to>
    <xdr:sp macro="" textlink="">
      <xdr:nvSpPr>
        <xdr:cNvPr id="235" name="フローチャート : 判断 234"/>
        <xdr:cNvSpPr/>
      </xdr:nvSpPr>
      <xdr:spPr>
        <a:xfrm>
          <a:off x="3746500" y="1639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51295</xdr:rowOff>
    </xdr:from>
    <xdr:ext cx="534377" cy="259045"/>
    <xdr:sp macro="" textlink="">
      <xdr:nvSpPr>
        <xdr:cNvPr id="236" name="テキスト ボックス 235"/>
        <xdr:cNvSpPr txBox="1"/>
      </xdr:nvSpPr>
      <xdr:spPr>
        <a:xfrm>
          <a:off x="3530111" y="1616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31714</xdr:rowOff>
    </xdr:from>
    <xdr:to>
      <xdr:col>4</xdr:col>
      <xdr:colOff>155575</xdr:colOff>
      <xdr:row>97</xdr:row>
      <xdr:rowOff>41935</xdr:rowOff>
    </xdr:to>
    <xdr:cxnSp macro="">
      <xdr:nvCxnSpPr>
        <xdr:cNvPr id="237" name="直線コネクタ 236"/>
        <xdr:cNvCxnSpPr/>
      </xdr:nvCxnSpPr>
      <xdr:spPr>
        <a:xfrm flipV="1">
          <a:off x="2019300" y="16662364"/>
          <a:ext cx="889000" cy="1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152930</xdr:rowOff>
    </xdr:from>
    <xdr:to>
      <xdr:col>4</xdr:col>
      <xdr:colOff>206375</xdr:colOff>
      <xdr:row>96</xdr:row>
      <xdr:rowOff>83080</xdr:rowOff>
    </xdr:to>
    <xdr:sp macro="" textlink="">
      <xdr:nvSpPr>
        <xdr:cNvPr id="238" name="フローチャート : 判断 237"/>
        <xdr:cNvSpPr/>
      </xdr:nvSpPr>
      <xdr:spPr>
        <a:xfrm>
          <a:off x="2857500" y="1644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99607</xdr:rowOff>
    </xdr:from>
    <xdr:ext cx="534377" cy="259045"/>
    <xdr:sp macro="" textlink="">
      <xdr:nvSpPr>
        <xdr:cNvPr id="239" name="テキスト ボックス 238"/>
        <xdr:cNvSpPr txBox="1"/>
      </xdr:nvSpPr>
      <xdr:spPr>
        <a:xfrm>
          <a:off x="2641111" y="1621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136325</xdr:rowOff>
    </xdr:from>
    <xdr:to>
      <xdr:col>2</xdr:col>
      <xdr:colOff>638175</xdr:colOff>
      <xdr:row>97</xdr:row>
      <xdr:rowOff>41935</xdr:rowOff>
    </xdr:to>
    <xdr:cxnSp macro="">
      <xdr:nvCxnSpPr>
        <xdr:cNvPr id="240" name="直線コネクタ 239"/>
        <xdr:cNvCxnSpPr/>
      </xdr:nvCxnSpPr>
      <xdr:spPr>
        <a:xfrm>
          <a:off x="1130300" y="16252625"/>
          <a:ext cx="889000" cy="41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1281</xdr:rowOff>
    </xdr:from>
    <xdr:to>
      <xdr:col>3</xdr:col>
      <xdr:colOff>3175</xdr:colOff>
      <xdr:row>96</xdr:row>
      <xdr:rowOff>102881</xdr:rowOff>
    </xdr:to>
    <xdr:sp macro="" textlink="">
      <xdr:nvSpPr>
        <xdr:cNvPr id="241" name="フローチャート : 判断 240"/>
        <xdr:cNvSpPr/>
      </xdr:nvSpPr>
      <xdr:spPr>
        <a:xfrm>
          <a:off x="1968500" y="1646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119408</xdr:rowOff>
    </xdr:from>
    <xdr:ext cx="534377" cy="259045"/>
    <xdr:sp macro="" textlink="">
      <xdr:nvSpPr>
        <xdr:cNvPr id="242" name="テキスト ボックス 241"/>
        <xdr:cNvSpPr txBox="1"/>
      </xdr:nvSpPr>
      <xdr:spPr>
        <a:xfrm>
          <a:off x="1752111" y="1623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168757</xdr:rowOff>
    </xdr:from>
    <xdr:to>
      <xdr:col>1</xdr:col>
      <xdr:colOff>485775</xdr:colOff>
      <xdr:row>96</xdr:row>
      <xdr:rowOff>98907</xdr:rowOff>
    </xdr:to>
    <xdr:sp macro="" textlink="">
      <xdr:nvSpPr>
        <xdr:cNvPr id="243" name="フローチャート : 判断 242"/>
        <xdr:cNvSpPr/>
      </xdr:nvSpPr>
      <xdr:spPr>
        <a:xfrm>
          <a:off x="1079500" y="1645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90034</xdr:rowOff>
    </xdr:from>
    <xdr:ext cx="534377" cy="259045"/>
    <xdr:sp macro="" textlink="">
      <xdr:nvSpPr>
        <xdr:cNvPr id="244" name="テキスト ボックス 243"/>
        <xdr:cNvSpPr txBox="1"/>
      </xdr:nvSpPr>
      <xdr:spPr>
        <a:xfrm>
          <a:off x="863111" y="1654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141402</xdr:rowOff>
    </xdr:from>
    <xdr:to>
      <xdr:col>6</xdr:col>
      <xdr:colOff>561975</xdr:colOff>
      <xdr:row>97</xdr:row>
      <xdr:rowOff>71552</xdr:rowOff>
    </xdr:to>
    <xdr:sp macro="" textlink="">
      <xdr:nvSpPr>
        <xdr:cNvPr id="250" name="円/楕円 249"/>
        <xdr:cNvSpPr/>
      </xdr:nvSpPr>
      <xdr:spPr>
        <a:xfrm>
          <a:off x="4584700" y="1660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119829</xdr:rowOff>
    </xdr:from>
    <xdr:ext cx="534377" cy="259045"/>
    <xdr:sp macro="" textlink="">
      <xdr:nvSpPr>
        <xdr:cNvPr id="251" name="扶助費該当値テキスト"/>
        <xdr:cNvSpPr txBox="1"/>
      </xdr:nvSpPr>
      <xdr:spPr>
        <a:xfrm>
          <a:off x="4686300" y="1657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38,677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80322</xdr:rowOff>
    </xdr:from>
    <xdr:to>
      <xdr:col>5</xdr:col>
      <xdr:colOff>409575</xdr:colOff>
      <xdr:row>97</xdr:row>
      <xdr:rowOff>10472</xdr:rowOff>
    </xdr:to>
    <xdr:sp macro="" textlink="">
      <xdr:nvSpPr>
        <xdr:cNvPr id="252" name="円/楕円 251"/>
        <xdr:cNvSpPr/>
      </xdr:nvSpPr>
      <xdr:spPr>
        <a:xfrm>
          <a:off x="3746500" y="1653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1599</xdr:rowOff>
    </xdr:from>
    <xdr:ext cx="534377" cy="259045"/>
    <xdr:sp macro="" textlink="">
      <xdr:nvSpPr>
        <xdr:cNvPr id="253" name="テキスト ボックス 252"/>
        <xdr:cNvSpPr txBox="1"/>
      </xdr:nvSpPr>
      <xdr:spPr>
        <a:xfrm>
          <a:off x="3530111" y="166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44,288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152364</xdr:rowOff>
    </xdr:from>
    <xdr:to>
      <xdr:col>4</xdr:col>
      <xdr:colOff>206375</xdr:colOff>
      <xdr:row>97</xdr:row>
      <xdr:rowOff>82514</xdr:rowOff>
    </xdr:to>
    <xdr:sp macro="" textlink="">
      <xdr:nvSpPr>
        <xdr:cNvPr id="254" name="円/楕円 253"/>
        <xdr:cNvSpPr/>
      </xdr:nvSpPr>
      <xdr:spPr>
        <a:xfrm>
          <a:off x="2857500" y="1661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73641</xdr:rowOff>
    </xdr:from>
    <xdr:ext cx="534377" cy="259045"/>
    <xdr:sp macro="" textlink="">
      <xdr:nvSpPr>
        <xdr:cNvPr id="255" name="テキスト ボックス 254"/>
        <xdr:cNvSpPr txBox="1"/>
      </xdr:nvSpPr>
      <xdr:spPr>
        <a:xfrm>
          <a:off x="2641111" y="1670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37,670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162585</xdr:rowOff>
    </xdr:from>
    <xdr:to>
      <xdr:col>3</xdr:col>
      <xdr:colOff>3175</xdr:colOff>
      <xdr:row>97</xdr:row>
      <xdr:rowOff>92735</xdr:rowOff>
    </xdr:to>
    <xdr:sp macro="" textlink="">
      <xdr:nvSpPr>
        <xdr:cNvPr id="256" name="円/楕円 255"/>
        <xdr:cNvSpPr/>
      </xdr:nvSpPr>
      <xdr:spPr>
        <a:xfrm>
          <a:off x="1968500" y="1662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83862</xdr:rowOff>
    </xdr:from>
    <xdr:ext cx="534377" cy="259045"/>
    <xdr:sp macro="" textlink="">
      <xdr:nvSpPr>
        <xdr:cNvPr id="257" name="テキスト ボックス 256"/>
        <xdr:cNvSpPr txBox="1"/>
      </xdr:nvSpPr>
      <xdr:spPr>
        <a:xfrm>
          <a:off x="1752111" y="1671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36,731</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85525</xdr:rowOff>
    </xdr:from>
    <xdr:to>
      <xdr:col>1</xdr:col>
      <xdr:colOff>485775</xdr:colOff>
      <xdr:row>95</xdr:row>
      <xdr:rowOff>15675</xdr:rowOff>
    </xdr:to>
    <xdr:sp macro="" textlink="">
      <xdr:nvSpPr>
        <xdr:cNvPr id="258" name="円/楕円 257"/>
        <xdr:cNvSpPr/>
      </xdr:nvSpPr>
      <xdr:spPr>
        <a:xfrm>
          <a:off x="1079500" y="1620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32202</xdr:rowOff>
    </xdr:from>
    <xdr:ext cx="534377" cy="259045"/>
    <xdr:sp macro="" textlink="">
      <xdr:nvSpPr>
        <xdr:cNvPr id="259" name="テキスト ボックス 258"/>
        <xdr:cNvSpPr txBox="1"/>
      </xdr:nvSpPr>
      <xdr:spPr>
        <a:xfrm>
          <a:off x="863111" y="1597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75,310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135970</xdr:rowOff>
    </xdr:from>
    <xdr:to>
      <xdr:col>15</xdr:col>
      <xdr:colOff>180340</xdr:colOff>
      <xdr:row>38</xdr:row>
      <xdr:rowOff>145628</xdr:rowOff>
    </xdr:to>
    <xdr:cxnSp macro="">
      <xdr:nvCxnSpPr>
        <xdr:cNvPr id="285" name="直線コネクタ 284"/>
        <xdr:cNvCxnSpPr/>
      </xdr:nvCxnSpPr>
      <xdr:spPr>
        <a:xfrm flipV="1">
          <a:off x="10475595" y="5108020"/>
          <a:ext cx="1270" cy="155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149455</xdr:rowOff>
    </xdr:from>
    <xdr:ext cx="534377" cy="259045"/>
    <xdr:sp macro="" textlink="">
      <xdr:nvSpPr>
        <xdr:cNvPr id="286" name="補助費等最小値テキスト"/>
        <xdr:cNvSpPr txBox="1"/>
      </xdr:nvSpPr>
      <xdr:spPr>
        <a:xfrm>
          <a:off x="10528300" y="666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38,185</a:t>
          </a:r>
          <a:endParaRPr kumimoji="1" lang="ja-JP" altLang="en-US" sz="1000" b="1">
            <a:latin typeface="ＭＳ Ｐゴシック"/>
          </a:endParaRPr>
        </a:p>
      </xdr:txBody>
    </xdr:sp>
    <xdr:clientData/>
  </xdr:oneCellAnchor>
  <xdr:twoCellAnchor>
    <xdr:from>
      <xdr:col>15</xdr:col>
      <xdr:colOff>92075</xdr:colOff>
      <xdr:row>38</xdr:row>
      <xdr:rowOff>145628</xdr:rowOff>
    </xdr:from>
    <xdr:to>
      <xdr:col>15</xdr:col>
      <xdr:colOff>269875</xdr:colOff>
      <xdr:row>38</xdr:row>
      <xdr:rowOff>145628</xdr:rowOff>
    </xdr:to>
    <xdr:cxnSp macro="">
      <xdr:nvCxnSpPr>
        <xdr:cNvPr id="287" name="直線コネクタ 286"/>
        <xdr:cNvCxnSpPr/>
      </xdr:nvCxnSpPr>
      <xdr:spPr>
        <a:xfrm>
          <a:off x="10388600" y="666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82647</xdr:rowOff>
    </xdr:from>
    <xdr:ext cx="599010" cy="259045"/>
    <xdr:sp macro="" textlink="">
      <xdr:nvSpPr>
        <xdr:cNvPr id="288" name="補助費等最大値テキスト"/>
        <xdr:cNvSpPr txBox="1"/>
      </xdr:nvSpPr>
      <xdr:spPr>
        <a:xfrm>
          <a:off x="10528300" y="488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513,642</a:t>
          </a:r>
          <a:endParaRPr kumimoji="1" lang="ja-JP" altLang="en-US" sz="1000" b="1">
            <a:latin typeface="ＭＳ Ｐゴシック"/>
          </a:endParaRPr>
        </a:p>
      </xdr:txBody>
    </xdr:sp>
    <xdr:clientData/>
  </xdr:oneCellAnchor>
  <xdr:twoCellAnchor>
    <xdr:from>
      <xdr:col>15</xdr:col>
      <xdr:colOff>92075</xdr:colOff>
      <xdr:row>29</xdr:row>
      <xdr:rowOff>135970</xdr:rowOff>
    </xdr:from>
    <xdr:to>
      <xdr:col>15</xdr:col>
      <xdr:colOff>269875</xdr:colOff>
      <xdr:row>29</xdr:row>
      <xdr:rowOff>135970</xdr:rowOff>
    </xdr:to>
    <xdr:cxnSp macro="">
      <xdr:nvCxnSpPr>
        <xdr:cNvPr id="289" name="直線コネクタ 288"/>
        <xdr:cNvCxnSpPr/>
      </xdr:nvCxnSpPr>
      <xdr:spPr>
        <a:xfrm>
          <a:off x="10388600" y="510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63583</xdr:rowOff>
    </xdr:from>
    <xdr:to>
      <xdr:col>15</xdr:col>
      <xdr:colOff>180975</xdr:colOff>
      <xdr:row>36</xdr:row>
      <xdr:rowOff>98640</xdr:rowOff>
    </xdr:to>
    <xdr:cxnSp macro="">
      <xdr:nvCxnSpPr>
        <xdr:cNvPr id="290" name="直線コネクタ 289"/>
        <xdr:cNvCxnSpPr/>
      </xdr:nvCxnSpPr>
      <xdr:spPr>
        <a:xfrm flipV="1">
          <a:off x="9639300" y="6064333"/>
          <a:ext cx="838200" cy="20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152503</xdr:rowOff>
    </xdr:from>
    <xdr:ext cx="599010" cy="259045"/>
    <xdr:sp macro="" textlink="">
      <xdr:nvSpPr>
        <xdr:cNvPr id="291" name="補助費等平均値テキスト"/>
        <xdr:cNvSpPr txBox="1"/>
      </xdr:nvSpPr>
      <xdr:spPr>
        <a:xfrm>
          <a:off x="10528300" y="61532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171,418</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2626</xdr:rowOff>
    </xdr:from>
    <xdr:to>
      <xdr:col>15</xdr:col>
      <xdr:colOff>231775</xdr:colOff>
      <xdr:row>36</xdr:row>
      <xdr:rowOff>104226</xdr:rowOff>
    </xdr:to>
    <xdr:sp macro="" textlink="">
      <xdr:nvSpPr>
        <xdr:cNvPr id="292" name="フローチャート : 判断 291"/>
        <xdr:cNvSpPr/>
      </xdr:nvSpPr>
      <xdr:spPr>
        <a:xfrm>
          <a:off x="10426700" y="617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98640</xdr:rowOff>
    </xdr:from>
    <xdr:to>
      <xdr:col>14</xdr:col>
      <xdr:colOff>28575</xdr:colOff>
      <xdr:row>37</xdr:row>
      <xdr:rowOff>135928</xdr:rowOff>
    </xdr:to>
    <xdr:cxnSp macro="">
      <xdr:nvCxnSpPr>
        <xdr:cNvPr id="293" name="直線コネクタ 292"/>
        <xdr:cNvCxnSpPr/>
      </xdr:nvCxnSpPr>
      <xdr:spPr>
        <a:xfrm flipV="1">
          <a:off x="8750300" y="6270840"/>
          <a:ext cx="889000" cy="20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93299</xdr:rowOff>
    </xdr:from>
    <xdr:to>
      <xdr:col>14</xdr:col>
      <xdr:colOff>79375</xdr:colOff>
      <xdr:row>38</xdr:row>
      <xdr:rowOff>23449</xdr:rowOff>
    </xdr:to>
    <xdr:sp macro="" textlink="">
      <xdr:nvSpPr>
        <xdr:cNvPr id="294" name="フローチャート : 判断 293"/>
        <xdr:cNvSpPr/>
      </xdr:nvSpPr>
      <xdr:spPr>
        <a:xfrm>
          <a:off x="9588500" y="643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14576</xdr:rowOff>
    </xdr:from>
    <xdr:ext cx="534377" cy="259045"/>
    <xdr:sp macro="" textlink="">
      <xdr:nvSpPr>
        <xdr:cNvPr id="295" name="テキスト ボックス 294"/>
        <xdr:cNvSpPr txBox="1"/>
      </xdr:nvSpPr>
      <xdr:spPr>
        <a:xfrm>
          <a:off x="9372111" y="652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126409</xdr:rowOff>
    </xdr:from>
    <xdr:to>
      <xdr:col>12</xdr:col>
      <xdr:colOff>511175</xdr:colOff>
      <xdr:row>37</xdr:row>
      <xdr:rowOff>135928</xdr:rowOff>
    </xdr:to>
    <xdr:cxnSp macro="">
      <xdr:nvCxnSpPr>
        <xdr:cNvPr id="296" name="直線コネクタ 295"/>
        <xdr:cNvCxnSpPr/>
      </xdr:nvCxnSpPr>
      <xdr:spPr>
        <a:xfrm>
          <a:off x="7861300" y="6470059"/>
          <a:ext cx="889000" cy="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111159</xdr:rowOff>
    </xdr:from>
    <xdr:to>
      <xdr:col>12</xdr:col>
      <xdr:colOff>561975</xdr:colOff>
      <xdr:row>38</xdr:row>
      <xdr:rowOff>41309</xdr:rowOff>
    </xdr:to>
    <xdr:sp macro="" textlink="">
      <xdr:nvSpPr>
        <xdr:cNvPr id="297" name="フローチャート : 判断 296"/>
        <xdr:cNvSpPr/>
      </xdr:nvSpPr>
      <xdr:spPr>
        <a:xfrm>
          <a:off x="8699500" y="645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32436</xdr:rowOff>
    </xdr:from>
    <xdr:ext cx="534377" cy="259045"/>
    <xdr:sp macro="" textlink="">
      <xdr:nvSpPr>
        <xdr:cNvPr id="298" name="テキスト ボックス 297"/>
        <xdr:cNvSpPr txBox="1"/>
      </xdr:nvSpPr>
      <xdr:spPr>
        <a:xfrm>
          <a:off x="8483111" y="654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126409</xdr:rowOff>
    </xdr:from>
    <xdr:to>
      <xdr:col>11</xdr:col>
      <xdr:colOff>307975</xdr:colOff>
      <xdr:row>38</xdr:row>
      <xdr:rowOff>21354</xdr:rowOff>
    </xdr:to>
    <xdr:cxnSp macro="">
      <xdr:nvCxnSpPr>
        <xdr:cNvPr id="299" name="直線コネクタ 298"/>
        <xdr:cNvCxnSpPr/>
      </xdr:nvCxnSpPr>
      <xdr:spPr>
        <a:xfrm flipV="1">
          <a:off x="6972300" y="6470059"/>
          <a:ext cx="889000" cy="6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117413</xdr:rowOff>
    </xdr:from>
    <xdr:to>
      <xdr:col>11</xdr:col>
      <xdr:colOff>358775</xdr:colOff>
      <xdr:row>38</xdr:row>
      <xdr:rowOff>47563</xdr:rowOff>
    </xdr:to>
    <xdr:sp macro="" textlink="">
      <xdr:nvSpPr>
        <xdr:cNvPr id="300" name="フローチャート : 判断 299"/>
        <xdr:cNvSpPr/>
      </xdr:nvSpPr>
      <xdr:spPr>
        <a:xfrm>
          <a:off x="7810500" y="646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38690</xdr:rowOff>
    </xdr:from>
    <xdr:ext cx="534377" cy="259045"/>
    <xdr:sp macro="" textlink="">
      <xdr:nvSpPr>
        <xdr:cNvPr id="301" name="テキスト ボックス 300"/>
        <xdr:cNvSpPr txBox="1"/>
      </xdr:nvSpPr>
      <xdr:spPr>
        <a:xfrm>
          <a:off x="7594111" y="655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132468</xdr:rowOff>
    </xdr:from>
    <xdr:to>
      <xdr:col>10</xdr:col>
      <xdr:colOff>155575</xdr:colOff>
      <xdr:row>38</xdr:row>
      <xdr:rowOff>62618</xdr:rowOff>
    </xdr:to>
    <xdr:sp macro="" textlink="">
      <xdr:nvSpPr>
        <xdr:cNvPr id="302" name="フローチャート : 判断 301"/>
        <xdr:cNvSpPr/>
      </xdr:nvSpPr>
      <xdr:spPr>
        <a:xfrm>
          <a:off x="6921500" y="647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79145</xdr:rowOff>
    </xdr:from>
    <xdr:ext cx="534377" cy="259045"/>
    <xdr:sp macro="" textlink="">
      <xdr:nvSpPr>
        <xdr:cNvPr id="303" name="テキスト ボックス 302"/>
        <xdr:cNvSpPr txBox="1"/>
      </xdr:nvSpPr>
      <xdr:spPr>
        <a:xfrm>
          <a:off x="6705111" y="625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12783</xdr:rowOff>
    </xdr:from>
    <xdr:to>
      <xdr:col>15</xdr:col>
      <xdr:colOff>231775</xdr:colOff>
      <xdr:row>35</xdr:row>
      <xdr:rowOff>114383</xdr:rowOff>
    </xdr:to>
    <xdr:sp macro="" textlink="">
      <xdr:nvSpPr>
        <xdr:cNvPr id="309" name="円/楕円 308"/>
        <xdr:cNvSpPr/>
      </xdr:nvSpPr>
      <xdr:spPr>
        <a:xfrm>
          <a:off x="10426700" y="601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35660</xdr:rowOff>
    </xdr:from>
    <xdr:ext cx="599010" cy="259045"/>
    <xdr:sp macro="" textlink="">
      <xdr:nvSpPr>
        <xdr:cNvPr id="310" name="補助費等該当値テキスト"/>
        <xdr:cNvSpPr txBox="1"/>
      </xdr:nvSpPr>
      <xdr:spPr>
        <a:xfrm>
          <a:off x="10528300" y="5864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220,808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47840</xdr:rowOff>
    </xdr:from>
    <xdr:to>
      <xdr:col>14</xdr:col>
      <xdr:colOff>79375</xdr:colOff>
      <xdr:row>36</xdr:row>
      <xdr:rowOff>149440</xdr:rowOff>
    </xdr:to>
    <xdr:sp macro="" textlink="">
      <xdr:nvSpPr>
        <xdr:cNvPr id="311" name="円/楕円 310"/>
        <xdr:cNvSpPr/>
      </xdr:nvSpPr>
      <xdr:spPr>
        <a:xfrm>
          <a:off x="9588500" y="622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165967</xdr:rowOff>
    </xdr:from>
    <xdr:ext cx="599010" cy="259045"/>
    <xdr:sp macro="" textlink="">
      <xdr:nvSpPr>
        <xdr:cNvPr id="312" name="テキスト ボックス 311"/>
        <xdr:cNvSpPr txBox="1"/>
      </xdr:nvSpPr>
      <xdr:spPr>
        <a:xfrm>
          <a:off x="9339794" y="599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157,573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85128</xdr:rowOff>
    </xdr:from>
    <xdr:to>
      <xdr:col>12</xdr:col>
      <xdr:colOff>561975</xdr:colOff>
      <xdr:row>38</xdr:row>
      <xdr:rowOff>15278</xdr:rowOff>
    </xdr:to>
    <xdr:sp macro="" textlink="">
      <xdr:nvSpPr>
        <xdr:cNvPr id="313" name="円/楕円 312"/>
        <xdr:cNvSpPr/>
      </xdr:nvSpPr>
      <xdr:spPr>
        <a:xfrm>
          <a:off x="8699500" y="642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31805</xdr:rowOff>
    </xdr:from>
    <xdr:ext cx="534377" cy="259045"/>
    <xdr:sp macro="" textlink="">
      <xdr:nvSpPr>
        <xdr:cNvPr id="314" name="テキスト ボックス 313"/>
        <xdr:cNvSpPr txBox="1"/>
      </xdr:nvSpPr>
      <xdr:spPr>
        <a:xfrm>
          <a:off x="8483111" y="620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93,655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75609</xdr:rowOff>
    </xdr:from>
    <xdr:to>
      <xdr:col>11</xdr:col>
      <xdr:colOff>358775</xdr:colOff>
      <xdr:row>38</xdr:row>
      <xdr:rowOff>5759</xdr:rowOff>
    </xdr:to>
    <xdr:sp macro="" textlink="">
      <xdr:nvSpPr>
        <xdr:cNvPr id="315" name="円/楕円 314"/>
        <xdr:cNvSpPr/>
      </xdr:nvSpPr>
      <xdr:spPr>
        <a:xfrm>
          <a:off x="7810500" y="641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22286</xdr:rowOff>
    </xdr:from>
    <xdr:ext cx="534377" cy="259045"/>
    <xdr:sp macro="" textlink="">
      <xdr:nvSpPr>
        <xdr:cNvPr id="316" name="テキスト ボックス 315"/>
        <xdr:cNvSpPr txBox="1"/>
      </xdr:nvSpPr>
      <xdr:spPr>
        <a:xfrm>
          <a:off x="7594111" y="619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96,570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142004</xdr:rowOff>
    </xdr:from>
    <xdr:to>
      <xdr:col>10</xdr:col>
      <xdr:colOff>155575</xdr:colOff>
      <xdr:row>38</xdr:row>
      <xdr:rowOff>72154</xdr:rowOff>
    </xdr:to>
    <xdr:sp macro="" textlink="">
      <xdr:nvSpPr>
        <xdr:cNvPr id="317" name="円/楕円 316"/>
        <xdr:cNvSpPr/>
      </xdr:nvSpPr>
      <xdr:spPr>
        <a:xfrm>
          <a:off x="6921500" y="648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63281</xdr:rowOff>
    </xdr:from>
    <xdr:ext cx="534377" cy="259045"/>
    <xdr:sp macro="" textlink="">
      <xdr:nvSpPr>
        <xdr:cNvPr id="318" name="テキスト ボックス 317"/>
        <xdr:cNvSpPr txBox="1"/>
      </xdr:nvSpPr>
      <xdr:spPr>
        <a:xfrm>
          <a:off x="6705111" y="657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76,239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114,959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9" name="直線コネクタ 32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0" name="テキスト ボックス 32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2" name="テキスト ボックス 33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3" name="直線コネクタ 33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50</xdr:row>
      <xdr:rowOff>111777</xdr:rowOff>
    </xdr:from>
    <xdr:ext cx="685572" cy="259045"/>
    <xdr:sp macro="" textlink="">
      <xdr:nvSpPr>
        <xdr:cNvPr id="334" name="テキスト ボックス 333"/>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24242</xdr:rowOff>
    </xdr:from>
    <xdr:to>
      <xdr:col>15</xdr:col>
      <xdr:colOff>180340</xdr:colOff>
      <xdr:row>58</xdr:row>
      <xdr:rowOff>20213</xdr:rowOff>
    </xdr:to>
    <xdr:cxnSp macro="">
      <xdr:nvCxnSpPr>
        <xdr:cNvPr id="338" name="直線コネクタ 337"/>
        <xdr:cNvCxnSpPr/>
      </xdr:nvCxnSpPr>
      <xdr:spPr>
        <a:xfrm flipV="1">
          <a:off x="10475595" y="8768192"/>
          <a:ext cx="1270" cy="1196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24040</xdr:rowOff>
    </xdr:from>
    <xdr:ext cx="469744" cy="259045"/>
    <xdr:sp macro="" textlink="">
      <xdr:nvSpPr>
        <xdr:cNvPr id="339" name="普通建設事業費最小値テキスト"/>
        <xdr:cNvSpPr txBox="1"/>
      </xdr:nvSpPr>
      <xdr:spPr>
        <a:xfrm>
          <a:off x="10528300" y="99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9,077</a:t>
          </a:r>
          <a:endParaRPr kumimoji="1" lang="ja-JP" altLang="en-US" sz="1000" b="1">
            <a:latin typeface="ＭＳ Ｐゴシック"/>
          </a:endParaRPr>
        </a:p>
      </xdr:txBody>
    </xdr:sp>
    <xdr:clientData/>
  </xdr:oneCellAnchor>
  <xdr:twoCellAnchor>
    <xdr:from>
      <xdr:col>15</xdr:col>
      <xdr:colOff>92075</xdr:colOff>
      <xdr:row>58</xdr:row>
      <xdr:rowOff>20213</xdr:rowOff>
    </xdr:from>
    <xdr:to>
      <xdr:col>15</xdr:col>
      <xdr:colOff>269875</xdr:colOff>
      <xdr:row>58</xdr:row>
      <xdr:rowOff>20213</xdr:rowOff>
    </xdr:to>
    <xdr:cxnSp macro="">
      <xdr:nvCxnSpPr>
        <xdr:cNvPr id="340" name="直線コネクタ 339"/>
        <xdr:cNvCxnSpPr/>
      </xdr:nvCxnSpPr>
      <xdr:spPr>
        <a:xfrm>
          <a:off x="10388600" y="996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142369</xdr:rowOff>
    </xdr:from>
    <xdr:ext cx="690189" cy="259045"/>
    <xdr:sp macro="" textlink="">
      <xdr:nvSpPr>
        <xdr:cNvPr id="341" name="普通建設事業費最大値テキスト"/>
        <xdr:cNvSpPr txBox="1"/>
      </xdr:nvSpPr>
      <xdr:spPr>
        <a:xfrm>
          <a:off x="10528300" y="85434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2,102,027</a:t>
          </a:r>
          <a:endParaRPr kumimoji="1" lang="ja-JP" altLang="en-US" sz="1000" b="1">
            <a:latin typeface="ＭＳ Ｐゴシック"/>
          </a:endParaRPr>
        </a:p>
      </xdr:txBody>
    </xdr:sp>
    <xdr:clientData/>
  </xdr:oneCellAnchor>
  <xdr:twoCellAnchor>
    <xdr:from>
      <xdr:col>15</xdr:col>
      <xdr:colOff>92075</xdr:colOff>
      <xdr:row>51</xdr:row>
      <xdr:rowOff>24242</xdr:rowOff>
    </xdr:from>
    <xdr:to>
      <xdr:col>15</xdr:col>
      <xdr:colOff>269875</xdr:colOff>
      <xdr:row>51</xdr:row>
      <xdr:rowOff>24242</xdr:rowOff>
    </xdr:to>
    <xdr:cxnSp macro="">
      <xdr:nvCxnSpPr>
        <xdr:cNvPr id="342" name="直線コネクタ 341"/>
        <xdr:cNvCxnSpPr/>
      </xdr:nvCxnSpPr>
      <xdr:spPr>
        <a:xfrm>
          <a:off x="10388600" y="8768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145982</xdr:rowOff>
    </xdr:from>
    <xdr:to>
      <xdr:col>15</xdr:col>
      <xdr:colOff>180975</xdr:colOff>
      <xdr:row>56</xdr:row>
      <xdr:rowOff>161013</xdr:rowOff>
    </xdr:to>
    <xdr:cxnSp macro="">
      <xdr:nvCxnSpPr>
        <xdr:cNvPr id="343" name="直線コネクタ 342"/>
        <xdr:cNvCxnSpPr/>
      </xdr:nvCxnSpPr>
      <xdr:spPr>
        <a:xfrm>
          <a:off x="9639300" y="9747182"/>
          <a:ext cx="838200" cy="1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131384</xdr:rowOff>
    </xdr:from>
    <xdr:ext cx="599010" cy="259045"/>
    <xdr:sp macro="" textlink="">
      <xdr:nvSpPr>
        <xdr:cNvPr id="344" name="普通建設事業費平均値テキスト"/>
        <xdr:cNvSpPr txBox="1"/>
      </xdr:nvSpPr>
      <xdr:spPr>
        <a:xfrm>
          <a:off x="10528300" y="9732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287,914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152957</xdr:rowOff>
    </xdr:from>
    <xdr:to>
      <xdr:col>15</xdr:col>
      <xdr:colOff>231775</xdr:colOff>
      <xdr:row>57</xdr:row>
      <xdr:rowOff>83107</xdr:rowOff>
    </xdr:to>
    <xdr:sp macro="" textlink="">
      <xdr:nvSpPr>
        <xdr:cNvPr id="345" name="フローチャート : 判断 344"/>
        <xdr:cNvSpPr/>
      </xdr:nvSpPr>
      <xdr:spPr>
        <a:xfrm>
          <a:off x="10426700" y="97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145982</xdr:rowOff>
    </xdr:from>
    <xdr:to>
      <xdr:col>14</xdr:col>
      <xdr:colOff>28575</xdr:colOff>
      <xdr:row>57</xdr:row>
      <xdr:rowOff>9518</xdr:rowOff>
    </xdr:to>
    <xdr:cxnSp macro="">
      <xdr:nvCxnSpPr>
        <xdr:cNvPr id="346" name="直線コネクタ 345"/>
        <xdr:cNvCxnSpPr/>
      </xdr:nvCxnSpPr>
      <xdr:spPr>
        <a:xfrm flipV="1">
          <a:off x="8750300" y="9747182"/>
          <a:ext cx="889000" cy="3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77650</xdr:rowOff>
    </xdr:from>
    <xdr:to>
      <xdr:col>14</xdr:col>
      <xdr:colOff>79375</xdr:colOff>
      <xdr:row>58</xdr:row>
      <xdr:rowOff>7800</xdr:rowOff>
    </xdr:to>
    <xdr:sp macro="" textlink="">
      <xdr:nvSpPr>
        <xdr:cNvPr id="347" name="フローチャート : 判断 346"/>
        <xdr:cNvSpPr/>
      </xdr:nvSpPr>
      <xdr:spPr>
        <a:xfrm>
          <a:off x="9588500" y="985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170377</xdr:rowOff>
    </xdr:from>
    <xdr:ext cx="599010" cy="259045"/>
    <xdr:sp macro="" textlink="">
      <xdr:nvSpPr>
        <xdr:cNvPr id="348" name="テキスト ボックス 347"/>
        <xdr:cNvSpPr txBox="1"/>
      </xdr:nvSpPr>
      <xdr:spPr>
        <a:xfrm>
          <a:off x="9339794" y="994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9518</xdr:rowOff>
    </xdr:from>
    <xdr:to>
      <xdr:col>12</xdr:col>
      <xdr:colOff>511175</xdr:colOff>
      <xdr:row>57</xdr:row>
      <xdr:rowOff>138233</xdr:rowOff>
    </xdr:to>
    <xdr:cxnSp macro="">
      <xdr:nvCxnSpPr>
        <xdr:cNvPr id="349" name="直線コネクタ 348"/>
        <xdr:cNvCxnSpPr/>
      </xdr:nvCxnSpPr>
      <xdr:spPr>
        <a:xfrm flipV="1">
          <a:off x="7861300" y="9782168"/>
          <a:ext cx="889000" cy="12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77657</xdr:rowOff>
    </xdr:from>
    <xdr:to>
      <xdr:col>12</xdr:col>
      <xdr:colOff>561975</xdr:colOff>
      <xdr:row>58</xdr:row>
      <xdr:rowOff>7807</xdr:rowOff>
    </xdr:to>
    <xdr:sp macro="" textlink="">
      <xdr:nvSpPr>
        <xdr:cNvPr id="350" name="フローチャート : 判断 349"/>
        <xdr:cNvSpPr/>
      </xdr:nvSpPr>
      <xdr:spPr>
        <a:xfrm>
          <a:off x="8699500" y="985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170384</xdr:rowOff>
    </xdr:from>
    <xdr:ext cx="599010" cy="259045"/>
    <xdr:sp macro="" textlink="">
      <xdr:nvSpPr>
        <xdr:cNvPr id="351" name="テキスト ボックス 350"/>
        <xdr:cNvSpPr txBox="1"/>
      </xdr:nvSpPr>
      <xdr:spPr>
        <a:xfrm>
          <a:off x="8450794" y="994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138233</xdr:rowOff>
    </xdr:from>
    <xdr:to>
      <xdr:col>11</xdr:col>
      <xdr:colOff>307975</xdr:colOff>
      <xdr:row>58</xdr:row>
      <xdr:rowOff>1083</xdr:rowOff>
    </xdr:to>
    <xdr:cxnSp macro="">
      <xdr:nvCxnSpPr>
        <xdr:cNvPr id="352" name="直線コネクタ 351"/>
        <xdr:cNvCxnSpPr/>
      </xdr:nvCxnSpPr>
      <xdr:spPr>
        <a:xfrm flipV="1">
          <a:off x="6972300" y="9910883"/>
          <a:ext cx="889000" cy="3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91856</xdr:rowOff>
    </xdr:from>
    <xdr:to>
      <xdr:col>11</xdr:col>
      <xdr:colOff>358775</xdr:colOff>
      <xdr:row>58</xdr:row>
      <xdr:rowOff>22006</xdr:rowOff>
    </xdr:to>
    <xdr:sp macro="" textlink="">
      <xdr:nvSpPr>
        <xdr:cNvPr id="353" name="フローチャート : 判断 352"/>
        <xdr:cNvSpPr/>
      </xdr:nvSpPr>
      <xdr:spPr>
        <a:xfrm>
          <a:off x="7810500" y="986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13133</xdr:rowOff>
    </xdr:from>
    <xdr:ext cx="534377" cy="259045"/>
    <xdr:sp macro="" textlink="">
      <xdr:nvSpPr>
        <xdr:cNvPr id="354" name="テキスト ボックス 353"/>
        <xdr:cNvSpPr txBox="1"/>
      </xdr:nvSpPr>
      <xdr:spPr>
        <a:xfrm>
          <a:off x="7594111" y="995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93460</xdr:rowOff>
    </xdr:from>
    <xdr:to>
      <xdr:col>10</xdr:col>
      <xdr:colOff>155575</xdr:colOff>
      <xdr:row>58</xdr:row>
      <xdr:rowOff>23610</xdr:rowOff>
    </xdr:to>
    <xdr:sp macro="" textlink="">
      <xdr:nvSpPr>
        <xdr:cNvPr id="355" name="フローチャート : 判断 354"/>
        <xdr:cNvSpPr/>
      </xdr:nvSpPr>
      <xdr:spPr>
        <a:xfrm>
          <a:off x="6921500" y="986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40137</xdr:rowOff>
    </xdr:from>
    <xdr:ext cx="534377" cy="259045"/>
    <xdr:sp macro="" textlink="">
      <xdr:nvSpPr>
        <xdr:cNvPr id="356" name="テキスト ボックス 355"/>
        <xdr:cNvSpPr txBox="1"/>
      </xdr:nvSpPr>
      <xdr:spPr>
        <a:xfrm>
          <a:off x="6705111" y="964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92,021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110213</xdr:rowOff>
    </xdr:from>
    <xdr:to>
      <xdr:col>15</xdr:col>
      <xdr:colOff>231775</xdr:colOff>
      <xdr:row>57</xdr:row>
      <xdr:rowOff>40363</xdr:rowOff>
    </xdr:to>
    <xdr:sp macro="" textlink="">
      <xdr:nvSpPr>
        <xdr:cNvPr id="362" name="円/楕円 361"/>
        <xdr:cNvSpPr/>
      </xdr:nvSpPr>
      <xdr:spPr>
        <a:xfrm>
          <a:off x="10426700" y="971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133090</xdr:rowOff>
    </xdr:from>
    <xdr:ext cx="599010" cy="259045"/>
    <xdr:sp macro="" textlink="">
      <xdr:nvSpPr>
        <xdr:cNvPr id="363" name="普通建設事業費該当値テキスト"/>
        <xdr:cNvSpPr txBox="1"/>
      </xdr:nvSpPr>
      <xdr:spPr>
        <a:xfrm>
          <a:off x="10528300" y="956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362,708</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95182</xdr:rowOff>
    </xdr:from>
    <xdr:to>
      <xdr:col>14</xdr:col>
      <xdr:colOff>79375</xdr:colOff>
      <xdr:row>57</xdr:row>
      <xdr:rowOff>25332</xdr:rowOff>
    </xdr:to>
    <xdr:sp macro="" textlink="">
      <xdr:nvSpPr>
        <xdr:cNvPr id="364" name="円/楕円 363"/>
        <xdr:cNvSpPr/>
      </xdr:nvSpPr>
      <xdr:spPr>
        <a:xfrm>
          <a:off x="9588500" y="969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41859</xdr:rowOff>
    </xdr:from>
    <xdr:ext cx="599010" cy="259045"/>
    <xdr:sp macro="" textlink="">
      <xdr:nvSpPr>
        <xdr:cNvPr id="365" name="テキスト ボックス 364"/>
        <xdr:cNvSpPr txBox="1"/>
      </xdr:nvSpPr>
      <xdr:spPr>
        <a:xfrm>
          <a:off x="9339794" y="947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389,008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130168</xdr:rowOff>
    </xdr:from>
    <xdr:to>
      <xdr:col>12</xdr:col>
      <xdr:colOff>561975</xdr:colOff>
      <xdr:row>57</xdr:row>
      <xdr:rowOff>60318</xdr:rowOff>
    </xdr:to>
    <xdr:sp macro="" textlink="">
      <xdr:nvSpPr>
        <xdr:cNvPr id="366" name="円/楕円 365"/>
        <xdr:cNvSpPr/>
      </xdr:nvSpPr>
      <xdr:spPr>
        <a:xfrm>
          <a:off x="8699500" y="973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76845</xdr:rowOff>
    </xdr:from>
    <xdr:ext cx="599010" cy="259045"/>
    <xdr:sp macro="" textlink="">
      <xdr:nvSpPr>
        <xdr:cNvPr id="367" name="テキスト ボックス 366"/>
        <xdr:cNvSpPr txBox="1"/>
      </xdr:nvSpPr>
      <xdr:spPr>
        <a:xfrm>
          <a:off x="8450794" y="950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327,790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87433</xdr:rowOff>
    </xdr:from>
    <xdr:to>
      <xdr:col>11</xdr:col>
      <xdr:colOff>358775</xdr:colOff>
      <xdr:row>58</xdr:row>
      <xdr:rowOff>17583</xdr:rowOff>
    </xdr:to>
    <xdr:sp macro="" textlink="">
      <xdr:nvSpPr>
        <xdr:cNvPr id="368" name="円/楕円 367"/>
        <xdr:cNvSpPr/>
      </xdr:nvSpPr>
      <xdr:spPr>
        <a:xfrm>
          <a:off x="7810500" y="986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34110</xdr:rowOff>
    </xdr:from>
    <xdr:ext cx="599010" cy="259045"/>
    <xdr:sp macro="" textlink="">
      <xdr:nvSpPr>
        <xdr:cNvPr id="369" name="テキスト ボックス 368"/>
        <xdr:cNvSpPr txBox="1"/>
      </xdr:nvSpPr>
      <xdr:spPr>
        <a:xfrm>
          <a:off x="7561794" y="963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102,566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121733</xdr:rowOff>
    </xdr:from>
    <xdr:to>
      <xdr:col>10</xdr:col>
      <xdr:colOff>155575</xdr:colOff>
      <xdr:row>58</xdr:row>
      <xdr:rowOff>51883</xdr:rowOff>
    </xdr:to>
    <xdr:sp macro="" textlink="">
      <xdr:nvSpPr>
        <xdr:cNvPr id="370" name="円/楕円 369"/>
        <xdr:cNvSpPr/>
      </xdr:nvSpPr>
      <xdr:spPr>
        <a:xfrm>
          <a:off x="6921500" y="989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43010</xdr:rowOff>
    </xdr:from>
    <xdr:ext cx="534377" cy="259045"/>
    <xdr:sp macro="" textlink="">
      <xdr:nvSpPr>
        <xdr:cNvPr id="371" name="テキスト ボックス 370"/>
        <xdr:cNvSpPr txBox="1"/>
      </xdr:nvSpPr>
      <xdr:spPr>
        <a:xfrm>
          <a:off x="6705111" y="998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42,550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72,466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1" name="テキスト ボックス 39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92771</xdr:rowOff>
    </xdr:from>
    <xdr:to>
      <xdr:col>15</xdr:col>
      <xdr:colOff>180340</xdr:colOff>
      <xdr:row>79</xdr:row>
      <xdr:rowOff>44450</xdr:rowOff>
    </xdr:to>
    <xdr:cxnSp macro="">
      <xdr:nvCxnSpPr>
        <xdr:cNvPr id="395" name="直線コネクタ 394"/>
        <xdr:cNvCxnSpPr/>
      </xdr:nvCxnSpPr>
      <xdr:spPr>
        <a:xfrm flipV="1">
          <a:off x="10475595" y="12094271"/>
          <a:ext cx="1270" cy="1494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39448</xdr:rowOff>
    </xdr:from>
    <xdr:ext cx="690189" cy="259045"/>
    <xdr:sp macro="" textlink="">
      <xdr:nvSpPr>
        <xdr:cNvPr id="398" name="普通建設事業費 （ うち新規整備　）最大値テキスト"/>
        <xdr:cNvSpPr txBox="1"/>
      </xdr:nvSpPr>
      <xdr:spPr>
        <a:xfrm>
          <a:off x="10528300" y="11869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1,176,952</a:t>
          </a:r>
          <a:endParaRPr kumimoji="1" lang="ja-JP" altLang="en-US" sz="1000" b="1">
            <a:latin typeface="ＭＳ Ｐゴシック"/>
          </a:endParaRPr>
        </a:p>
      </xdr:txBody>
    </xdr:sp>
    <xdr:clientData/>
  </xdr:oneCellAnchor>
  <xdr:twoCellAnchor>
    <xdr:from>
      <xdr:col>15</xdr:col>
      <xdr:colOff>92075</xdr:colOff>
      <xdr:row>70</xdr:row>
      <xdr:rowOff>92771</xdr:rowOff>
    </xdr:from>
    <xdr:to>
      <xdr:col>15</xdr:col>
      <xdr:colOff>269875</xdr:colOff>
      <xdr:row>70</xdr:row>
      <xdr:rowOff>92771</xdr:rowOff>
    </xdr:to>
    <xdr:cxnSp macro="">
      <xdr:nvCxnSpPr>
        <xdr:cNvPr id="399" name="直線コネクタ 398"/>
        <xdr:cNvCxnSpPr/>
      </xdr:nvCxnSpPr>
      <xdr:spPr>
        <a:xfrm>
          <a:off x="10388600" y="1209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34203</xdr:rowOff>
    </xdr:from>
    <xdr:to>
      <xdr:col>15</xdr:col>
      <xdr:colOff>180975</xdr:colOff>
      <xdr:row>77</xdr:row>
      <xdr:rowOff>110601</xdr:rowOff>
    </xdr:to>
    <xdr:cxnSp macro="">
      <xdr:nvCxnSpPr>
        <xdr:cNvPr id="400" name="直線コネクタ 399"/>
        <xdr:cNvCxnSpPr/>
      </xdr:nvCxnSpPr>
      <xdr:spPr>
        <a:xfrm>
          <a:off x="9639300" y="13235853"/>
          <a:ext cx="838200" cy="7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158370</xdr:rowOff>
    </xdr:from>
    <xdr:ext cx="599010" cy="259045"/>
    <xdr:sp macro="" textlink="">
      <xdr:nvSpPr>
        <xdr:cNvPr id="401" name="普通建設事業費 （ うち新規整備　）平均値テキスト"/>
        <xdr:cNvSpPr txBox="1"/>
      </xdr:nvSpPr>
      <xdr:spPr>
        <a:xfrm>
          <a:off x="10528300" y="13360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123,313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8493</xdr:rowOff>
    </xdr:from>
    <xdr:to>
      <xdr:col>15</xdr:col>
      <xdr:colOff>231775</xdr:colOff>
      <xdr:row>78</xdr:row>
      <xdr:rowOff>110093</xdr:rowOff>
    </xdr:to>
    <xdr:sp macro="" textlink="">
      <xdr:nvSpPr>
        <xdr:cNvPr id="402" name="フローチャート : 判断 401"/>
        <xdr:cNvSpPr/>
      </xdr:nvSpPr>
      <xdr:spPr>
        <a:xfrm>
          <a:off x="104267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96596</xdr:rowOff>
    </xdr:from>
    <xdr:to>
      <xdr:col>14</xdr:col>
      <xdr:colOff>79375</xdr:colOff>
      <xdr:row>79</xdr:row>
      <xdr:rowOff>26746</xdr:rowOff>
    </xdr:to>
    <xdr:sp macro="" textlink="">
      <xdr:nvSpPr>
        <xdr:cNvPr id="403" name="フローチャート : 判断 402"/>
        <xdr:cNvSpPr/>
      </xdr:nvSpPr>
      <xdr:spPr>
        <a:xfrm>
          <a:off x="9588500" y="1346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17873</xdr:rowOff>
    </xdr:from>
    <xdr:ext cx="534377" cy="259045"/>
    <xdr:sp macro="" textlink="">
      <xdr:nvSpPr>
        <xdr:cNvPr id="404" name="テキスト ボックス 403"/>
        <xdr:cNvSpPr txBox="1"/>
      </xdr:nvSpPr>
      <xdr:spPr>
        <a:xfrm>
          <a:off x="9372111" y="135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59801</xdr:rowOff>
    </xdr:from>
    <xdr:to>
      <xdr:col>15</xdr:col>
      <xdr:colOff>231775</xdr:colOff>
      <xdr:row>77</xdr:row>
      <xdr:rowOff>161401</xdr:rowOff>
    </xdr:to>
    <xdr:sp macro="" textlink="">
      <xdr:nvSpPr>
        <xdr:cNvPr id="410" name="円/楕円 409"/>
        <xdr:cNvSpPr/>
      </xdr:nvSpPr>
      <xdr:spPr>
        <a:xfrm>
          <a:off x="10426700" y="1326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82678</xdr:rowOff>
    </xdr:from>
    <xdr:ext cx="599010" cy="259045"/>
    <xdr:sp macro="" textlink="">
      <xdr:nvSpPr>
        <xdr:cNvPr id="411" name="普通建設事業費 （ うち新規整備　）該当値テキスト"/>
        <xdr:cNvSpPr txBox="1"/>
      </xdr:nvSpPr>
      <xdr:spPr>
        <a:xfrm>
          <a:off x="10528300" y="1311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217,912</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154853</xdr:rowOff>
    </xdr:from>
    <xdr:to>
      <xdr:col>14</xdr:col>
      <xdr:colOff>79375</xdr:colOff>
      <xdr:row>77</xdr:row>
      <xdr:rowOff>85003</xdr:rowOff>
    </xdr:to>
    <xdr:sp macro="" textlink="">
      <xdr:nvSpPr>
        <xdr:cNvPr id="412" name="円/楕円 411"/>
        <xdr:cNvSpPr/>
      </xdr:nvSpPr>
      <xdr:spPr>
        <a:xfrm>
          <a:off x="9588500" y="1318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75</xdr:row>
      <xdr:rowOff>101530</xdr:rowOff>
    </xdr:from>
    <xdr:ext cx="599010" cy="259045"/>
    <xdr:sp macro="" textlink="">
      <xdr:nvSpPr>
        <xdr:cNvPr id="413" name="テキスト ボックス 412"/>
        <xdr:cNvSpPr txBox="1"/>
      </xdr:nvSpPr>
      <xdr:spPr>
        <a:xfrm>
          <a:off x="9339794" y="12960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278,069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27" name="テキスト ボックス 42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29" name="テキスト ボックス 428"/>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1" name="テキスト ボックス 430"/>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33" name="テキスト ボックス 43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74051</xdr:rowOff>
    </xdr:from>
    <xdr:to>
      <xdr:col>15</xdr:col>
      <xdr:colOff>180340</xdr:colOff>
      <xdr:row>98</xdr:row>
      <xdr:rowOff>139700</xdr:rowOff>
    </xdr:to>
    <xdr:cxnSp macro="">
      <xdr:nvCxnSpPr>
        <xdr:cNvPr id="435" name="直線コネクタ 434"/>
        <xdr:cNvCxnSpPr/>
      </xdr:nvCxnSpPr>
      <xdr:spPr>
        <a:xfrm flipV="1">
          <a:off x="10475595" y="15504551"/>
          <a:ext cx="1270" cy="143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20728</xdr:rowOff>
    </xdr:from>
    <xdr:ext cx="690189" cy="259045"/>
    <xdr:sp macro="" textlink="">
      <xdr:nvSpPr>
        <xdr:cNvPr id="438" name="普通建設事業費 （ うち更新整備　）最大値テキスト"/>
        <xdr:cNvSpPr txBox="1"/>
      </xdr:nvSpPr>
      <xdr:spPr>
        <a:xfrm>
          <a:off x="10528300" y="15279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1,571,795</a:t>
          </a:r>
          <a:endParaRPr kumimoji="1" lang="ja-JP" altLang="en-US" sz="1000" b="1">
            <a:latin typeface="ＭＳ Ｐゴシック"/>
          </a:endParaRPr>
        </a:p>
      </xdr:txBody>
    </xdr:sp>
    <xdr:clientData/>
  </xdr:oneCellAnchor>
  <xdr:twoCellAnchor>
    <xdr:from>
      <xdr:col>15</xdr:col>
      <xdr:colOff>92075</xdr:colOff>
      <xdr:row>90</xdr:row>
      <xdr:rowOff>74051</xdr:rowOff>
    </xdr:from>
    <xdr:to>
      <xdr:col>15</xdr:col>
      <xdr:colOff>269875</xdr:colOff>
      <xdr:row>90</xdr:row>
      <xdr:rowOff>74051</xdr:rowOff>
    </xdr:to>
    <xdr:cxnSp macro="">
      <xdr:nvCxnSpPr>
        <xdr:cNvPr id="439" name="直線コネクタ 438"/>
        <xdr:cNvCxnSpPr/>
      </xdr:nvCxnSpPr>
      <xdr:spPr>
        <a:xfrm>
          <a:off x="10388600" y="15504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18293</xdr:rowOff>
    </xdr:from>
    <xdr:to>
      <xdr:col>15</xdr:col>
      <xdr:colOff>180975</xdr:colOff>
      <xdr:row>98</xdr:row>
      <xdr:rowOff>55522</xdr:rowOff>
    </xdr:to>
    <xdr:cxnSp macro="">
      <xdr:nvCxnSpPr>
        <xdr:cNvPr id="440" name="直線コネクタ 439"/>
        <xdr:cNvCxnSpPr/>
      </xdr:nvCxnSpPr>
      <xdr:spPr>
        <a:xfrm flipV="1">
          <a:off x="9639300" y="16820393"/>
          <a:ext cx="838200" cy="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119177</xdr:rowOff>
    </xdr:from>
    <xdr:ext cx="599010" cy="259045"/>
    <xdr:sp macro="" textlink="">
      <xdr:nvSpPr>
        <xdr:cNvPr id="441" name="普通建設事業費 （ うち更新整備　）平均値テキスト"/>
        <xdr:cNvSpPr txBox="1"/>
      </xdr:nvSpPr>
      <xdr:spPr>
        <a:xfrm>
          <a:off x="10528300" y="167498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140750</xdr:rowOff>
    </xdr:from>
    <xdr:to>
      <xdr:col>15</xdr:col>
      <xdr:colOff>231775</xdr:colOff>
      <xdr:row>98</xdr:row>
      <xdr:rowOff>70900</xdr:rowOff>
    </xdr:to>
    <xdr:sp macro="" textlink="">
      <xdr:nvSpPr>
        <xdr:cNvPr id="442" name="フローチャート : 判断 441"/>
        <xdr:cNvSpPr/>
      </xdr:nvSpPr>
      <xdr:spPr>
        <a:xfrm>
          <a:off x="10426700" y="1677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98</xdr:row>
      <xdr:rowOff>44121</xdr:rowOff>
    </xdr:from>
    <xdr:to>
      <xdr:col>14</xdr:col>
      <xdr:colOff>79375</xdr:colOff>
      <xdr:row>98</xdr:row>
      <xdr:rowOff>145721</xdr:rowOff>
    </xdr:to>
    <xdr:sp macro="" textlink="">
      <xdr:nvSpPr>
        <xdr:cNvPr id="443" name="フローチャート : 判断 442"/>
        <xdr:cNvSpPr/>
      </xdr:nvSpPr>
      <xdr:spPr>
        <a:xfrm>
          <a:off x="9588500" y="1684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136848</xdr:rowOff>
    </xdr:from>
    <xdr:ext cx="534377" cy="259045"/>
    <xdr:sp macro="" textlink="">
      <xdr:nvSpPr>
        <xdr:cNvPr id="444" name="テキスト ボックス 443"/>
        <xdr:cNvSpPr txBox="1"/>
      </xdr:nvSpPr>
      <xdr:spPr>
        <a:xfrm>
          <a:off x="9372111" y="1693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138943</xdr:rowOff>
    </xdr:from>
    <xdr:to>
      <xdr:col>15</xdr:col>
      <xdr:colOff>231775</xdr:colOff>
      <xdr:row>98</xdr:row>
      <xdr:rowOff>69093</xdr:rowOff>
    </xdr:to>
    <xdr:sp macro="" textlink="">
      <xdr:nvSpPr>
        <xdr:cNvPr id="450" name="円/楕円 449"/>
        <xdr:cNvSpPr/>
      </xdr:nvSpPr>
      <xdr:spPr>
        <a:xfrm>
          <a:off x="10426700" y="1676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98320</xdr:rowOff>
    </xdr:from>
    <xdr:ext cx="599010" cy="259045"/>
    <xdr:sp macro="" textlink="">
      <xdr:nvSpPr>
        <xdr:cNvPr id="451" name="普通建設事業費 （ うち更新整備　）該当値テキスト"/>
        <xdr:cNvSpPr txBox="1"/>
      </xdr:nvSpPr>
      <xdr:spPr>
        <a:xfrm>
          <a:off x="10528300" y="16557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132,772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4722</xdr:rowOff>
    </xdr:from>
    <xdr:to>
      <xdr:col>14</xdr:col>
      <xdr:colOff>79375</xdr:colOff>
      <xdr:row>98</xdr:row>
      <xdr:rowOff>106322</xdr:rowOff>
    </xdr:to>
    <xdr:sp macro="" textlink="">
      <xdr:nvSpPr>
        <xdr:cNvPr id="452" name="円/楕円 451"/>
        <xdr:cNvSpPr/>
      </xdr:nvSpPr>
      <xdr:spPr>
        <a:xfrm>
          <a:off x="9588500" y="1680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122849</xdr:rowOff>
    </xdr:from>
    <xdr:ext cx="534377" cy="259045"/>
    <xdr:sp macro="" textlink="">
      <xdr:nvSpPr>
        <xdr:cNvPr id="453" name="テキスト ボックス 452"/>
        <xdr:cNvSpPr txBox="1"/>
      </xdr:nvSpPr>
      <xdr:spPr>
        <a:xfrm>
          <a:off x="9372111" y="1658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92,058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4" name="直線コネクタ 46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5" name="テキスト ボックス 46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6" name="直線コネクタ 46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67" name="テキスト ボックス 46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8" name="直線コネクタ 46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9" name="テキスト ボックス 46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0" name="直線コネクタ 46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71" name="テキスト ボックス 47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2" name="直線コネクタ 47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29</xdr:row>
      <xdr:rowOff>92727</xdr:rowOff>
    </xdr:from>
    <xdr:ext cx="685572" cy="259045"/>
    <xdr:sp macro="" textlink="">
      <xdr:nvSpPr>
        <xdr:cNvPr id="473" name="テキスト ボックス 472"/>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4" name="直線コネクタ 47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27</xdr:row>
      <xdr:rowOff>54627</xdr:rowOff>
    </xdr:from>
    <xdr:ext cx="685572" cy="259045"/>
    <xdr:sp macro="" textlink="">
      <xdr:nvSpPr>
        <xdr:cNvPr id="475" name="テキスト ボックス 47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10160</xdr:rowOff>
    </xdr:from>
    <xdr:to>
      <xdr:col>23</xdr:col>
      <xdr:colOff>516889</xdr:colOff>
      <xdr:row>39</xdr:row>
      <xdr:rowOff>44450</xdr:rowOff>
    </xdr:to>
    <xdr:cxnSp macro="">
      <xdr:nvCxnSpPr>
        <xdr:cNvPr id="477" name="直線コネクタ 476"/>
        <xdr:cNvCxnSpPr/>
      </xdr:nvCxnSpPr>
      <xdr:spPr>
        <a:xfrm flipV="1">
          <a:off x="16317595" y="5153660"/>
          <a:ext cx="1269"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77643</xdr:rowOff>
    </xdr:from>
    <xdr:ext cx="249299" cy="259045"/>
    <xdr:sp macro="" textlink="">
      <xdr:nvSpPr>
        <xdr:cNvPr id="478" name="災害復旧事業費最小値テキスト"/>
        <xdr:cNvSpPr txBox="1"/>
      </xdr:nvSpPr>
      <xdr:spPr>
        <a:xfrm>
          <a:off x="16370300" y="676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9" name="直線コネクタ 47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128287</xdr:rowOff>
    </xdr:from>
    <xdr:ext cx="690189" cy="259045"/>
    <xdr:sp macro="" textlink="">
      <xdr:nvSpPr>
        <xdr:cNvPr id="480" name="災害復旧事業費最大値テキスト"/>
        <xdr:cNvSpPr txBox="1"/>
      </xdr:nvSpPr>
      <xdr:spPr>
        <a:xfrm>
          <a:off x="16370300" y="49288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1,242,000</a:t>
          </a:r>
          <a:endParaRPr kumimoji="1" lang="ja-JP" altLang="en-US" sz="1000" b="1">
            <a:latin typeface="ＭＳ Ｐゴシック"/>
          </a:endParaRPr>
        </a:p>
      </xdr:txBody>
    </xdr:sp>
    <xdr:clientData/>
  </xdr:oneCellAnchor>
  <xdr:twoCellAnchor>
    <xdr:from>
      <xdr:col>23</xdr:col>
      <xdr:colOff>428625</xdr:colOff>
      <xdr:row>30</xdr:row>
      <xdr:rowOff>10160</xdr:rowOff>
    </xdr:from>
    <xdr:to>
      <xdr:col>23</xdr:col>
      <xdr:colOff>606425</xdr:colOff>
      <xdr:row>30</xdr:row>
      <xdr:rowOff>10160</xdr:rowOff>
    </xdr:to>
    <xdr:cxnSp macro="">
      <xdr:nvCxnSpPr>
        <xdr:cNvPr id="481" name="直線コネクタ 480"/>
        <xdr:cNvCxnSpPr/>
      </xdr:nvCxnSpPr>
      <xdr:spPr>
        <a:xfrm>
          <a:off x="16230600" y="515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65239</xdr:rowOff>
    </xdr:from>
    <xdr:to>
      <xdr:col>23</xdr:col>
      <xdr:colOff>517525</xdr:colOff>
      <xdr:row>38</xdr:row>
      <xdr:rowOff>169397</xdr:rowOff>
    </xdr:to>
    <xdr:cxnSp macro="">
      <xdr:nvCxnSpPr>
        <xdr:cNvPr id="482" name="直線コネクタ 481"/>
        <xdr:cNvCxnSpPr/>
      </xdr:nvCxnSpPr>
      <xdr:spPr>
        <a:xfrm>
          <a:off x="15481300" y="6580339"/>
          <a:ext cx="838200" cy="10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122093</xdr:rowOff>
    </xdr:from>
    <xdr:ext cx="534377" cy="259045"/>
    <xdr:sp macro="" textlink="">
      <xdr:nvSpPr>
        <xdr:cNvPr id="483" name="災害復旧事業費平均値テキスト"/>
        <xdr:cNvSpPr txBox="1"/>
      </xdr:nvSpPr>
      <xdr:spPr>
        <a:xfrm>
          <a:off x="16370300" y="6637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16,877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143666</xdr:rowOff>
    </xdr:from>
    <xdr:to>
      <xdr:col>23</xdr:col>
      <xdr:colOff>568325</xdr:colOff>
      <xdr:row>39</xdr:row>
      <xdr:rowOff>73816</xdr:rowOff>
    </xdr:to>
    <xdr:sp macro="" textlink="">
      <xdr:nvSpPr>
        <xdr:cNvPr id="484" name="フローチャート : 判断 483"/>
        <xdr:cNvSpPr/>
      </xdr:nvSpPr>
      <xdr:spPr>
        <a:xfrm>
          <a:off x="16268700" y="6658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65239</xdr:rowOff>
    </xdr:from>
    <xdr:to>
      <xdr:col>22</xdr:col>
      <xdr:colOff>365125</xdr:colOff>
      <xdr:row>38</xdr:row>
      <xdr:rowOff>111318</xdr:rowOff>
    </xdr:to>
    <xdr:cxnSp macro="">
      <xdr:nvCxnSpPr>
        <xdr:cNvPr id="485" name="直線コネクタ 484"/>
        <xdr:cNvCxnSpPr/>
      </xdr:nvCxnSpPr>
      <xdr:spPr>
        <a:xfrm flipV="1">
          <a:off x="14592300" y="6580339"/>
          <a:ext cx="889000" cy="4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149521</xdr:rowOff>
    </xdr:from>
    <xdr:to>
      <xdr:col>22</xdr:col>
      <xdr:colOff>415925</xdr:colOff>
      <xdr:row>39</xdr:row>
      <xdr:rowOff>79671</xdr:rowOff>
    </xdr:to>
    <xdr:sp macro="" textlink="">
      <xdr:nvSpPr>
        <xdr:cNvPr id="486" name="フローチャート : 判断 485"/>
        <xdr:cNvSpPr/>
      </xdr:nvSpPr>
      <xdr:spPr>
        <a:xfrm>
          <a:off x="15430500" y="66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70798</xdr:rowOff>
    </xdr:from>
    <xdr:ext cx="534377" cy="259045"/>
    <xdr:sp macro="" textlink="">
      <xdr:nvSpPr>
        <xdr:cNvPr id="487" name="テキスト ボックス 486"/>
        <xdr:cNvSpPr txBox="1"/>
      </xdr:nvSpPr>
      <xdr:spPr>
        <a:xfrm>
          <a:off x="15214111" y="675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59308</xdr:rowOff>
    </xdr:from>
    <xdr:to>
      <xdr:col>21</xdr:col>
      <xdr:colOff>161925</xdr:colOff>
      <xdr:row>38</xdr:row>
      <xdr:rowOff>111318</xdr:rowOff>
    </xdr:to>
    <xdr:cxnSp macro="">
      <xdr:nvCxnSpPr>
        <xdr:cNvPr id="488" name="直線コネクタ 487"/>
        <xdr:cNvCxnSpPr/>
      </xdr:nvCxnSpPr>
      <xdr:spPr>
        <a:xfrm>
          <a:off x="13703300" y="6574408"/>
          <a:ext cx="889000" cy="5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153430</xdr:rowOff>
    </xdr:from>
    <xdr:to>
      <xdr:col>21</xdr:col>
      <xdr:colOff>212725</xdr:colOff>
      <xdr:row>39</xdr:row>
      <xdr:rowOff>83580</xdr:rowOff>
    </xdr:to>
    <xdr:sp macro="" textlink="">
      <xdr:nvSpPr>
        <xdr:cNvPr id="489" name="フローチャート : 判断 488"/>
        <xdr:cNvSpPr/>
      </xdr:nvSpPr>
      <xdr:spPr>
        <a:xfrm>
          <a:off x="14541500" y="666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74707</xdr:rowOff>
    </xdr:from>
    <xdr:ext cx="469744" cy="259045"/>
    <xdr:sp macro="" textlink="">
      <xdr:nvSpPr>
        <xdr:cNvPr id="490" name="テキスト ボックス 489"/>
        <xdr:cNvSpPr txBox="1"/>
      </xdr:nvSpPr>
      <xdr:spPr>
        <a:xfrm>
          <a:off x="14357427" y="676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59308</xdr:rowOff>
    </xdr:from>
    <xdr:to>
      <xdr:col>19</xdr:col>
      <xdr:colOff>644525</xdr:colOff>
      <xdr:row>38</xdr:row>
      <xdr:rowOff>120353</xdr:rowOff>
    </xdr:to>
    <xdr:cxnSp macro="">
      <xdr:nvCxnSpPr>
        <xdr:cNvPr id="491" name="直線コネクタ 490"/>
        <xdr:cNvCxnSpPr/>
      </xdr:nvCxnSpPr>
      <xdr:spPr>
        <a:xfrm flipV="1">
          <a:off x="12814300" y="6574408"/>
          <a:ext cx="889000" cy="6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153232</xdr:rowOff>
    </xdr:from>
    <xdr:to>
      <xdr:col>20</xdr:col>
      <xdr:colOff>9525</xdr:colOff>
      <xdr:row>39</xdr:row>
      <xdr:rowOff>83382</xdr:rowOff>
    </xdr:to>
    <xdr:sp macro="" textlink="">
      <xdr:nvSpPr>
        <xdr:cNvPr id="492" name="フローチャート : 判断 491"/>
        <xdr:cNvSpPr/>
      </xdr:nvSpPr>
      <xdr:spPr>
        <a:xfrm>
          <a:off x="13652500" y="666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74509</xdr:rowOff>
    </xdr:from>
    <xdr:ext cx="469744" cy="259045"/>
    <xdr:sp macro="" textlink="">
      <xdr:nvSpPr>
        <xdr:cNvPr id="493" name="テキスト ボックス 492"/>
        <xdr:cNvSpPr txBox="1"/>
      </xdr:nvSpPr>
      <xdr:spPr>
        <a:xfrm>
          <a:off x="13468427" y="6761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154177</xdr:rowOff>
    </xdr:from>
    <xdr:to>
      <xdr:col>18</xdr:col>
      <xdr:colOff>492125</xdr:colOff>
      <xdr:row>39</xdr:row>
      <xdr:rowOff>84327</xdr:rowOff>
    </xdr:to>
    <xdr:sp macro="" textlink="">
      <xdr:nvSpPr>
        <xdr:cNvPr id="494" name="フローチャート : 判断 493"/>
        <xdr:cNvSpPr/>
      </xdr:nvSpPr>
      <xdr:spPr>
        <a:xfrm>
          <a:off x="12763500" y="6669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75454</xdr:rowOff>
    </xdr:from>
    <xdr:ext cx="469744" cy="259045"/>
    <xdr:sp macro="" textlink="">
      <xdr:nvSpPr>
        <xdr:cNvPr id="495" name="テキスト ボックス 494"/>
        <xdr:cNvSpPr txBox="1"/>
      </xdr:nvSpPr>
      <xdr:spPr>
        <a:xfrm>
          <a:off x="12579427" y="6762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6" name="テキスト ボックス 49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7" name="テキスト ボックス 49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8" name="テキスト ボックス 49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9" name="テキスト ボックス 49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0" name="テキスト ボックス 49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118597</xdr:rowOff>
    </xdr:from>
    <xdr:to>
      <xdr:col>23</xdr:col>
      <xdr:colOff>568325</xdr:colOff>
      <xdr:row>39</xdr:row>
      <xdr:rowOff>48747</xdr:rowOff>
    </xdr:to>
    <xdr:sp macro="" textlink="">
      <xdr:nvSpPr>
        <xdr:cNvPr id="501" name="円/楕円 500"/>
        <xdr:cNvSpPr/>
      </xdr:nvSpPr>
      <xdr:spPr>
        <a:xfrm>
          <a:off x="16268700" y="663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77973</xdr:rowOff>
    </xdr:from>
    <xdr:ext cx="534377" cy="259045"/>
    <xdr:sp macro="" textlink="">
      <xdr:nvSpPr>
        <xdr:cNvPr id="502" name="災害復旧事業費該当値テキスト"/>
        <xdr:cNvSpPr txBox="1"/>
      </xdr:nvSpPr>
      <xdr:spPr>
        <a:xfrm>
          <a:off x="16370300" y="642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36,617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14439</xdr:rowOff>
    </xdr:from>
    <xdr:to>
      <xdr:col>22</xdr:col>
      <xdr:colOff>415925</xdr:colOff>
      <xdr:row>38</xdr:row>
      <xdr:rowOff>116039</xdr:rowOff>
    </xdr:to>
    <xdr:sp macro="" textlink="">
      <xdr:nvSpPr>
        <xdr:cNvPr id="503" name="円/楕円 502"/>
        <xdr:cNvSpPr/>
      </xdr:nvSpPr>
      <xdr:spPr>
        <a:xfrm>
          <a:off x="15430500" y="652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36</xdr:row>
      <xdr:rowOff>132566</xdr:rowOff>
    </xdr:from>
    <xdr:ext cx="599010" cy="259045"/>
    <xdr:sp macro="" textlink="">
      <xdr:nvSpPr>
        <xdr:cNvPr id="504" name="テキスト ボックス 503"/>
        <xdr:cNvSpPr txBox="1"/>
      </xdr:nvSpPr>
      <xdr:spPr>
        <a:xfrm>
          <a:off x="15181794" y="6304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118,631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60518</xdr:rowOff>
    </xdr:from>
    <xdr:to>
      <xdr:col>21</xdr:col>
      <xdr:colOff>212725</xdr:colOff>
      <xdr:row>38</xdr:row>
      <xdr:rowOff>162118</xdr:rowOff>
    </xdr:to>
    <xdr:sp macro="" textlink="">
      <xdr:nvSpPr>
        <xdr:cNvPr id="505" name="円/楕円 504"/>
        <xdr:cNvSpPr/>
      </xdr:nvSpPr>
      <xdr:spPr>
        <a:xfrm>
          <a:off x="14541500" y="657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7195</xdr:rowOff>
    </xdr:from>
    <xdr:ext cx="534377" cy="259045"/>
    <xdr:sp macro="" textlink="">
      <xdr:nvSpPr>
        <xdr:cNvPr id="506" name="テキスト ボックス 505"/>
        <xdr:cNvSpPr txBox="1"/>
      </xdr:nvSpPr>
      <xdr:spPr>
        <a:xfrm>
          <a:off x="14325111" y="635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82,348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8508</xdr:rowOff>
    </xdr:from>
    <xdr:to>
      <xdr:col>20</xdr:col>
      <xdr:colOff>9525</xdr:colOff>
      <xdr:row>38</xdr:row>
      <xdr:rowOff>110108</xdr:rowOff>
    </xdr:to>
    <xdr:sp macro="" textlink="">
      <xdr:nvSpPr>
        <xdr:cNvPr id="507" name="円/楕円 506"/>
        <xdr:cNvSpPr/>
      </xdr:nvSpPr>
      <xdr:spPr>
        <a:xfrm>
          <a:off x="13652500" y="652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36</xdr:row>
      <xdr:rowOff>126635</xdr:rowOff>
    </xdr:from>
    <xdr:ext cx="599010" cy="259045"/>
    <xdr:sp macro="" textlink="">
      <xdr:nvSpPr>
        <xdr:cNvPr id="508" name="テキスト ボックス 507"/>
        <xdr:cNvSpPr txBox="1"/>
      </xdr:nvSpPr>
      <xdr:spPr>
        <a:xfrm>
          <a:off x="13403794" y="6298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123,301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69553</xdr:rowOff>
    </xdr:from>
    <xdr:to>
      <xdr:col>18</xdr:col>
      <xdr:colOff>492125</xdr:colOff>
      <xdr:row>38</xdr:row>
      <xdr:rowOff>171153</xdr:rowOff>
    </xdr:to>
    <xdr:sp macro="" textlink="">
      <xdr:nvSpPr>
        <xdr:cNvPr id="509" name="円/楕円 508"/>
        <xdr:cNvSpPr/>
      </xdr:nvSpPr>
      <xdr:spPr>
        <a:xfrm>
          <a:off x="12763500" y="658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16230</xdr:rowOff>
    </xdr:from>
    <xdr:ext cx="534377" cy="259045"/>
    <xdr:sp macro="" textlink="">
      <xdr:nvSpPr>
        <xdr:cNvPr id="510" name="テキスト ボックス 509"/>
        <xdr:cNvSpPr txBox="1"/>
      </xdr:nvSpPr>
      <xdr:spPr>
        <a:xfrm>
          <a:off x="12547111" y="635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75,234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1" name="正方形/長方形 51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2" name="正方形/長方形 51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3" name="正方形/長方形 51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4" name="正方形/長方形 51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5" name="正方形/長方形 51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6" name="正方形/長方形 51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7" name="正方形/長方形 51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1" name="直線コネクタ 52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2" name="テキスト ボックス 52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3" name="直線コネクタ 52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4" name="テキスト ボックス 52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6" name="直線コネクタ 52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8" name="直線コネクタ 52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1" name="直線コネクタ 53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3" name="フローチャート : 判断 53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4" name="直線コネクタ 53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5" name="フローチャート : 判断 53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6" name="テキスト ボックス 53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7" name="直線コネクタ 53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8" name="フローチャート : 判断 53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9" name="テキスト ボックス 53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0" name="直線コネクタ 53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1" name="フローチャート : 判断 54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2" name="テキスト ボックス 54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3" name="フローチャート : 判断 54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4" name="テキスト ボックス 54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5" name="テキスト ボックス 54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6" name="テキスト ボックス 54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7" name="テキスト ボックス 54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8" name="テキスト ボックス 54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9" name="テキスト ボックス 54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0" name="円/楕円 54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2" name="円/楕円 55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3" name="テキスト ボックス 55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4" name="円/楕円 55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5" name="テキスト ボックス 55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6" name="円/楕円 55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7" name="テキスト ボックス 55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円/楕円 55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9" name="テキスト ボックス 55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0" name="正方形/長方形 55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1" name="正方形/長方形 56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2" name="正方形/長方形 56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3" name="正方形/長方形 56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4" name="正方形/長方形 56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5" name="正方形/長方形 56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6" name="正方形/長方形 56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43,539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7" name="正方形/長方形 56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8" name="テキスト ボックス 56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9" name="直線コネクタ 56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0" name="直線コネクタ 56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1" name="テキスト ボックス 57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2" name="直線コネクタ 57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73" name="テキスト ボックス 57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4" name="直線コネクタ 57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5" name="テキスト ボックス 57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76" name="直線コネクタ 57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77" name="テキスト ボックス 57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78" name="直線コネクタ 57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79" name="テキスト ボックス 57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0" name="直線コネクタ 57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81" name="テキスト ボックス 58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50367</xdr:rowOff>
    </xdr:from>
    <xdr:to>
      <xdr:col>23</xdr:col>
      <xdr:colOff>516889</xdr:colOff>
      <xdr:row>79</xdr:row>
      <xdr:rowOff>43041</xdr:rowOff>
    </xdr:to>
    <xdr:cxnSp macro="">
      <xdr:nvCxnSpPr>
        <xdr:cNvPr id="583" name="直線コネクタ 582"/>
        <xdr:cNvCxnSpPr/>
      </xdr:nvCxnSpPr>
      <xdr:spPr>
        <a:xfrm flipV="1">
          <a:off x="16317595" y="12051867"/>
          <a:ext cx="1269" cy="1535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46868</xdr:rowOff>
    </xdr:from>
    <xdr:ext cx="378565" cy="259045"/>
    <xdr:sp macro="" textlink="">
      <xdr:nvSpPr>
        <xdr:cNvPr id="584" name="公債費最小値テキスト"/>
        <xdr:cNvSpPr txBox="1"/>
      </xdr:nvSpPr>
      <xdr:spPr>
        <a:xfrm>
          <a:off x="16370300" y="13591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79</xdr:row>
      <xdr:rowOff>43041</xdr:rowOff>
    </xdr:from>
    <xdr:to>
      <xdr:col>23</xdr:col>
      <xdr:colOff>606425</xdr:colOff>
      <xdr:row>79</xdr:row>
      <xdr:rowOff>43041</xdr:rowOff>
    </xdr:to>
    <xdr:cxnSp macro="">
      <xdr:nvCxnSpPr>
        <xdr:cNvPr id="585" name="直線コネクタ 584"/>
        <xdr:cNvCxnSpPr/>
      </xdr:nvCxnSpPr>
      <xdr:spPr>
        <a:xfrm>
          <a:off x="16230600" y="1358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168494</xdr:rowOff>
    </xdr:from>
    <xdr:ext cx="599010" cy="259045"/>
    <xdr:sp macro="" textlink="">
      <xdr:nvSpPr>
        <xdr:cNvPr id="586" name="公債費最大値テキスト"/>
        <xdr:cNvSpPr txBox="1"/>
      </xdr:nvSpPr>
      <xdr:spPr>
        <a:xfrm>
          <a:off x="16370300" y="11827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806,894</a:t>
          </a:r>
          <a:endParaRPr kumimoji="1" lang="ja-JP" altLang="en-US" sz="1000" b="1">
            <a:latin typeface="ＭＳ Ｐゴシック"/>
          </a:endParaRPr>
        </a:p>
      </xdr:txBody>
    </xdr:sp>
    <xdr:clientData/>
  </xdr:oneCellAnchor>
  <xdr:twoCellAnchor>
    <xdr:from>
      <xdr:col>23</xdr:col>
      <xdr:colOff>428625</xdr:colOff>
      <xdr:row>70</xdr:row>
      <xdr:rowOff>50367</xdr:rowOff>
    </xdr:from>
    <xdr:to>
      <xdr:col>23</xdr:col>
      <xdr:colOff>606425</xdr:colOff>
      <xdr:row>70</xdr:row>
      <xdr:rowOff>50367</xdr:rowOff>
    </xdr:to>
    <xdr:cxnSp macro="">
      <xdr:nvCxnSpPr>
        <xdr:cNvPr id="587" name="直線コネクタ 586"/>
        <xdr:cNvCxnSpPr/>
      </xdr:nvCxnSpPr>
      <xdr:spPr>
        <a:xfrm>
          <a:off x="16230600" y="120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91221</xdr:rowOff>
    </xdr:from>
    <xdr:to>
      <xdr:col>23</xdr:col>
      <xdr:colOff>517525</xdr:colOff>
      <xdr:row>78</xdr:row>
      <xdr:rowOff>147120</xdr:rowOff>
    </xdr:to>
    <xdr:cxnSp macro="">
      <xdr:nvCxnSpPr>
        <xdr:cNvPr id="588" name="直線コネクタ 587"/>
        <xdr:cNvCxnSpPr/>
      </xdr:nvCxnSpPr>
      <xdr:spPr>
        <a:xfrm>
          <a:off x="15481300" y="13464321"/>
          <a:ext cx="838200" cy="5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130184</xdr:rowOff>
    </xdr:from>
    <xdr:ext cx="599010" cy="259045"/>
    <xdr:sp macro="" textlink="">
      <xdr:nvSpPr>
        <xdr:cNvPr id="589" name="公債費平均値テキスト"/>
        <xdr:cNvSpPr txBox="1"/>
      </xdr:nvSpPr>
      <xdr:spPr>
        <a:xfrm>
          <a:off x="16370300" y="13160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107307</xdr:rowOff>
    </xdr:from>
    <xdr:to>
      <xdr:col>23</xdr:col>
      <xdr:colOff>568325</xdr:colOff>
      <xdr:row>78</xdr:row>
      <xdr:rowOff>37457</xdr:rowOff>
    </xdr:to>
    <xdr:sp macro="" textlink="">
      <xdr:nvSpPr>
        <xdr:cNvPr id="590" name="フローチャート : 判断 589"/>
        <xdr:cNvSpPr/>
      </xdr:nvSpPr>
      <xdr:spPr>
        <a:xfrm>
          <a:off x="162687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91221</xdr:rowOff>
    </xdr:from>
    <xdr:to>
      <xdr:col>22</xdr:col>
      <xdr:colOff>365125</xdr:colOff>
      <xdr:row>78</xdr:row>
      <xdr:rowOff>129897</xdr:rowOff>
    </xdr:to>
    <xdr:cxnSp macro="">
      <xdr:nvCxnSpPr>
        <xdr:cNvPr id="591" name="直線コネクタ 590"/>
        <xdr:cNvCxnSpPr/>
      </xdr:nvCxnSpPr>
      <xdr:spPr>
        <a:xfrm flipV="1">
          <a:off x="14592300" y="13464321"/>
          <a:ext cx="889000" cy="3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29603</xdr:rowOff>
    </xdr:from>
    <xdr:to>
      <xdr:col>22</xdr:col>
      <xdr:colOff>415925</xdr:colOff>
      <xdr:row>78</xdr:row>
      <xdr:rowOff>131203</xdr:rowOff>
    </xdr:to>
    <xdr:sp macro="" textlink="">
      <xdr:nvSpPr>
        <xdr:cNvPr id="592" name="フローチャート : 判断 591"/>
        <xdr:cNvSpPr/>
      </xdr:nvSpPr>
      <xdr:spPr>
        <a:xfrm>
          <a:off x="15430500" y="1340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147730</xdr:rowOff>
    </xdr:from>
    <xdr:ext cx="534377" cy="259045"/>
    <xdr:sp macro="" textlink="">
      <xdr:nvSpPr>
        <xdr:cNvPr id="593" name="テキスト ボックス 592"/>
        <xdr:cNvSpPr txBox="1"/>
      </xdr:nvSpPr>
      <xdr:spPr>
        <a:xfrm>
          <a:off x="15214111" y="1317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129897</xdr:rowOff>
    </xdr:from>
    <xdr:to>
      <xdr:col>21</xdr:col>
      <xdr:colOff>161925</xdr:colOff>
      <xdr:row>78</xdr:row>
      <xdr:rowOff>130197</xdr:rowOff>
    </xdr:to>
    <xdr:cxnSp macro="">
      <xdr:nvCxnSpPr>
        <xdr:cNvPr id="594" name="直線コネクタ 593"/>
        <xdr:cNvCxnSpPr/>
      </xdr:nvCxnSpPr>
      <xdr:spPr>
        <a:xfrm flipV="1">
          <a:off x="13703300" y="13502997"/>
          <a:ext cx="889000" cy="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25236</xdr:rowOff>
    </xdr:from>
    <xdr:to>
      <xdr:col>21</xdr:col>
      <xdr:colOff>212725</xdr:colOff>
      <xdr:row>78</xdr:row>
      <xdr:rowOff>126836</xdr:rowOff>
    </xdr:to>
    <xdr:sp macro="" textlink="">
      <xdr:nvSpPr>
        <xdr:cNvPr id="595" name="フローチャート : 判断 594"/>
        <xdr:cNvSpPr/>
      </xdr:nvSpPr>
      <xdr:spPr>
        <a:xfrm>
          <a:off x="14541500" y="13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143363</xdr:rowOff>
    </xdr:from>
    <xdr:ext cx="534377" cy="259045"/>
    <xdr:sp macro="" textlink="">
      <xdr:nvSpPr>
        <xdr:cNvPr id="596" name="テキスト ボックス 595"/>
        <xdr:cNvSpPr txBox="1"/>
      </xdr:nvSpPr>
      <xdr:spPr>
        <a:xfrm>
          <a:off x="14325111" y="13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81944</xdr:rowOff>
    </xdr:from>
    <xdr:to>
      <xdr:col>19</xdr:col>
      <xdr:colOff>644525</xdr:colOff>
      <xdr:row>78</xdr:row>
      <xdr:rowOff>130197</xdr:rowOff>
    </xdr:to>
    <xdr:cxnSp macro="">
      <xdr:nvCxnSpPr>
        <xdr:cNvPr id="597" name="直線コネクタ 596"/>
        <xdr:cNvCxnSpPr/>
      </xdr:nvCxnSpPr>
      <xdr:spPr>
        <a:xfrm>
          <a:off x="12814300" y="13455044"/>
          <a:ext cx="889000" cy="4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21028</xdr:rowOff>
    </xdr:from>
    <xdr:to>
      <xdr:col>20</xdr:col>
      <xdr:colOff>9525</xdr:colOff>
      <xdr:row>78</xdr:row>
      <xdr:rowOff>122628</xdr:rowOff>
    </xdr:to>
    <xdr:sp macro="" textlink="">
      <xdr:nvSpPr>
        <xdr:cNvPr id="598" name="フローチャート : 判断 597"/>
        <xdr:cNvSpPr/>
      </xdr:nvSpPr>
      <xdr:spPr>
        <a:xfrm>
          <a:off x="13652500" y="1339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139155</xdr:rowOff>
    </xdr:from>
    <xdr:ext cx="534377" cy="259045"/>
    <xdr:sp macro="" textlink="">
      <xdr:nvSpPr>
        <xdr:cNvPr id="599" name="テキスト ボックス 598"/>
        <xdr:cNvSpPr txBox="1"/>
      </xdr:nvSpPr>
      <xdr:spPr>
        <a:xfrm>
          <a:off x="13436111" y="1316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14115</xdr:rowOff>
    </xdr:from>
    <xdr:to>
      <xdr:col>18</xdr:col>
      <xdr:colOff>492125</xdr:colOff>
      <xdr:row>78</xdr:row>
      <xdr:rowOff>115715</xdr:rowOff>
    </xdr:to>
    <xdr:sp macro="" textlink="">
      <xdr:nvSpPr>
        <xdr:cNvPr id="600" name="フローチャート : 判断 599"/>
        <xdr:cNvSpPr/>
      </xdr:nvSpPr>
      <xdr:spPr>
        <a:xfrm>
          <a:off x="12763500" y="1338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132242</xdr:rowOff>
    </xdr:from>
    <xdr:ext cx="534377" cy="259045"/>
    <xdr:sp macro="" textlink="">
      <xdr:nvSpPr>
        <xdr:cNvPr id="601" name="テキスト ボックス 600"/>
        <xdr:cNvSpPr txBox="1"/>
      </xdr:nvSpPr>
      <xdr:spPr>
        <a:xfrm>
          <a:off x="12547111" y="1316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2" name="テキスト ボックス 60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3" name="テキスト ボックス 60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4" name="テキスト ボックス 60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5" name="テキスト ボックス 60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6" name="テキスト ボックス 60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96320</xdr:rowOff>
    </xdr:from>
    <xdr:to>
      <xdr:col>23</xdr:col>
      <xdr:colOff>568325</xdr:colOff>
      <xdr:row>79</xdr:row>
      <xdr:rowOff>26470</xdr:rowOff>
    </xdr:to>
    <xdr:sp macro="" textlink="">
      <xdr:nvSpPr>
        <xdr:cNvPr id="607" name="円/楕円 606"/>
        <xdr:cNvSpPr/>
      </xdr:nvSpPr>
      <xdr:spPr>
        <a:xfrm>
          <a:off x="16268700" y="1346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11247</xdr:rowOff>
    </xdr:from>
    <xdr:ext cx="534377" cy="259045"/>
    <xdr:sp macro="" textlink="">
      <xdr:nvSpPr>
        <xdr:cNvPr id="608" name="公債費該当値テキスト"/>
        <xdr:cNvSpPr txBox="1"/>
      </xdr:nvSpPr>
      <xdr:spPr>
        <a:xfrm>
          <a:off x="16370300" y="1338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36,105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40421</xdr:rowOff>
    </xdr:from>
    <xdr:to>
      <xdr:col>22</xdr:col>
      <xdr:colOff>415925</xdr:colOff>
      <xdr:row>78</xdr:row>
      <xdr:rowOff>142021</xdr:rowOff>
    </xdr:to>
    <xdr:sp macro="" textlink="">
      <xdr:nvSpPr>
        <xdr:cNvPr id="609" name="円/楕円 608"/>
        <xdr:cNvSpPr/>
      </xdr:nvSpPr>
      <xdr:spPr>
        <a:xfrm>
          <a:off x="15430500" y="1341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133148</xdr:rowOff>
    </xdr:from>
    <xdr:ext cx="534377" cy="259045"/>
    <xdr:sp macro="" textlink="">
      <xdr:nvSpPr>
        <xdr:cNvPr id="610" name="テキスト ボックス 609"/>
        <xdr:cNvSpPr txBox="1"/>
      </xdr:nvSpPr>
      <xdr:spPr>
        <a:xfrm>
          <a:off x="15214111" y="1350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65,448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79097</xdr:rowOff>
    </xdr:from>
    <xdr:to>
      <xdr:col>21</xdr:col>
      <xdr:colOff>212725</xdr:colOff>
      <xdr:row>79</xdr:row>
      <xdr:rowOff>9247</xdr:rowOff>
    </xdr:to>
    <xdr:sp macro="" textlink="">
      <xdr:nvSpPr>
        <xdr:cNvPr id="611" name="円/楕円 610"/>
        <xdr:cNvSpPr/>
      </xdr:nvSpPr>
      <xdr:spPr>
        <a:xfrm>
          <a:off x="14541500" y="1345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374</xdr:rowOff>
    </xdr:from>
    <xdr:ext cx="534377" cy="259045"/>
    <xdr:sp macro="" textlink="">
      <xdr:nvSpPr>
        <xdr:cNvPr id="612" name="テキスト ボックス 611"/>
        <xdr:cNvSpPr txBox="1"/>
      </xdr:nvSpPr>
      <xdr:spPr>
        <a:xfrm>
          <a:off x="14325111" y="1354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45,146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79397</xdr:rowOff>
    </xdr:from>
    <xdr:to>
      <xdr:col>20</xdr:col>
      <xdr:colOff>9525</xdr:colOff>
      <xdr:row>79</xdr:row>
      <xdr:rowOff>9547</xdr:rowOff>
    </xdr:to>
    <xdr:sp macro="" textlink="">
      <xdr:nvSpPr>
        <xdr:cNvPr id="613" name="円/楕円 612"/>
        <xdr:cNvSpPr/>
      </xdr:nvSpPr>
      <xdr:spPr>
        <a:xfrm>
          <a:off x="13652500" y="1345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674</xdr:rowOff>
    </xdr:from>
    <xdr:ext cx="534377" cy="259045"/>
    <xdr:sp macro="" textlink="">
      <xdr:nvSpPr>
        <xdr:cNvPr id="614" name="テキスト ボックス 613"/>
        <xdr:cNvSpPr txBox="1"/>
      </xdr:nvSpPr>
      <xdr:spPr>
        <a:xfrm>
          <a:off x="13436111" y="1354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44,989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31144</xdr:rowOff>
    </xdr:from>
    <xdr:to>
      <xdr:col>18</xdr:col>
      <xdr:colOff>492125</xdr:colOff>
      <xdr:row>78</xdr:row>
      <xdr:rowOff>132744</xdr:rowOff>
    </xdr:to>
    <xdr:sp macro="" textlink="">
      <xdr:nvSpPr>
        <xdr:cNvPr id="615" name="円/楕円 614"/>
        <xdr:cNvSpPr/>
      </xdr:nvSpPr>
      <xdr:spPr>
        <a:xfrm>
          <a:off x="12763500" y="1340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123871</xdr:rowOff>
    </xdr:from>
    <xdr:ext cx="534377" cy="259045"/>
    <xdr:sp macro="" textlink="">
      <xdr:nvSpPr>
        <xdr:cNvPr id="616" name="テキスト ボックス 615"/>
        <xdr:cNvSpPr txBox="1"/>
      </xdr:nvSpPr>
      <xdr:spPr>
        <a:xfrm>
          <a:off x="12547111" y="1349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70,318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7" name="正方形/長方形 61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8" name="正方形/長方形 61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9" name="正方形/長方形 61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0" name="正方形/長方形 61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1" name="正方形/長方形 62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2" name="正方形/長方形 62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3" name="正方形/長方形 62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4" name="正方形/長方形 62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5" name="テキスト ボックス 62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6" name="直線コネクタ 62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27" name="直線コネクタ 62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28" name="テキスト ボックス 62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29" name="直線コネクタ 62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0" name="テキスト ボックス 62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1" name="直線コネクタ 63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2" name="テキスト ボックス 63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3" name="直線コネクタ 63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34" name="テキスト ボックス 63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35" name="直線コネクタ 63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36" name="テキスト ボックス 63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7" name="直線コネクタ 63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38" name="テキスト ボックス 63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92983</xdr:rowOff>
    </xdr:from>
    <xdr:to>
      <xdr:col>23</xdr:col>
      <xdr:colOff>516889</xdr:colOff>
      <xdr:row>99</xdr:row>
      <xdr:rowOff>44450</xdr:rowOff>
    </xdr:to>
    <xdr:cxnSp macro="">
      <xdr:nvCxnSpPr>
        <xdr:cNvPr id="640" name="直線コネクタ 639"/>
        <xdr:cNvCxnSpPr/>
      </xdr:nvCxnSpPr>
      <xdr:spPr>
        <a:xfrm flipV="1">
          <a:off x="16317595" y="15523483"/>
          <a:ext cx="1269" cy="1494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48277</xdr:rowOff>
    </xdr:from>
    <xdr:ext cx="249299" cy="259045"/>
    <xdr:sp macro="" textlink="">
      <xdr:nvSpPr>
        <xdr:cNvPr id="641" name="積立金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99</xdr:row>
      <xdr:rowOff>44450</xdr:rowOff>
    </xdr:from>
    <xdr:to>
      <xdr:col>23</xdr:col>
      <xdr:colOff>606425</xdr:colOff>
      <xdr:row>99</xdr:row>
      <xdr:rowOff>44450</xdr:rowOff>
    </xdr:to>
    <xdr:cxnSp macro="">
      <xdr:nvCxnSpPr>
        <xdr:cNvPr id="642" name="直線コネクタ 641"/>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39660</xdr:rowOff>
    </xdr:from>
    <xdr:ext cx="599010" cy="259045"/>
    <xdr:sp macro="" textlink="">
      <xdr:nvSpPr>
        <xdr:cNvPr id="643" name="積立金最大値テキスト"/>
        <xdr:cNvSpPr txBox="1"/>
      </xdr:nvSpPr>
      <xdr:spPr>
        <a:xfrm>
          <a:off x="16370300" y="1529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784,523</a:t>
          </a:r>
          <a:endParaRPr kumimoji="1" lang="ja-JP" altLang="en-US" sz="1000" b="1">
            <a:latin typeface="ＭＳ Ｐゴシック"/>
          </a:endParaRPr>
        </a:p>
      </xdr:txBody>
    </xdr:sp>
    <xdr:clientData/>
  </xdr:oneCellAnchor>
  <xdr:twoCellAnchor>
    <xdr:from>
      <xdr:col>23</xdr:col>
      <xdr:colOff>428625</xdr:colOff>
      <xdr:row>90</xdr:row>
      <xdr:rowOff>92983</xdr:rowOff>
    </xdr:from>
    <xdr:to>
      <xdr:col>23</xdr:col>
      <xdr:colOff>606425</xdr:colOff>
      <xdr:row>90</xdr:row>
      <xdr:rowOff>92983</xdr:rowOff>
    </xdr:to>
    <xdr:cxnSp macro="">
      <xdr:nvCxnSpPr>
        <xdr:cNvPr id="644" name="直線コネクタ 643"/>
        <xdr:cNvCxnSpPr/>
      </xdr:nvCxnSpPr>
      <xdr:spPr>
        <a:xfrm>
          <a:off x="16230600" y="15523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3169</xdr:rowOff>
    </xdr:from>
    <xdr:to>
      <xdr:col>23</xdr:col>
      <xdr:colOff>517525</xdr:colOff>
      <xdr:row>97</xdr:row>
      <xdr:rowOff>31254</xdr:rowOff>
    </xdr:to>
    <xdr:cxnSp macro="">
      <xdr:nvCxnSpPr>
        <xdr:cNvPr id="645" name="直線コネクタ 644"/>
        <xdr:cNvCxnSpPr/>
      </xdr:nvCxnSpPr>
      <xdr:spPr>
        <a:xfrm flipV="1">
          <a:off x="15481300" y="16462369"/>
          <a:ext cx="838200" cy="19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168372</xdr:rowOff>
    </xdr:from>
    <xdr:ext cx="599010" cy="259045"/>
    <xdr:sp macro="" textlink="">
      <xdr:nvSpPr>
        <xdr:cNvPr id="646" name="積立金平均値テキスト"/>
        <xdr:cNvSpPr txBox="1"/>
      </xdr:nvSpPr>
      <xdr:spPr>
        <a:xfrm>
          <a:off x="16370300" y="166275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166,958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18495</xdr:rowOff>
    </xdr:from>
    <xdr:to>
      <xdr:col>23</xdr:col>
      <xdr:colOff>568325</xdr:colOff>
      <xdr:row>97</xdr:row>
      <xdr:rowOff>120095</xdr:rowOff>
    </xdr:to>
    <xdr:sp macro="" textlink="">
      <xdr:nvSpPr>
        <xdr:cNvPr id="647" name="フローチャート : 判断 646"/>
        <xdr:cNvSpPr/>
      </xdr:nvSpPr>
      <xdr:spPr>
        <a:xfrm>
          <a:off x="16268700" y="1664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128608</xdr:rowOff>
    </xdr:from>
    <xdr:to>
      <xdr:col>22</xdr:col>
      <xdr:colOff>365125</xdr:colOff>
      <xdr:row>97</xdr:row>
      <xdr:rowOff>31254</xdr:rowOff>
    </xdr:to>
    <xdr:cxnSp macro="">
      <xdr:nvCxnSpPr>
        <xdr:cNvPr id="648" name="直線コネクタ 647"/>
        <xdr:cNvCxnSpPr/>
      </xdr:nvCxnSpPr>
      <xdr:spPr>
        <a:xfrm>
          <a:off x="14592300" y="16587808"/>
          <a:ext cx="889000" cy="7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142128</xdr:rowOff>
    </xdr:from>
    <xdr:to>
      <xdr:col>22</xdr:col>
      <xdr:colOff>415925</xdr:colOff>
      <xdr:row>98</xdr:row>
      <xdr:rowOff>72278</xdr:rowOff>
    </xdr:to>
    <xdr:sp macro="" textlink="">
      <xdr:nvSpPr>
        <xdr:cNvPr id="649" name="フローチャート : 判断 648"/>
        <xdr:cNvSpPr/>
      </xdr:nvSpPr>
      <xdr:spPr>
        <a:xfrm>
          <a:off x="15430500" y="1677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63405</xdr:rowOff>
    </xdr:from>
    <xdr:ext cx="599010" cy="259045"/>
    <xdr:sp macro="" textlink="">
      <xdr:nvSpPr>
        <xdr:cNvPr id="650" name="テキスト ボックス 649"/>
        <xdr:cNvSpPr txBox="1"/>
      </xdr:nvSpPr>
      <xdr:spPr>
        <a:xfrm>
          <a:off x="15181794" y="16865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9536</xdr:rowOff>
    </xdr:from>
    <xdr:to>
      <xdr:col>21</xdr:col>
      <xdr:colOff>161925</xdr:colOff>
      <xdr:row>96</xdr:row>
      <xdr:rowOff>128608</xdr:rowOff>
    </xdr:to>
    <xdr:cxnSp macro="">
      <xdr:nvCxnSpPr>
        <xdr:cNvPr id="651" name="直線コネクタ 650"/>
        <xdr:cNvCxnSpPr/>
      </xdr:nvCxnSpPr>
      <xdr:spPr>
        <a:xfrm>
          <a:off x="13703300" y="15954386"/>
          <a:ext cx="889000" cy="63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87134</xdr:rowOff>
    </xdr:from>
    <xdr:to>
      <xdr:col>21</xdr:col>
      <xdr:colOff>212725</xdr:colOff>
      <xdr:row>99</xdr:row>
      <xdr:rowOff>17284</xdr:rowOff>
    </xdr:to>
    <xdr:sp macro="" textlink="">
      <xdr:nvSpPr>
        <xdr:cNvPr id="652" name="フローチャート : 判断 651"/>
        <xdr:cNvSpPr/>
      </xdr:nvSpPr>
      <xdr:spPr>
        <a:xfrm>
          <a:off x="14541500" y="1688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8411</xdr:rowOff>
    </xdr:from>
    <xdr:ext cx="534377" cy="259045"/>
    <xdr:sp macro="" textlink="">
      <xdr:nvSpPr>
        <xdr:cNvPr id="653" name="テキスト ボックス 652"/>
        <xdr:cNvSpPr txBox="1"/>
      </xdr:nvSpPr>
      <xdr:spPr>
        <a:xfrm>
          <a:off x="14325111" y="1698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9536</xdr:rowOff>
    </xdr:from>
    <xdr:to>
      <xdr:col>19</xdr:col>
      <xdr:colOff>644525</xdr:colOff>
      <xdr:row>97</xdr:row>
      <xdr:rowOff>83330</xdr:rowOff>
    </xdr:to>
    <xdr:cxnSp macro="">
      <xdr:nvCxnSpPr>
        <xdr:cNvPr id="654" name="直線コネクタ 653"/>
        <xdr:cNvCxnSpPr/>
      </xdr:nvCxnSpPr>
      <xdr:spPr>
        <a:xfrm flipV="1">
          <a:off x="12814300" y="15954386"/>
          <a:ext cx="889000" cy="75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88182</xdr:rowOff>
    </xdr:from>
    <xdr:to>
      <xdr:col>20</xdr:col>
      <xdr:colOff>9525</xdr:colOff>
      <xdr:row>99</xdr:row>
      <xdr:rowOff>18332</xdr:rowOff>
    </xdr:to>
    <xdr:sp macro="" textlink="">
      <xdr:nvSpPr>
        <xdr:cNvPr id="655" name="フローチャート : 判断 654"/>
        <xdr:cNvSpPr/>
      </xdr:nvSpPr>
      <xdr:spPr>
        <a:xfrm>
          <a:off x="13652500" y="1689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9459</xdr:rowOff>
    </xdr:from>
    <xdr:ext cx="534377" cy="259045"/>
    <xdr:sp macro="" textlink="">
      <xdr:nvSpPr>
        <xdr:cNvPr id="656" name="テキスト ボックス 655"/>
        <xdr:cNvSpPr txBox="1"/>
      </xdr:nvSpPr>
      <xdr:spPr>
        <a:xfrm>
          <a:off x="13436111" y="1698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82441</xdr:rowOff>
    </xdr:from>
    <xdr:to>
      <xdr:col>18</xdr:col>
      <xdr:colOff>492125</xdr:colOff>
      <xdr:row>99</xdr:row>
      <xdr:rowOff>12591</xdr:rowOff>
    </xdr:to>
    <xdr:sp macro="" textlink="">
      <xdr:nvSpPr>
        <xdr:cNvPr id="657" name="フローチャート : 判断 656"/>
        <xdr:cNvSpPr/>
      </xdr:nvSpPr>
      <xdr:spPr>
        <a:xfrm>
          <a:off x="12763500" y="1688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3718</xdr:rowOff>
    </xdr:from>
    <xdr:ext cx="534377" cy="259045"/>
    <xdr:sp macro="" textlink="">
      <xdr:nvSpPr>
        <xdr:cNvPr id="658" name="テキスト ボックス 657"/>
        <xdr:cNvSpPr txBox="1"/>
      </xdr:nvSpPr>
      <xdr:spPr>
        <a:xfrm>
          <a:off x="12547111" y="1697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9" name="テキスト ボックス 65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0" name="テキスト ボックス 65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1" name="テキスト ボックス 66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2" name="テキスト ボックス 66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3" name="テキスト ボックス 66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123819</xdr:rowOff>
    </xdr:from>
    <xdr:to>
      <xdr:col>23</xdr:col>
      <xdr:colOff>568325</xdr:colOff>
      <xdr:row>96</xdr:row>
      <xdr:rowOff>53969</xdr:rowOff>
    </xdr:to>
    <xdr:sp macro="" textlink="">
      <xdr:nvSpPr>
        <xdr:cNvPr id="664" name="円/楕円 663"/>
        <xdr:cNvSpPr/>
      </xdr:nvSpPr>
      <xdr:spPr>
        <a:xfrm>
          <a:off x="16268700" y="1641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146696</xdr:rowOff>
    </xdr:from>
    <xdr:ext cx="599010" cy="259045"/>
    <xdr:sp macro="" textlink="">
      <xdr:nvSpPr>
        <xdr:cNvPr id="665" name="積立金該当値テキスト"/>
        <xdr:cNvSpPr txBox="1"/>
      </xdr:nvSpPr>
      <xdr:spPr>
        <a:xfrm>
          <a:off x="16370300" y="1626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291,670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151904</xdr:rowOff>
    </xdr:from>
    <xdr:to>
      <xdr:col>22</xdr:col>
      <xdr:colOff>415925</xdr:colOff>
      <xdr:row>97</xdr:row>
      <xdr:rowOff>82054</xdr:rowOff>
    </xdr:to>
    <xdr:sp macro="" textlink="">
      <xdr:nvSpPr>
        <xdr:cNvPr id="666" name="円/楕円 665"/>
        <xdr:cNvSpPr/>
      </xdr:nvSpPr>
      <xdr:spPr>
        <a:xfrm>
          <a:off x="15430500" y="1661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98581</xdr:rowOff>
    </xdr:from>
    <xdr:ext cx="599010" cy="259045"/>
    <xdr:sp macro="" textlink="">
      <xdr:nvSpPr>
        <xdr:cNvPr id="667" name="テキスト ボックス 666"/>
        <xdr:cNvSpPr txBox="1"/>
      </xdr:nvSpPr>
      <xdr:spPr>
        <a:xfrm>
          <a:off x="15181794" y="16386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186,927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77808</xdr:rowOff>
    </xdr:from>
    <xdr:to>
      <xdr:col>21</xdr:col>
      <xdr:colOff>212725</xdr:colOff>
      <xdr:row>97</xdr:row>
      <xdr:rowOff>7958</xdr:rowOff>
    </xdr:to>
    <xdr:sp macro="" textlink="">
      <xdr:nvSpPr>
        <xdr:cNvPr id="668" name="円/楕円 667"/>
        <xdr:cNvSpPr/>
      </xdr:nvSpPr>
      <xdr:spPr>
        <a:xfrm>
          <a:off x="14541500" y="1653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24485</xdr:rowOff>
    </xdr:from>
    <xdr:ext cx="599010" cy="259045"/>
    <xdr:sp macro="" textlink="">
      <xdr:nvSpPr>
        <xdr:cNvPr id="669" name="テキスト ボックス 668"/>
        <xdr:cNvSpPr txBox="1"/>
      </xdr:nvSpPr>
      <xdr:spPr>
        <a:xfrm>
          <a:off x="14292794" y="16312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225,823</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130186</xdr:rowOff>
    </xdr:from>
    <xdr:to>
      <xdr:col>20</xdr:col>
      <xdr:colOff>9525</xdr:colOff>
      <xdr:row>93</xdr:row>
      <xdr:rowOff>60336</xdr:rowOff>
    </xdr:to>
    <xdr:sp macro="" textlink="">
      <xdr:nvSpPr>
        <xdr:cNvPr id="670" name="円/楕円 669"/>
        <xdr:cNvSpPr/>
      </xdr:nvSpPr>
      <xdr:spPr>
        <a:xfrm>
          <a:off x="13652500" y="1590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91</xdr:row>
      <xdr:rowOff>76863</xdr:rowOff>
    </xdr:from>
    <xdr:ext cx="599010" cy="259045"/>
    <xdr:sp macro="" textlink="">
      <xdr:nvSpPr>
        <xdr:cNvPr id="671" name="テキスト ボックス 670"/>
        <xdr:cNvSpPr txBox="1"/>
      </xdr:nvSpPr>
      <xdr:spPr>
        <a:xfrm>
          <a:off x="13403794" y="1567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558,328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32530</xdr:rowOff>
    </xdr:from>
    <xdr:to>
      <xdr:col>18</xdr:col>
      <xdr:colOff>492125</xdr:colOff>
      <xdr:row>97</xdr:row>
      <xdr:rowOff>134130</xdr:rowOff>
    </xdr:to>
    <xdr:sp macro="" textlink="">
      <xdr:nvSpPr>
        <xdr:cNvPr id="672" name="円/楕円 671"/>
        <xdr:cNvSpPr/>
      </xdr:nvSpPr>
      <xdr:spPr>
        <a:xfrm>
          <a:off x="12763500" y="1666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150657</xdr:rowOff>
    </xdr:from>
    <xdr:ext cx="599010" cy="259045"/>
    <xdr:sp macro="" textlink="">
      <xdr:nvSpPr>
        <xdr:cNvPr id="673" name="テキスト ボックス 672"/>
        <xdr:cNvSpPr txBox="1"/>
      </xdr:nvSpPr>
      <xdr:spPr>
        <a:xfrm>
          <a:off x="12514794" y="16438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159,591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4" name="正方形/長方形 67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5" name="正方形/長方形 67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6" name="正方形/長方形 67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7" name="正方形/長方形 67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8" name="正方形/長方形 67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9" name="正方形/長方形 67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0" name="正方形/長方形 67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1" name="正方形/長方形 68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2" name="テキスト ボックス 68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3" name="直線コネクタ 68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4" name="直線コネクタ 68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5" name="テキスト ボックス 68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6" name="直線コネクタ 68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87" name="テキスト ボックス 68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8" name="直線コネクタ 68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89" name="テキスト ボックス 68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0" name="直線コネクタ 68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1" name="テキスト ボックス 69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2" name="直線コネクタ 69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3" name="テキスト ボックス 69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4" name="直線コネクタ 69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5" name="テキスト ボックス 69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42697</xdr:rowOff>
    </xdr:from>
    <xdr:to>
      <xdr:col>32</xdr:col>
      <xdr:colOff>186689</xdr:colOff>
      <xdr:row>39</xdr:row>
      <xdr:rowOff>44450</xdr:rowOff>
    </xdr:to>
    <xdr:cxnSp macro="">
      <xdr:nvCxnSpPr>
        <xdr:cNvPr id="697" name="直線コネクタ 696"/>
        <xdr:cNvCxnSpPr/>
      </xdr:nvCxnSpPr>
      <xdr:spPr>
        <a:xfrm flipV="1">
          <a:off x="22159595" y="5186197"/>
          <a:ext cx="1269" cy="154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56329</xdr:rowOff>
    </xdr:from>
    <xdr:ext cx="249299" cy="259045"/>
    <xdr:sp macro="" textlink="">
      <xdr:nvSpPr>
        <xdr:cNvPr id="698" name="投資及び出資金最小値テキスト"/>
        <xdr:cNvSpPr txBox="1"/>
      </xdr:nvSpPr>
      <xdr:spPr>
        <a:xfrm>
          <a:off x="22212300" y="67428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9" name="直線コネクタ 69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160824</xdr:rowOff>
    </xdr:from>
    <xdr:ext cx="534377" cy="259045"/>
    <xdr:sp macro="" textlink="">
      <xdr:nvSpPr>
        <xdr:cNvPr id="700" name="投資及び出資金最大値テキスト"/>
        <xdr:cNvSpPr txBox="1"/>
      </xdr:nvSpPr>
      <xdr:spPr>
        <a:xfrm>
          <a:off x="22212300" y="496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40,546</a:t>
          </a:r>
          <a:endParaRPr kumimoji="1" lang="ja-JP" altLang="en-US" sz="1000" b="1">
            <a:latin typeface="ＭＳ Ｐゴシック"/>
          </a:endParaRPr>
        </a:p>
      </xdr:txBody>
    </xdr:sp>
    <xdr:clientData/>
  </xdr:oneCellAnchor>
  <xdr:twoCellAnchor>
    <xdr:from>
      <xdr:col>32</xdr:col>
      <xdr:colOff>98425</xdr:colOff>
      <xdr:row>30</xdr:row>
      <xdr:rowOff>42697</xdr:rowOff>
    </xdr:from>
    <xdr:to>
      <xdr:col>32</xdr:col>
      <xdr:colOff>276225</xdr:colOff>
      <xdr:row>30</xdr:row>
      <xdr:rowOff>42697</xdr:rowOff>
    </xdr:to>
    <xdr:cxnSp macro="">
      <xdr:nvCxnSpPr>
        <xdr:cNvPr id="701" name="直線コネクタ 700"/>
        <xdr:cNvCxnSpPr/>
      </xdr:nvCxnSpPr>
      <xdr:spPr>
        <a:xfrm>
          <a:off x="22072600" y="5186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37059</xdr:rowOff>
    </xdr:from>
    <xdr:to>
      <xdr:col>32</xdr:col>
      <xdr:colOff>187325</xdr:colOff>
      <xdr:row>39</xdr:row>
      <xdr:rowOff>44450</xdr:rowOff>
    </xdr:to>
    <xdr:cxnSp macro="">
      <xdr:nvCxnSpPr>
        <xdr:cNvPr id="702" name="直線コネクタ 701"/>
        <xdr:cNvCxnSpPr/>
      </xdr:nvCxnSpPr>
      <xdr:spPr>
        <a:xfrm>
          <a:off x="21323300" y="6723609"/>
          <a:ext cx="838200" cy="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145228</xdr:rowOff>
    </xdr:from>
    <xdr:ext cx="469744" cy="259045"/>
    <xdr:sp macro="" textlink="">
      <xdr:nvSpPr>
        <xdr:cNvPr id="703" name="投資及び出資金平均値テキスト"/>
        <xdr:cNvSpPr txBox="1"/>
      </xdr:nvSpPr>
      <xdr:spPr>
        <a:xfrm>
          <a:off x="22212300" y="6488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122351</xdr:rowOff>
    </xdr:from>
    <xdr:to>
      <xdr:col>32</xdr:col>
      <xdr:colOff>238125</xdr:colOff>
      <xdr:row>39</xdr:row>
      <xdr:rowOff>52501</xdr:rowOff>
    </xdr:to>
    <xdr:sp macro="" textlink="">
      <xdr:nvSpPr>
        <xdr:cNvPr id="704" name="フローチャート : 判断 703"/>
        <xdr:cNvSpPr/>
      </xdr:nvSpPr>
      <xdr:spPr>
        <a:xfrm>
          <a:off x="22110700" y="663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37059</xdr:rowOff>
    </xdr:from>
    <xdr:to>
      <xdr:col>31</xdr:col>
      <xdr:colOff>34925</xdr:colOff>
      <xdr:row>39</xdr:row>
      <xdr:rowOff>44450</xdr:rowOff>
    </xdr:to>
    <xdr:cxnSp macro="">
      <xdr:nvCxnSpPr>
        <xdr:cNvPr id="705" name="直線コネクタ 704"/>
        <xdr:cNvCxnSpPr/>
      </xdr:nvCxnSpPr>
      <xdr:spPr>
        <a:xfrm flipV="1">
          <a:off x="20434300" y="6723609"/>
          <a:ext cx="889000" cy="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122809</xdr:rowOff>
    </xdr:from>
    <xdr:to>
      <xdr:col>31</xdr:col>
      <xdr:colOff>85725</xdr:colOff>
      <xdr:row>39</xdr:row>
      <xdr:rowOff>52959</xdr:rowOff>
    </xdr:to>
    <xdr:sp macro="" textlink="">
      <xdr:nvSpPr>
        <xdr:cNvPr id="706" name="フローチャート : 判断 705"/>
        <xdr:cNvSpPr/>
      </xdr:nvSpPr>
      <xdr:spPr>
        <a:xfrm>
          <a:off x="21272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69486</xdr:rowOff>
    </xdr:from>
    <xdr:ext cx="469744" cy="259045"/>
    <xdr:sp macro="" textlink="">
      <xdr:nvSpPr>
        <xdr:cNvPr id="707" name="テキスト ボックス 706"/>
        <xdr:cNvSpPr txBox="1"/>
      </xdr:nvSpPr>
      <xdr:spPr>
        <a:xfrm>
          <a:off x="21088427" y="6413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34582</xdr:rowOff>
    </xdr:from>
    <xdr:to>
      <xdr:col>29</xdr:col>
      <xdr:colOff>517525</xdr:colOff>
      <xdr:row>39</xdr:row>
      <xdr:rowOff>44450</xdr:rowOff>
    </xdr:to>
    <xdr:cxnSp macro="">
      <xdr:nvCxnSpPr>
        <xdr:cNvPr id="708" name="直線コネクタ 707"/>
        <xdr:cNvCxnSpPr/>
      </xdr:nvCxnSpPr>
      <xdr:spPr>
        <a:xfrm>
          <a:off x="19545300" y="6721132"/>
          <a:ext cx="889000" cy="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104635</xdr:rowOff>
    </xdr:from>
    <xdr:to>
      <xdr:col>29</xdr:col>
      <xdr:colOff>568325</xdr:colOff>
      <xdr:row>39</xdr:row>
      <xdr:rowOff>34785</xdr:rowOff>
    </xdr:to>
    <xdr:sp macro="" textlink="">
      <xdr:nvSpPr>
        <xdr:cNvPr id="709" name="フローチャート : 判断 708"/>
        <xdr:cNvSpPr/>
      </xdr:nvSpPr>
      <xdr:spPr>
        <a:xfrm>
          <a:off x="20383500" y="661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51312</xdr:rowOff>
    </xdr:from>
    <xdr:ext cx="469744" cy="259045"/>
    <xdr:sp macro="" textlink="">
      <xdr:nvSpPr>
        <xdr:cNvPr id="710" name="テキスト ボックス 709"/>
        <xdr:cNvSpPr txBox="1"/>
      </xdr:nvSpPr>
      <xdr:spPr>
        <a:xfrm>
          <a:off x="20199427" y="639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34582</xdr:rowOff>
    </xdr:from>
    <xdr:to>
      <xdr:col>28</xdr:col>
      <xdr:colOff>314325</xdr:colOff>
      <xdr:row>39</xdr:row>
      <xdr:rowOff>44450</xdr:rowOff>
    </xdr:to>
    <xdr:cxnSp macro="">
      <xdr:nvCxnSpPr>
        <xdr:cNvPr id="711" name="直線コネクタ 710"/>
        <xdr:cNvCxnSpPr/>
      </xdr:nvCxnSpPr>
      <xdr:spPr>
        <a:xfrm flipV="1">
          <a:off x="18656300" y="6721132"/>
          <a:ext cx="889000" cy="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114618</xdr:rowOff>
    </xdr:from>
    <xdr:to>
      <xdr:col>28</xdr:col>
      <xdr:colOff>365125</xdr:colOff>
      <xdr:row>39</xdr:row>
      <xdr:rowOff>44768</xdr:rowOff>
    </xdr:to>
    <xdr:sp macro="" textlink="">
      <xdr:nvSpPr>
        <xdr:cNvPr id="712" name="フローチャート : 判断 711"/>
        <xdr:cNvSpPr/>
      </xdr:nvSpPr>
      <xdr:spPr>
        <a:xfrm>
          <a:off x="19494500" y="662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61294</xdr:rowOff>
    </xdr:from>
    <xdr:ext cx="469744" cy="259045"/>
    <xdr:sp macro="" textlink="">
      <xdr:nvSpPr>
        <xdr:cNvPr id="713" name="テキスト ボックス 712"/>
        <xdr:cNvSpPr txBox="1"/>
      </xdr:nvSpPr>
      <xdr:spPr>
        <a:xfrm>
          <a:off x="19310427" y="6404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130696</xdr:rowOff>
    </xdr:from>
    <xdr:to>
      <xdr:col>27</xdr:col>
      <xdr:colOff>161925</xdr:colOff>
      <xdr:row>39</xdr:row>
      <xdr:rowOff>60846</xdr:rowOff>
    </xdr:to>
    <xdr:sp macro="" textlink="">
      <xdr:nvSpPr>
        <xdr:cNvPr id="714" name="フローチャート : 判断 713"/>
        <xdr:cNvSpPr/>
      </xdr:nvSpPr>
      <xdr:spPr>
        <a:xfrm>
          <a:off x="18605500" y="66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77373</xdr:rowOff>
    </xdr:from>
    <xdr:ext cx="378565" cy="259045"/>
    <xdr:sp macro="" textlink="">
      <xdr:nvSpPr>
        <xdr:cNvPr id="715" name="テキスト ボックス 714"/>
        <xdr:cNvSpPr txBox="1"/>
      </xdr:nvSpPr>
      <xdr:spPr>
        <a:xfrm>
          <a:off x="18467017" y="6421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6" name="テキスト ボックス 71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7" name="テキスト ボックス 71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8" name="テキスト ボックス 71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9" name="テキスト ボックス 71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0" name="テキスト ボックス 71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21" name="円/楕円 72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100779</xdr:rowOff>
    </xdr:from>
    <xdr:ext cx="249299" cy="259045"/>
    <xdr:sp macro="" textlink="">
      <xdr:nvSpPr>
        <xdr:cNvPr id="722" name="投資及び出資金該当値テキスト"/>
        <xdr:cNvSpPr txBox="1"/>
      </xdr:nvSpPr>
      <xdr:spPr>
        <a:xfrm>
          <a:off x="22212300" y="66158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157709</xdr:rowOff>
    </xdr:from>
    <xdr:to>
      <xdr:col>31</xdr:col>
      <xdr:colOff>85725</xdr:colOff>
      <xdr:row>39</xdr:row>
      <xdr:rowOff>87859</xdr:rowOff>
    </xdr:to>
    <xdr:sp macro="" textlink="">
      <xdr:nvSpPr>
        <xdr:cNvPr id="723" name="円/楕円 722"/>
        <xdr:cNvSpPr/>
      </xdr:nvSpPr>
      <xdr:spPr>
        <a:xfrm>
          <a:off x="21272500" y="667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78986</xdr:rowOff>
    </xdr:from>
    <xdr:ext cx="378565" cy="259045"/>
    <xdr:sp macro="" textlink="">
      <xdr:nvSpPr>
        <xdr:cNvPr id="724" name="テキスト ボックス 723"/>
        <xdr:cNvSpPr txBox="1"/>
      </xdr:nvSpPr>
      <xdr:spPr>
        <a:xfrm>
          <a:off x="21134017" y="6765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25" name="円/楕円 72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26" name="テキスト ボックス 72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155232</xdr:rowOff>
    </xdr:from>
    <xdr:to>
      <xdr:col>28</xdr:col>
      <xdr:colOff>365125</xdr:colOff>
      <xdr:row>39</xdr:row>
      <xdr:rowOff>85382</xdr:rowOff>
    </xdr:to>
    <xdr:sp macro="" textlink="">
      <xdr:nvSpPr>
        <xdr:cNvPr id="727" name="円/楕円 726"/>
        <xdr:cNvSpPr/>
      </xdr:nvSpPr>
      <xdr:spPr>
        <a:xfrm>
          <a:off x="19494500" y="667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76509</xdr:rowOff>
    </xdr:from>
    <xdr:ext cx="378565" cy="259045"/>
    <xdr:sp macro="" textlink="">
      <xdr:nvSpPr>
        <xdr:cNvPr id="728" name="テキスト ボックス 727"/>
        <xdr:cNvSpPr txBox="1"/>
      </xdr:nvSpPr>
      <xdr:spPr>
        <a:xfrm>
          <a:off x="19356017" y="6763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29" name="円/楕円 72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0" name="テキスト ボックス 72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1" name="正方形/長方形 73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2" name="正方形/長方形 73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3" name="正方形/長方形 73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4" name="正方形/長方形 73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5" name="正方形/長方形 73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6" name="正方形/長方形 73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7" name="正方形/長方形 73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8" name="正方形/長方形 73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9" name="テキスト ボックス 73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0" name="直線コネクタ 73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1" name="直線コネクタ 74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42" name="テキスト ボックス 74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43" name="直線コネクタ 74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44" name="テキスト ボックス 74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45" name="直線コネクタ 74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46" name="テキスト ボックス 74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47" name="直線コネクタ 74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48" name="テキスト ボックス 74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9" name="直線コネクタ 74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0" name="テキスト ボックス 74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19456</xdr:rowOff>
    </xdr:from>
    <xdr:to>
      <xdr:col>32</xdr:col>
      <xdr:colOff>186689</xdr:colOff>
      <xdr:row>58</xdr:row>
      <xdr:rowOff>139700</xdr:rowOff>
    </xdr:to>
    <xdr:cxnSp macro="">
      <xdr:nvCxnSpPr>
        <xdr:cNvPr id="752" name="直線コネクタ 751"/>
        <xdr:cNvCxnSpPr/>
      </xdr:nvCxnSpPr>
      <xdr:spPr>
        <a:xfrm flipV="1">
          <a:off x="22159595" y="8591956"/>
          <a:ext cx="1269" cy="1491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53"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54" name="直線コネクタ 75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137583</xdr:rowOff>
    </xdr:from>
    <xdr:ext cx="534377" cy="259045"/>
    <xdr:sp macro="" textlink="">
      <xdr:nvSpPr>
        <xdr:cNvPr id="755" name="貸付金最大値テキスト"/>
        <xdr:cNvSpPr txBox="1"/>
      </xdr:nvSpPr>
      <xdr:spPr>
        <a:xfrm>
          <a:off x="22212300" y="836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32,630</a:t>
          </a:r>
          <a:endParaRPr kumimoji="1" lang="ja-JP" altLang="en-US" sz="1000" b="1">
            <a:latin typeface="ＭＳ Ｐゴシック"/>
          </a:endParaRPr>
        </a:p>
      </xdr:txBody>
    </xdr:sp>
    <xdr:clientData/>
  </xdr:oneCellAnchor>
  <xdr:twoCellAnchor>
    <xdr:from>
      <xdr:col>32</xdr:col>
      <xdr:colOff>98425</xdr:colOff>
      <xdr:row>50</xdr:row>
      <xdr:rowOff>19456</xdr:rowOff>
    </xdr:from>
    <xdr:to>
      <xdr:col>32</xdr:col>
      <xdr:colOff>276225</xdr:colOff>
      <xdr:row>50</xdr:row>
      <xdr:rowOff>19456</xdr:rowOff>
    </xdr:to>
    <xdr:cxnSp macro="">
      <xdr:nvCxnSpPr>
        <xdr:cNvPr id="756" name="直線コネクタ 755"/>
        <xdr:cNvCxnSpPr/>
      </xdr:nvCxnSpPr>
      <xdr:spPr>
        <a:xfrm>
          <a:off x="22072600" y="8591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158766</xdr:rowOff>
    </xdr:from>
    <xdr:to>
      <xdr:col>32</xdr:col>
      <xdr:colOff>187325</xdr:colOff>
      <xdr:row>58</xdr:row>
      <xdr:rowOff>10587</xdr:rowOff>
    </xdr:to>
    <xdr:cxnSp macro="">
      <xdr:nvCxnSpPr>
        <xdr:cNvPr id="757" name="直線コネクタ 756"/>
        <xdr:cNvCxnSpPr/>
      </xdr:nvCxnSpPr>
      <xdr:spPr>
        <a:xfrm>
          <a:off x="21323300" y="9931416"/>
          <a:ext cx="838200" cy="2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30990</xdr:rowOff>
    </xdr:from>
    <xdr:ext cx="469744" cy="259045"/>
    <xdr:sp macro="" textlink="">
      <xdr:nvSpPr>
        <xdr:cNvPr id="758" name="貸付金平均値テキスト"/>
        <xdr:cNvSpPr txBox="1"/>
      </xdr:nvSpPr>
      <xdr:spPr>
        <a:xfrm>
          <a:off x="22212300" y="96321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8113</xdr:rowOff>
    </xdr:from>
    <xdr:to>
      <xdr:col>32</xdr:col>
      <xdr:colOff>238125</xdr:colOff>
      <xdr:row>57</xdr:row>
      <xdr:rowOff>109713</xdr:rowOff>
    </xdr:to>
    <xdr:sp macro="" textlink="">
      <xdr:nvSpPr>
        <xdr:cNvPr id="759" name="フローチャート : 判断 758"/>
        <xdr:cNvSpPr/>
      </xdr:nvSpPr>
      <xdr:spPr>
        <a:xfrm>
          <a:off x="221107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156251</xdr:rowOff>
    </xdr:from>
    <xdr:to>
      <xdr:col>31</xdr:col>
      <xdr:colOff>34925</xdr:colOff>
      <xdr:row>57</xdr:row>
      <xdr:rowOff>158766</xdr:rowOff>
    </xdr:to>
    <xdr:cxnSp macro="">
      <xdr:nvCxnSpPr>
        <xdr:cNvPr id="760" name="直線コネクタ 759"/>
        <xdr:cNvCxnSpPr/>
      </xdr:nvCxnSpPr>
      <xdr:spPr>
        <a:xfrm>
          <a:off x="20434300" y="9928901"/>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127533</xdr:rowOff>
    </xdr:from>
    <xdr:to>
      <xdr:col>31</xdr:col>
      <xdr:colOff>85725</xdr:colOff>
      <xdr:row>58</xdr:row>
      <xdr:rowOff>57683</xdr:rowOff>
    </xdr:to>
    <xdr:sp macro="" textlink="">
      <xdr:nvSpPr>
        <xdr:cNvPr id="761" name="フローチャート : 判断 760"/>
        <xdr:cNvSpPr/>
      </xdr:nvSpPr>
      <xdr:spPr>
        <a:xfrm>
          <a:off x="21272500" y="990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48810</xdr:rowOff>
    </xdr:from>
    <xdr:ext cx="469744" cy="259045"/>
    <xdr:sp macro="" textlink="">
      <xdr:nvSpPr>
        <xdr:cNvPr id="762" name="テキスト ボックス 761"/>
        <xdr:cNvSpPr txBox="1"/>
      </xdr:nvSpPr>
      <xdr:spPr>
        <a:xfrm>
          <a:off x="21088427" y="999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154559</xdr:rowOff>
    </xdr:from>
    <xdr:to>
      <xdr:col>29</xdr:col>
      <xdr:colOff>517525</xdr:colOff>
      <xdr:row>57</xdr:row>
      <xdr:rowOff>156251</xdr:rowOff>
    </xdr:to>
    <xdr:cxnSp macro="">
      <xdr:nvCxnSpPr>
        <xdr:cNvPr id="763" name="直線コネクタ 762"/>
        <xdr:cNvCxnSpPr/>
      </xdr:nvCxnSpPr>
      <xdr:spPr>
        <a:xfrm>
          <a:off x="19545300" y="9927209"/>
          <a:ext cx="8890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125750</xdr:rowOff>
    </xdr:from>
    <xdr:to>
      <xdr:col>29</xdr:col>
      <xdr:colOff>568325</xdr:colOff>
      <xdr:row>58</xdr:row>
      <xdr:rowOff>55900</xdr:rowOff>
    </xdr:to>
    <xdr:sp macro="" textlink="">
      <xdr:nvSpPr>
        <xdr:cNvPr id="764" name="フローチャート : 判断 763"/>
        <xdr:cNvSpPr/>
      </xdr:nvSpPr>
      <xdr:spPr>
        <a:xfrm>
          <a:off x="20383500" y="989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47027</xdr:rowOff>
    </xdr:from>
    <xdr:ext cx="469744" cy="259045"/>
    <xdr:sp macro="" textlink="">
      <xdr:nvSpPr>
        <xdr:cNvPr id="765" name="テキスト ボックス 764"/>
        <xdr:cNvSpPr txBox="1"/>
      </xdr:nvSpPr>
      <xdr:spPr>
        <a:xfrm>
          <a:off x="20199427" y="999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136728</xdr:rowOff>
    </xdr:from>
    <xdr:to>
      <xdr:col>28</xdr:col>
      <xdr:colOff>314325</xdr:colOff>
      <xdr:row>57</xdr:row>
      <xdr:rowOff>154559</xdr:rowOff>
    </xdr:to>
    <xdr:cxnSp macro="">
      <xdr:nvCxnSpPr>
        <xdr:cNvPr id="766" name="直線コネクタ 765"/>
        <xdr:cNvCxnSpPr/>
      </xdr:nvCxnSpPr>
      <xdr:spPr>
        <a:xfrm>
          <a:off x="18656300" y="9737928"/>
          <a:ext cx="889000" cy="1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108422</xdr:rowOff>
    </xdr:from>
    <xdr:to>
      <xdr:col>28</xdr:col>
      <xdr:colOff>365125</xdr:colOff>
      <xdr:row>58</xdr:row>
      <xdr:rowOff>38572</xdr:rowOff>
    </xdr:to>
    <xdr:sp macro="" textlink="">
      <xdr:nvSpPr>
        <xdr:cNvPr id="767" name="フローチャート : 判断 766"/>
        <xdr:cNvSpPr/>
      </xdr:nvSpPr>
      <xdr:spPr>
        <a:xfrm>
          <a:off x="19494500" y="988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29699</xdr:rowOff>
    </xdr:from>
    <xdr:ext cx="469744" cy="259045"/>
    <xdr:sp macro="" textlink="">
      <xdr:nvSpPr>
        <xdr:cNvPr id="768" name="テキスト ボックス 767"/>
        <xdr:cNvSpPr txBox="1"/>
      </xdr:nvSpPr>
      <xdr:spPr>
        <a:xfrm>
          <a:off x="19310427" y="9973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102845</xdr:rowOff>
    </xdr:from>
    <xdr:to>
      <xdr:col>27</xdr:col>
      <xdr:colOff>161925</xdr:colOff>
      <xdr:row>58</xdr:row>
      <xdr:rowOff>32995</xdr:rowOff>
    </xdr:to>
    <xdr:sp macro="" textlink="">
      <xdr:nvSpPr>
        <xdr:cNvPr id="769" name="フローチャート : 判断 768"/>
        <xdr:cNvSpPr/>
      </xdr:nvSpPr>
      <xdr:spPr>
        <a:xfrm>
          <a:off x="18605500" y="98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24122</xdr:rowOff>
    </xdr:from>
    <xdr:ext cx="469744" cy="259045"/>
    <xdr:sp macro="" textlink="">
      <xdr:nvSpPr>
        <xdr:cNvPr id="770" name="テキスト ボックス 769"/>
        <xdr:cNvSpPr txBox="1"/>
      </xdr:nvSpPr>
      <xdr:spPr>
        <a:xfrm>
          <a:off x="18421427" y="996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1" name="テキスト ボックス 77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2" name="テキスト ボックス 77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3" name="テキスト ボックス 77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4" name="テキスト ボックス 77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5" name="テキスト ボックス 77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131237</xdr:rowOff>
    </xdr:from>
    <xdr:to>
      <xdr:col>32</xdr:col>
      <xdr:colOff>238125</xdr:colOff>
      <xdr:row>58</xdr:row>
      <xdr:rowOff>61387</xdr:rowOff>
    </xdr:to>
    <xdr:sp macro="" textlink="">
      <xdr:nvSpPr>
        <xdr:cNvPr id="776" name="円/楕円 775"/>
        <xdr:cNvSpPr/>
      </xdr:nvSpPr>
      <xdr:spPr>
        <a:xfrm>
          <a:off x="22110700" y="990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109664</xdr:rowOff>
    </xdr:from>
    <xdr:ext cx="469744" cy="259045"/>
    <xdr:sp macro="" textlink="">
      <xdr:nvSpPr>
        <xdr:cNvPr id="777" name="貸付金該当値テキスト"/>
        <xdr:cNvSpPr txBox="1"/>
      </xdr:nvSpPr>
      <xdr:spPr>
        <a:xfrm>
          <a:off x="22212300" y="988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2,824</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107966</xdr:rowOff>
    </xdr:from>
    <xdr:to>
      <xdr:col>31</xdr:col>
      <xdr:colOff>85725</xdr:colOff>
      <xdr:row>58</xdr:row>
      <xdr:rowOff>38116</xdr:rowOff>
    </xdr:to>
    <xdr:sp macro="" textlink="">
      <xdr:nvSpPr>
        <xdr:cNvPr id="778" name="円/楕円 777"/>
        <xdr:cNvSpPr/>
      </xdr:nvSpPr>
      <xdr:spPr>
        <a:xfrm>
          <a:off x="21272500" y="988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54643</xdr:rowOff>
    </xdr:from>
    <xdr:ext cx="469744" cy="259045"/>
    <xdr:sp macro="" textlink="">
      <xdr:nvSpPr>
        <xdr:cNvPr id="779" name="テキスト ボックス 778"/>
        <xdr:cNvSpPr txBox="1"/>
      </xdr:nvSpPr>
      <xdr:spPr>
        <a:xfrm>
          <a:off x="21088427" y="965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3,333</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105451</xdr:rowOff>
    </xdr:from>
    <xdr:to>
      <xdr:col>29</xdr:col>
      <xdr:colOff>568325</xdr:colOff>
      <xdr:row>58</xdr:row>
      <xdr:rowOff>35601</xdr:rowOff>
    </xdr:to>
    <xdr:sp macro="" textlink="">
      <xdr:nvSpPr>
        <xdr:cNvPr id="780" name="円/楕円 779"/>
        <xdr:cNvSpPr/>
      </xdr:nvSpPr>
      <xdr:spPr>
        <a:xfrm>
          <a:off x="20383500" y="987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52128</xdr:rowOff>
    </xdr:from>
    <xdr:ext cx="469744" cy="259045"/>
    <xdr:sp macro="" textlink="">
      <xdr:nvSpPr>
        <xdr:cNvPr id="781" name="テキスト ボックス 780"/>
        <xdr:cNvSpPr txBox="1"/>
      </xdr:nvSpPr>
      <xdr:spPr>
        <a:xfrm>
          <a:off x="20199427" y="965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3,388</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103759</xdr:rowOff>
    </xdr:from>
    <xdr:to>
      <xdr:col>28</xdr:col>
      <xdr:colOff>365125</xdr:colOff>
      <xdr:row>58</xdr:row>
      <xdr:rowOff>33909</xdr:rowOff>
    </xdr:to>
    <xdr:sp macro="" textlink="">
      <xdr:nvSpPr>
        <xdr:cNvPr id="782" name="円/楕円 781"/>
        <xdr:cNvSpPr/>
      </xdr:nvSpPr>
      <xdr:spPr>
        <a:xfrm>
          <a:off x="19494500" y="987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50436</xdr:rowOff>
    </xdr:from>
    <xdr:ext cx="469744" cy="259045"/>
    <xdr:sp macro="" textlink="">
      <xdr:nvSpPr>
        <xdr:cNvPr id="783" name="テキスト ボックス 782"/>
        <xdr:cNvSpPr txBox="1"/>
      </xdr:nvSpPr>
      <xdr:spPr>
        <a:xfrm>
          <a:off x="19310427" y="965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3,425</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85928</xdr:rowOff>
    </xdr:from>
    <xdr:to>
      <xdr:col>27</xdr:col>
      <xdr:colOff>161925</xdr:colOff>
      <xdr:row>57</xdr:row>
      <xdr:rowOff>16078</xdr:rowOff>
    </xdr:to>
    <xdr:sp macro="" textlink="">
      <xdr:nvSpPr>
        <xdr:cNvPr id="784" name="円/楕円 783"/>
        <xdr:cNvSpPr/>
      </xdr:nvSpPr>
      <xdr:spPr>
        <a:xfrm>
          <a:off x="18605500" y="96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32605</xdr:rowOff>
    </xdr:from>
    <xdr:ext cx="469744" cy="259045"/>
    <xdr:sp macro="" textlink="">
      <xdr:nvSpPr>
        <xdr:cNvPr id="785" name="テキスト ボックス 784"/>
        <xdr:cNvSpPr txBox="1"/>
      </xdr:nvSpPr>
      <xdr:spPr>
        <a:xfrm>
          <a:off x="18421427" y="9462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6" name="正方形/長方形 78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7" name="正方形/長方形 78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8" name="正方形/長方形 78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9" name="正方形/長方形 78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0" name="正方形/長方形 78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1" name="正方形/長方形 79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2" name="正方形/長方形 79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3" name="正方形/長方形 79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4" name="テキスト ボックス 79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5" name="直線コネクタ 79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96" name="直線コネクタ 79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97" name="テキスト ボックス 796"/>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8" name="直線コネクタ 79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799" name="テキスト ボックス 798"/>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0" name="直線コネクタ 79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1" name="テキスト ボックス 800"/>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2" name="直線コネクタ 80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03" name="テキスト ボックス 802"/>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4" name="直線コネクタ 80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5" name="テキスト ボックス 80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6" name="直線コネクタ 80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07" name="テキスト ボックス 80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137109</xdr:rowOff>
    </xdr:from>
    <xdr:to>
      <xdr:col>32</xdr:col>
      <xdr:colOff>186689</xdr:colOff>
      <xdr:row>78</xdr:row>
      <xdr:rowOff>36956</xdr:rowOff>
    </xdr:to>
    <xdr:cxnSp macro="">
      <xdr:nvCxnSpPr>
        <xdr:cNvPr id="809" name="直線コネクタ 808"/>
        <xdr:cNvCxnSpPr/>
      </xdr:nvCxnSpPr>
      <xdr:spPr>
        <a:xfrm flipV="1">
          <a:off x="22159595" y="11967159"/>
          <a:ext cx="1269" cy="1442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40783</xdr:rowOff>
    </xdr:from>
    <xdr:ext cx="534377" cy="259045"/>
    <xdr:sp macro="" textlink="">
      <xdr:nvSpPr>
        <xdr:cNvPr id="810" name="繰出金最小値テキスト"/>
        <xdr:cNvSpPr txBox="1"/>
      </xdr:nvSpPr>
      <xdr:spPr>
        <a:xfrm>
          <a:off x="22212300" y="1341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46,967</a:t>
          </a:r>
          <a:endParaRPr kumimoji="1" lang="ja-JP" altLang="en-US" sz="1000" b="1">
            <a:latin typeface="ＭＳ Ｐゴシック"/>
          </a:endParaRPr>
        </a:p>
      </xdr:txBody>
    </xdr:sp>
    <xdr:clientData/>
  </xdr:oneCellAnchor>
  <xdr:twoCellAnchor>
    <xdr:from>
      <xdr:col>32</xdr:col>
      <xdr:colOff>98425</xdr:colOff>
      <xdr:row>78</xdr:row>
      <xdr:rowOff>36956</xdr:rowOff>
    </xdr:from>
    <xdr:to>
      <xdr:col>32</xdr:col>
      <xdr:colOff>276225</xdr:colOff>
      <xdr:row>78</xdr:row>
      <xdr:rowOff>36956</xdr:rowOff>
    </xdr:to>
    <xdr:cxnSp macro="">
      <xdr:nvCxnSpPr>
        <xdr:cNvPr id="811" name="直線コネクタ 810"/>
        <xdr:cNvCxnSpPr/>
      </xdr:nvCxnSpPr>
      <xdr:spPr>
        <a:xfrm>
          <a:off x="22072600" y="13410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83786</xdr:rowOff>
    </xdr:from>
    <xdr:ext cx="599010" cy="259045"/>
    <xdr:sp macro="" textlink="">
      <xdr:nvSpPr>
        <xdr:cNvPr id="812" name="繰出金最大値テキスト"/>
        <xdr:cNvSpPr txBox="1"/>
      </xdr:nvSpPr>
      <xdr:spPr>
        <a:xfrm>
          <a:off x="22212300" y="1174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425,680</a:t>
          </a:r>
          <a:endParaRPr kumimoji="1" lang="ja-JP" altLang="en-US" sz="1000" b="1">
            <a:latin typeface="ＭＳ Ｐゴシック"/>
          </a:endParaRPr>
        </a:p>
      </xdr:txBody>
    </xdr:sp>
    <xdr:clientData/>
  </xdr:oneCellAnchor>
  <xdr:twoCellAnchor>
    <xdr:from>
      <xdr:col>32</xdr:col>
      <xdr:colOff>98425</xdr:colOff>
      <xdr:row>69</xdr:row>
      <xdr:rowOff>137109</xdr:rowOff>
    </xdr:from>
    <xdr:to>
      <xdr:col>32</xdr:col>
      <xdr:colOff>276225</xdr:colOff>
      <xdr:row>69</xdr:row>
      <xdr:rowOff>137109</xdr:rowOff>
    </xdr:to>
    <xdr:cxnSp macro="">
      <xdr:nvCxnSpPr>
        <xdr:cNvPr id="813" name="直線コネクタ 812"/>
        <xdr:cNvCxnSpPr/>
      </xdr:nvCxnSpPr>
      <xdr:spPr>
        <a:xfrm>
          <a:off x="22072600" y="1196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155447</xdr:rowOff>
    </xdr:from>
    <xdr:to>
      <xdr:col>32</xdr:col>
      <xdr:colOff>187325</xdr:colOff>
      <xdr:row>75</xdr:row>
      <xdr:rowOff>13353</xdr:rowOff>
    </xdr:to>
    <xdr:cxnSp macro="">
      <xdr:nvCxnSpPr>
        <xdr:cNvPr id="814" name="直線コネクタ 813"/>
        <xdr:cNvCxnSpPr/>
      </xdr:nvCxnSpPr>
      <xdr:spPr>
        <a:xfrm>
          <a:off x="21323300" y="12671297"/>
          <a:ext cx="838200" cy="200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40161</xdr:rowOff>
    </xdr:from>
    <xdr:ext cx="599010" cy="259045"/>
    <xdr:sp macro="" textlink="">
      <xdr:nvSpPr>
        <xdr:cNvPr id="815" name="繰出金平均値テキスト"/>
        <xdr:cNvSpPr txBox="1"/>
      </xdr:nvSpPr>
      <xdr:spPr>
        <a:xfrm>
          <a:off x="22212300" y="13070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117,130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61734</xdr:rowOff>
    </xdr:from>
    <xdr:to>
      <xdr:col>32</xdr:col>
      <xdr:colOff>238125</xdr:colOff>
      <xdr:row>76</xdr:row>
      <xdr:rowOff>163334</xdr:rowOff>
    </xdr:to>
    <xdr:sp macro="" textlink="">
      <xdr:nvSpPr>
        <xdr:cNvPr id="816" name="フローチャート : 判断 815"/>
        <xdr:cNvSpPr/>
      </xdr:nvSpPr>
      <xdr:spPr>
        <a:xfrm>
          <a:off x="22110700" y="1309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155447</xdr:rowOff>
    </xdr:from>
    <xdr:to>
      <xdr:col>31</xdr:col>
      <xdr:colOff>34925</xdr:colOff>
      <xdr:row>76</xdr:row>
      <xdr:rowOff>89694</xdr:rowOff>
    </xdr:to>
    <xdr:cxnSp macro="">
      <xdr:nvCxnSpPr>
        <xdr:cNvPr id="817" name="直線コネクタ 816"/>
        <xdr:cNvCxnSpPr/>
      </xdr:nvCxnSpPr>
      <xdr:spPr>
        <a:xfrm flipV="1">
          <a:off x="20434300" y="12671297"/>
          <a:ext cx="889000" cy="44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69202</xdr:rowOff>
    </xdr:from>
    <xdr:to>
      <xdr:col>31</xdr:col>
      <xdr:colOff>85725</xdr:colOff>
      <xdr:row>77</xdr:row>
      <xdr:rowOff>170802</xdr:rowOff>
    </xdr:to>
    <xdr:sp macro="" textlink="">
      <xdr:nvSpPr>
        <xdr:cNvPr id="818" name="フローチャート : 判断 817"/>
        <xdr:cNvSpPr/>
      </xdr:nvSpPr>
      <xdr:spPr>
        <a:xfrm>
          <a:off x="21272500" y="1327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161929</xdr:rowOff>
    </xdr:from>
    <xdr:ext cx="534377" cy="259045"/>
    <xdr:sp macro="" textlink="">
      <xdr:nvSpPr>
        <xdr:cNvPr id="819" name="テキスト ボックス 818"/>
        <xdr:cNvSpPr txBox="1"/>
      </xdr:nvSpPr>
      <xdr:spPr>
        <a:xfrm>
          <a:off x="21056111" y="1336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89694</xdr:rowOff>
    </xdr:from>
    <xdr:to>
      <xdr:col>29</xdr:col>
      <xdr:colOff>517525</xdr:colOff>
      <xdr:row>76</xdr:row>
      <xdr:rowOff>112599</xdr:rowOff>
    </xdr:to>
    <xdr:cxnSp macro="">
      <xdr:nvCxnSpPr>
        <xdr:cNvPr id="820" name="直線コネクタ 819"/>
        <xdr:cNvCxnSpPr/>
      </xdr:nvCxnSpPr>
      <xdr:spPr>
        <a:xfrm flipV="1">
          <a:off x="19545300" y="13119894"/>
          <a:ext cx="889000" cy="2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77862</xdr:rowOff>
    </xdr:from>
    <xdr:to>
      <xdr:col>29</xdr:col>
      <xdr:colOff>568325</xdr:colOff>
      <xdr:row>78</xdr:row>
      <xdr:rowOff>8012</xdr:rowOff>
    </xdr:to>
    <xdr:sp macro="" textlink="">
      <xdr:nvSpPr>
        <xdr:cNvPr id="821" name="フローチャート : 判断 820"/>
        <xdr:cNvSpPr/>
      </xdr:nvSpPr>
      <xdr:spPr>
        <a:xfrm>
          <a:off x="20383500" y="1327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170589</xdr:rowOff>
    </xdr:from>
    <xdr:ext cx="534377" cy="259045"/>
    <xdr:sp macro="" textlink="">
      <xdr:nvSpPr>
        <xdr:cNvPr id="822" name="テキスト ボックス 821"/>
        <xdr:cNvSpPr txBox="1"/>
      </xdr:nvSpPr>
      <xdr:spPr>
        <a:xfrm>
          <a:off x="20167111" y="1337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104256</xdr:rowOff>
    </xdr:from>
    <xdr:to>
      <xdr:col>28</xdr:col>
      <xdr:colOff>314325</xdr:colOff>
      <xdr:row>76</xdr:row>
      <xdr:rowOff>112599</xdr:rowOff>
    </xdr:to>
    <xdr:cxnSp macro="">
      <xdr:nvCxnSpPr>
        <xdr:cNvPr id="823" name="直線コネクタ 822"/>
        <xdr:cNvCxnSpPr/>
      </xdr:nvCxnSpPr>
      <xdr:spPr>
        <a:xfrm>
          <a:off x="18656300" y="12791556"/>
          <a:ext cx="889000" cy="35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81090</xdr:rowOff>
    </xdr:from>
    <xdr:to>
      <xdr:col>28</xdr:col>
      <xdr:colOff>365125</xdr:colOff>
      <xdr:row>78</xdr:row>
      <xdr:rowOff>11240</xdr:rowOff>
    </xdr:to>
    <xdr:sp macro="" textlink="">
      <xdr:nvSpPr>
        <xdr:cNvPr id="824" name="フローチャート : 判断 823"/>
        <xdr:cNvSpPr/>
      </xdr:nvSpPr>
      <xdr:spPr>
        <a:xfrm>
          <a:off x="19494500" y="132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2367</xdr:rowOff>
    </xdr:from>
    <xdr:ext cx="534377" cy="259045"/>
    <xdr:sp macro="" textlink="">
      <xdr:nvSpPr>
        <xdr:cNvPr id="825" name="テキスト ボックス 824"/>
        <xdr:cNvSpPr txBox="1"/>
      </xdr:nvSpPr>
      <xdr:spPr>
        <a:xfrm>
          <a:off x="19278111" y="1337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82007</xdr:rowOff>
    </xdr:from>
    <xdr:to>
      <xdr:col>27</xdr:col>
      <xdr:colOff>161925</xdr:colOff>
      <xdr:row>78</xdr:row>
      <xdr:rowOff>12157</xdr:rowOff>
    </xdr:to>
    <xdr:sp macro="" textlink="">
      <xdr:nvSpPr>
        <xdr:cNvPr id="826" name="フローチャート : 判断 825"/>
        <xdr:cNvSpPr/>
      </xdr:nvSpPr>
      <xdr:spPr>
        <a:xfrm>
          <a:off x="18605500" y="132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3284</xdr:rowOff>
    </xdr:from>
    <xdr:ext cx="534377" cy="259045"/>
    <xdr:sp macro="" textlink="">
      <xdr:nvSpPr>
        <xdr:cNvPr id="827" name="テキスト ボックス 826"/>
        <xdr:cNvSpPr txBox="1"/>
      </xdr:nvSpPr>
      <xdr:spPr>
        <a:xfrm>
          <a:off x="18389111" y="1337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66,809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8" name="テキスト ボックス 82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9" name="テキスト ボックス 82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0" name="テキスト ボックス 82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1" name="テキスト ボックス 83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2" name="テキスト ボックス 83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134003</xdr:rowOff>
    </xdr:from>
    <xdr:to>
      <xdr:col>32</xdr:col>
      <xdr:colOff>238125</xdr:colOff>
      <xdr:row>75</xdr:row>
      <xdr:rowOff>64153</xdr:rowOff>
    </xdr:to>
    <xdr:sp macro="" textlink="">
      <xdr:nvSpPr>
        <xdr:cNvPr id="833" name="円/楕円 832"/>
        <xdr:cNvSpPr/>
      </xdr:nvSpPr>
      <xdr:spPr>
        <a:xfrm>
          <a:off x="22110700" y="1282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156880</xdr:rowOff>
    </xdr:from>
    <xdr:ext cx="599010" cy="259045"/>
    <xdr:sp macro="" textlink="">
      <xdr:nvSpPr>
        <xdr:cNvPr id="834" name="繰出金該当値テキスト"/>
        <xdr:cNvSpPr txBox="1"/>
      </xdr:nvSpPr>
      <xdr:spPr>
        <a:xfrm>
          <a:off x="22212300" y="1267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188,162</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104647</xdr:rowOff>
    </xdr:from>
    <xdr:to>
      <xdr:col>31</xdr:col>
      <xdr:colOff>85725</xdr:colOff>
      <xdr:row>74</xdr:row>
      <xdr:rowOff>34797</xdr:rowOff>
    </xdr:to>
    <xdr:sp macro="" textlink="">
      <xdr:nvSpPr>
        <xdr:cNvPr id="835" name="円/楕円 834"/>
        <xdr:cNvSpPr/>
      </xdr:nvSpPr>
      <xdr:spPr>
        <a:xfrm>
          <a:off x="21272500" y="1262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72</xdr:row>
      <xdr:rowOff>51324</xdr:rowOff>
    </xdr:from>
    <xdr:ext cx="599010" cy="259045"/>
    <xdr:sp macro="" textlink="">
      <xdr:nvSpPr>
        <xdr:cNvPr id="836" name="テキスト ボックス 835"/>
        <xdr:cNvSpPr txBox="1"/>
      </xdr:nvSpPr>
      <xdr:spPr>
        <a:xfrm>
          <a:off x="21023794" y="12395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240,867</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38894</xdr:rowOff>
    </xdr:from>
    <xdr:to>
      <xdr:col>29</xdr:col>
      <xdr:colOff>568325</xdr:colOff>
      <xdr:row>76</xdr:row>
      <xdr:rowOff>140494</xdr:rowOff>
    </xdr:to>
    <xdr:sp macro="" textlink="">
      <xdr:nvSpPr>
        <xdr:cNvPr id="837" name="円/楕円 836"/>
        <xdr:cNvSpPr/>
      </xdr:nvSpPr>
      <xdr:spPr>
        <a:xfrm>
          <a:off x="20383500" y="1306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157021</xdr:rowOff>
    </xdr:from>
    <xdr:ext cx="599010" cy="259045"/>
    <xdr:sp macro="" textlink="">
      <xdr:nvSpPr>
        <xdr:cNvPr id="838" name="テキスト ボックス 837"/>
        <xdr:cNvSpPr txBox="1"/>
      </xdr:nvSpPr>
      <xdr:spPr>
        <a:xfrm>
          <a:off x="20134794" y="12844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123,125</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61799</xdr:rowOff>
    </xdr:from>
    <xdr:to>
      <xdr:col>28</xdr:col>
      <xdr:colOff>365125</xdr:colOff>
      <xdr:row>76</xdr:row>
      <xdr:rowOff>163399</xdr:rowOff>
    </xdr:to>
    <xdr:sp macro="" textlink="">
      <xdr:nvSpPr>
        <xdr:cNvPr id="839" name="円/楕円 838"/>
        <xdr:cNvSpPr/>
      </xdr:nvSpPr>
      <xdr:spPr>
        <a:xfrm>
          <a:off x="19494500" y="1309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75</xdr:row>
      <xdr:rowOff>8476</xdr:rowOff>
    </xdr:from>
    <xdr:ext cx="599010" cy="259045"/>
    <xdr:sp macro="" textlink="">
      <xdr:nvSpPr>
        <xdr:cNvPr id="840" name="テキスト ボックス 839"/>
        <xdr:cNvSpPr txBox="1"/>
      </xdr:nvSpPr>
      <xdr:spPr>
        <a:xfrm>
          <a:off x="19245794" y="12867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117,113</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53456</xdr:rowOff>
    </xdr:from>
    <xdr:to>
      <xdr:col>27</xdr:col>
      <xdr:colOff>161925</xdr:colOff>
      <xdr:row>74</xdr:row>
      <xdr:rowOff>155056</xdr:rowOff>
    </xdr:to>
    <xdr:sp macro="" textlink="">
      <xdr:nvSpPr>
        <xdr:cNvPr id="841" name="円/楕円 840"/>
        <xdr:cNvSpPr/>
      </xdr:nvSpPr>
      <xdr:spPr>
        <a:xfrm>
          <a:off x="18605500" y="1274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73</xdr:row>
      <xdr:rowOff>133</xdr:rowOff>
    </xdr:from>
    <xdr:ext cx="599010" cy="259045"/>
    <xdr:sp macro="" textlink="">
      <xdr:nvSpPr>
        <xdr:cNvPr id="842" name="テキスト ボックス 841"/>
        <xdr:cNvSpPr txBox="1"/>
      </xdr:nvSpPr>
      <xdr:spPr>
        <a:xfrm>
          <a:off x="18356794" y="12515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209,303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3" name="正方形/長方形 84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4" name="正方形/長方形 84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5" name="正方形/長方形 84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6" name="正方形/長方形 84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7" name="正方形/長方形 84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8" name="正方形/長方形 84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9" name="正方形/長方形 84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0" name="正方形/長方形 84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1" name="テキスト ボックス 85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2" name="直線コネクタ 85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53" name="直線コネクタ 85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4" name="テキスト ボックス 85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5" name="直線コネクタ 85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6" name="テキスト ボックス 85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8" name="直線コネクタ 85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0" name="直線コネクタ 85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2" name="直線コネクタ 86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63" name="直線コネクタ 86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5" name="フローチャート : 判断 86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6" name="直線コネクタ 86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7" name="フローチャート : 判断 86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8" name="テキスト ボックス 86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9" name="直線コネクタ 86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0" name="フローチャート : 判断 86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1" name="テキスト ボックス 87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72" name="直線コネクタ 87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73" name="フローチャート : 判断 87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4" name="テキスト ボックス 87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5" name="フローチャート : 判断 87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6" name="テキスト ボックス 87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7" name="テキスト ボックス 87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8" name="テキスト ボックス 87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9" name="テキスト ボックス 87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0" name="テキスト ボックス 87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1" name="テキスト ボックス 88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2" name="円/楕円 88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8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4" name="円/楕円 88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5" name="テキスト ボックス 88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6" name="円/楕円 88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7" name="テキスト ボックス 88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8" name="円/楕円 88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9" name="テキスト ボックス 88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円/楕円 88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1" name="テキスト ボックス 89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92" name="正方形/長方形 89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3" name="正方形/長方形 89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4" name="テキスト ボックス 89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3,276,259</a:t>
          </a:r>
          <a:r>
            <a:rPr kumimoji="1" lang="ja-JP" altLang="en-US" sz="1300">
              <a:latin typeface="ＭＳ Ｐゴシック"/>
            </a:rPr>
            <a:t>円となっている。全体的に震災からの復旧・復興に係る経費が増えていることにより類似団体と比較して一人当たりのコストが高い状況となっている。最も金額の大きな構成項目である物件費は、住民一人当たり</a:t>
          </a:r>
          <a:r>
            <a:rPr kumimoji="1" lang="en-US" altLang="ja-JP" sz="1300">
              <a:latin typeface="ＭＳ Ｐゴシック"/>
            </a:rPr>
            <a:t>1,953,963</a:t>
          </a:r>
          <a:r>
            <a:rPr kumimoji="1" lang="ja-JP" altLang="en-US" sz="1300">
              <a:latin typeface="ＭＳ Ｐゴシック"/>
            </a:rPr>
            <a:t>円、前年度比</a:t>
          </a:r>
          <a:r>
            <a:rPr kumimoji="1" lang="en-US" altLang="ja-JP" sz="1300">
              <a:latin typeface="ＭＳ Ｐゴシック"/>
            </a:rPr>
            <a:t>1,082,144</a:t>
          </a:r>
          <a:r>
            <a:rPr kumimoji="1" lang="ja-JP" altLang="en-US" sz="1300">
              <a:latin typeface="ＭＳ Ｐゴシック"/>
            </a:rPr>
            <a:t>円、</a:t>
          </a:r>
          <a:r>
            <a:rPr kumimoji="1" lang="en-US" altLang="ja-JP" sz="1300">
              <a:latin typeface="ＭＳ Ｐゴシック"/>
            </a:rPr>
            <a:t>124.1</a:t>
          </a:r>
          <a:r>
            <a:rPr kumimoji="1" lang="ja-JP" altLang="en-US" sz="1300">
              <a:latin typeface="ＭＳ Ｐゴシック"/>
            </a:rPr>
            <a:t>％増となっており、類似団体平均と比べての６倍を超える数値となっている。これは本年度の除染対策経費は</a:t>
          </a:r>
          <a:r>
            <a:rPr kumimoji="1" lang="en-US" altLang="ja-JP" sz="1300">
              <a:latin typeface="ＭＳ Ｐゴシック"/>
            </a:rPr>
            <a:t>88</a:t>
          </a:r>
          <a:r>
            <a:rPr kumimoji="1" lang="ja-JP" altLang="en-US" sz="1300">
              <a:latin typeface="ＭＳ Ｐゴシック"/>
            </a:rPr>
            <a:t>億</a:t>
          </a:r>
          <a:r>
            <a:rPr kumimoji="1" lang="en-US" altLang="ja-JP" sz="1300">
              <a:latin typeface="ＭＳ Ｐゴシック"/>
            </a:rPr>
            <a:t>2</a:t>
          </a:r>
          <a:r>
            <a:rPr kumimoji="1" lang="ja-JP" altLang="en-US" sz="1300">
              <a:latin typeface="ＭＳ Ｐゴシック"/>
            </a:rPr>
            <a:t>千万円（前年度比</a:t>
          </a:r>
          <a:r>
            <a:rPr kumimoji="1" lang="en-US" altLang="ja-JP" sz="1300">
              <a:latin typeface="ＭＳ Ｐゴシック"/>
            </a:rPr>
            <a:t>57</a:t>
          </a:r>
          <a:r>
            <a:rPr kumimoji="1" lang="ja-JP" altLang="en-US" sz="1300">
              <a:latin typeface="ＭＳ Ｐゴシック"/>
            </a:rPr>
            <a:t>億</a:t>
          </a:r>
          <a:r>
            <a:rPr kumimoji="1" lang="en-US" altLang="ja-JP" sz="1300">
              <a:latin typeface="ＭＳ Ｐゴシック"/>
            </a:rPr>
            <a:t>5</a:t>
          </a:r>
          <a:r>
            <a:rPr kumimoji="1" lang="ja-JP" altLang="en-US" sz="1300">
              <a:latin typeface="ＭＳ Ｐゴシック"/>
            </a:rPr>
            <a:t>千万円増）となっていることが主な要因となっている。補助費等についても住民一人当たり</a:t>
          </a:r>
          <a:r>
            <a:rPr kumimoji="1" lang="en-US" altLang="ja-JP" sz="1300">
              <a:latin typeface="ＭＳ Ｐゴシック"/>
            </a:rPr>
            <a:t>220,808</a:t>
          </a:r>
          <a:r>
            <a:rPr kumimoji="1" lang="ja-JP" altLang="en-US" sz="1300">
              <a:latin typeface="ＭＳ Ｐゴシック"/>
            </a:rPr>
            <a:t>円となっており、類似団体と比較して一人当たりコストが高い状況となっている。本年度は、減容化処理施設事業に係る国に対する負担金が増額したことなどが主な要因となり前年度と比較して</a:t>
          </a:r>
          <a:r>
            <a:rPr kumimoji="1" lang="en-US" altLang="ja-JP" sz="1300">
              <a:latin typeface="ＭＳ Ｐゴシック"/>
            </a:rPr>
            <a:t>63,235</a:t>
          </a:r>
          <a:r>
            <a:rPr kumimoji="1" lang="ja-JP" altLang="en-US" sz="1300">
              <a:latin typeface="ＭＳ Ｐゴシック"/>
            </a:rPr>
            <a:t>円、</a:t>
          </a:r>
          <a:r>
            <a:rPr kumimoji="1" lang="en-US" altLang="ja-JP" sz="1300">
              <a:latin typeface="ＭＳ Ｐゴシック"/>
            </a:rPr>
            <a:t>40.1</a:t>
          </a:r>
          <a:r>
            <a:rPr kumimoji="1" lang="ja-JP" altLang="en-US" sz="1300">
              <a:latin typeface="ＭＳ Ｐゴシック"/>
            </a:rPr>
            <a:t>％の増となっている。操出金については、一人当たりのコストは前年度と比較し</a:t>
          </a:r>
          <a:r>
            <a:rPr kumimoji="1" lang="ja-JP" altLang="en-US" sz="1300">
              <a:solidFill>
                <a:sysClr val="windowText" lastClr="000000"/>
              </a:solidFill>
              <a:latin typeface="ＭＳ Ｐゴシック"/>
            </a:rPr>
            <a:t>て</a:t>
          </a:r>
          <a:r>
            <a:rPr kumimoji="1" lang="en-US" altLang="ja-JP" sz="1300">
              <a:solidFill>
                <a:sysClr val="windowText" lastClr="000000"/>
              </a:solidFill>
              <a:latin typeface="ＭＳ Ｐゴシック"/>
            </a:rPr>
            <a:t>52,705</a:t>
          </a:r>
          <a:r>
            <a:rPr kumimoji="1" lang="ja-JP" altLang="en-US" sz="1300">
              <a:solidFill>
                <a:sysClr val="windowText" lastClr="000000"/>
              </a:solidFill>
              <a:latin typeface="ＭＳ Ｐゴシック"/>
            </a:rPr>
            <a:t>円、</a:t>
          </a:r>
          <a:r>
            <a:rPr kumimoji="1" lang="en-US" altLang="ja-JP" sz="1300">
              <a:solidFill>
                <a:sysClr val="windowText" lastClr="000000"/>
              </a:solidFill>
              <a:latin typeface="ＭＳ Ｐゴシック"/>
            </a:rPr>
            <a:t>21.9</a:t>
          </a:r>
          <a:r>
            <a:rPr kumimoji="1" lang="ja-JP" altLang="en-US" sz="1300">
              <a:solidFill>
                <a:sysClr val="windowText" lastClr="000000"/>
              </a:solidFill>
              <a:latin typeface="ＭＳ Ｐゴシック"/>
            </a:rPr>
            <a:t>％</a:t>
          </a:r>
          <a:r>
            <a:rPr kumimoji="1" lang="ja-JP" altLang="en-US" sz="1300">
              <a:latin typeface="ＭＳ Ｐゴシック"/>
            </a:rPr>
            <a:t>減少し、</a:t>
          </a:r>
          <a:r>
            <a:rPr kumimoji="1" lang="en-US" altLang="ja-JP" sz="1300">
              <a:latin typeface="ＭＳ Ｐゴシック"/>
            </a:rPr>
            <a:t>188,162</a:t>
          </a:r>
          <a:r>
            <a:rPr kumimoji="1" lang="ja-JP" altLang="en-US" sz="1300">
              <a:latin typeface="ＭＳ Ｐゴシック"/>
            </a:rPr>
            <a:t>円となっているが、類似団体平均を大きく上回っている。減少の主な理由は、土地開発事業特別会計への操出金の減額によるものであり、住民一人当たりのコストが類似団体と比較して高い状況で推移している主な理由は、医療費等の増加により国民健康保険、介護保険、後期高齢者医療特別会計への操出金が増加している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福島県広野町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5,107
5,082
58.69
18,317,913
16,731,856
1,043,758
3,207,411
2,432,549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53763</xdr:rowOff>
    </xdr:from>
    <xdr:to>
      <xdr:col>6</xdr:col>
      <xdr:colOff>510540</xdr:colOff>
      <xdr:row>38</xdr:row>
      <xdr:rowOff>139259</xdr:rowOff>
    </xdr:to>
    <xdr:cxnSp macro="">
      <xdr:nvCxnSpPr>
        <xdr:cNvPr id="57" name="直線コネクタ 56"/>
        <xdr:cNvCxnSpPr/>
      </xdr:nvCxnSpPr>
      <xdr:spPr>
        <a:xfrm flipV="1">
          <a:off x="4633595" y="5197263"/>
          <a:ext cx="1270" cy="145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143086</xdr:rowOff>
    </xdr:from>
    <xdr:ext cx="469744" cy="259045"/>
    <xdr:sp macro="" textlink="">
      <xdr:nvSpPr>
        <xdr:cNvPr id="58" name="議会費最小値テキスト"/>
        <xdr:cNvSpPr txBox="1"/>
      </xdr:nvSpPr>
      <xdr:spPr>
        <a:xfrm>
          <a:off x="4686300" y="665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8,027</a:t>
          </a:r>
          <a:endParaRPr kumimoji="1" lang="ja-JP" altLang="en-US" sz="1000" b="1">
            <a:latin typeface="ＭＳ Ｐゴシック"/>
          </a:endParaRPr>
        </a:p>
      </xdr:txBody>
    </xdr:sp>
    <xdr:clientData/>
  </xdr:oneCellAnchor>
  <xdr:twoCellAnchor>
    <xdr:from>
      <xdr:col>6</xdr:col>
      <xdr:colOff>422275</xdr:colOff>
      <xdr:row>38</xdr:row>
      <xdr:rowOff>139259</xdr:rowOff>
    </xdr:from>
    <xdr:to>
      <xdr:col>6</xdr:col>
      <xdr:colOff>600075</xdr:colOff>
      <xdr:row>38</xdr:row>
      <xdr:rowOff>139259</xdr:rowOff>
    </xdr:to>
    <xdr:cxnSp macro="">
      <xdr:nvCxnSpPr>
        <xdr:cNvPr id="59" name="直線コネクタ 58"/>
        <xdr:cNvCxnSpPr/>
      </xdr:nvCxnSpPr>
      <xdr:spPr>
        <a:xfrm>
          <a:off x="4546600" y="6654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440</xdr:rowOff>
    </xdr:from>
    <xdr:ext cx="534377" cy="259045"/>
    <xdr:sp macro="" textlink="">
      <xdr:nvSpPr>
        <xdr:cNvPr id="60" name="議会費最大値テキスト"/>
        <xdr:cNvSpPr txBox="1"/>
      </xdr:nvSpPr>
      <xdr:spPr>
        <a:xfrm>
          <a:off x="4686300" y="497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97,263</a:t>
          </a:r>
          <a:endParaRPr kumimoji="1" lang="ja-JP" altLang="en-US" sz="1000" b="1">
            <a:latin typeface="ＭＳ Ｐゴシック"/>
          </a:endParaRPr>
        </a:p>
      </xdr:txBody>
    </xdr:sp>
    <xdr:clientData/>
  </xdr:oneCellAnchor>
  <xdr:twoCellAnchor>
    <xdr:from>
      <xdr:col>6</xdr:col>
      <xdr:colOff>422275</xdr:colOff>
      <xdr:row>30</xdr:row>
      <xdr:rowOff>53763</xdr:rowOff>
    </xdr:from>
    <xdr:to>
      <xdr:col>6</xdr:col>
      <xdr:colOff>600075</xdr:colOff>
      <xdr:row>30</xdr:row>
      <xdr:rowOff>53763</xdr:rowOff>
    </xdr:to>
    <xdr:cxnSp macro="">
      <xdr:nvCxnSpPr>
        <xdr:cNvPr id="61" name="直線コネクタ 60"/>
        <xdr:cNvCxnSpPr/>
      </xdr:nvCxnSpPr>
      <xdr:spPr>
        <a:xfrm>
          <a:off x="4546600" y="5197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20877</xdr:rowOff>
    </xdr:from>
    <xdr:to>
      <xdr:col>6</xdr:col>
      <xdr:colOff>511175</xdr:colOff>
      <xdr:row>38</xdr:row>
      <xdr:rowOff>34250</xdr:rowOff>
    </xdr:to>
    <xdr:cxnSp macro="">
      <xdr:nvCxnSpPr>
        <xdr:cNvPr id="62" name="直線コネクタ 61"/>
        <xdr:cNvCxnSpPr/>
      </xdr:nvCxnSpPr>
      <xdr:spPr>
        <a:xfrm flipV="1">
          <a:off x="3797300" y="6535977"/>
          <a:ext cx="8382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75952</xdr:rowOff>
    </xdr:from>
    <xdr:ext cx="534377" cy="259045"/>
    <xdr:sp macro="" textlink="">
      <xdr:nvSpPr>
        <xdr:cNvPr id="63" name="議会費平均値テキスト"/>
        <xdr:cNvSpPr txBox="1"/>
      </xdr:nvSpPr>
      <xdr:spPr>
        <a:xfrm>
          <a:off x="4686300" y="624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20,694</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53075</xdr:rowOff>
    </xdr:from>
    <xdr:to>
      <xdr:col>6</xdr:col>
      <xdr:colOff>561975</xdr:colOff>
      <xdr:row>37</xdr:row>
      <xdr:rowOff>154675</xdr:rowOff>
    </xdr:to>
    <xdr:sp macro="" textlink="">
      <xdr:nvSpPr>
        <xdr:cNvPr id="64" name="フローチャート : 判断 63"/>
        <xdr:cNvSpPr/>
      </xdr:nvSpPr>
      <xdr:spPr>
        <a:xfrm>
          <a:off x="4584700" y="639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34250</xdr:rowOff>
    </xdr:from>
    <xdr:to>
      <xdr:col>5</xdr:col>
      <xdr:colOff>358775</xdr:colOff>
      <xdr:row>38</xdr:row>
      <xdr:rowOff>47558</xdr:rowOff>
    </xdr:to>
    <xdr:cxnSp macro="">
      <xdr:nvCxnSpPr>
        <xdr:cNvPr id="65" name="直線コネクタ 64"/>
        <xdr:cNvCxnSpPr/>
      </xdr:nvCxnSpPr>
      <xdr:spPr>
        <a:xfrm flipV="1">
          <a:off x="2908300" y="6549350"/>
          <a:ext cx="889000" cy="13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38</xdr:row>
      <xdr:rowOff>58448</xdr:rowOff>
    </xdr:from>
    <xdr:to>
      <xdr:col>5</xdr:col>
      <xdr:colOff>409575</xdr:colOff>
      <xdr:row>38</xdr:row>
      <xdr:rowOff>160048</xdr:rowOff>
    </xdr:to>
    <xdr:sp macro="" textlink="">
      <xdr:nvSpPr>
        <xdr:cNvPr id="66" name="フローチャート : 判断 65"/>
        <xdr:cNvSpPr/>
      </xdr:nvSpPr>
      <xdr:spPr>
        <a:xfrm>
          <a:off x="3746500" y="657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151175</xdr:rowOff>
    </xdr:from>
    <xdr:ext cx="469744" cy="259045"/>
    <xdr:sp macro="" textlink="">
      <xdr:nvSpPr>
        <xdr:cNvPr id="67" name="テキスト ボックス 66"/>
        <xdr:cNvSpPr txBox="1"/>
      </xdr:nvSpPr>
      <xdr:spPr>
        <a:xfrm>
          <a:off x="3562427" y="6666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40553</xdr:rowOff>
    </xdr:from>
    <xdr:to>
      <xdr:col>4</xdr:col>
      <xdr:colOff>155575</xdr:colOff>
      <xdr:row>38</xdr:row>
      <xdr:rowOff>47558</xdr:rowOff>
    </xdr:to>
    <xdr:cxnSp macro="">
      <xdr:nvCxnSpPr>
        <xdr:cNvPr id="68" name="直線コネクタ 67"/>
        <xdr:cNvCxnSpPr/>
      </xdr:nvCxnSpPr>
      <xdr:spPr>
        <a:xfrm>
          <a:off x="2019300" y="6555653"/>
          <a:ext cx="889000" cy="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62807</xdr:rowOff>
    </xdr:from>
    <xdr:to>
      <xdr:col>4</xdr:col>
      <xdr:colOff>206375</xdr:colOff>
      <xdr:row>38</xdr:row>
      <xdr:rowOff>164407</xdr:rowOff>
    </xdr:to>
    <xdr:sp macro="" textlink="">
      <xdr:nvSpPr>
        <xdr:cNvPr id="69" name="フローチャート : 判断 68"/>
        <xdr:cNvSpPr/>
      </xdr:nvSpPr>
      <xdr:spPr>
        <a:xfrm>
          <a:off x="2857500" y="657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155534</xdr:rowOff>
    </xdr:from>
    <xdr:ext cx="469744" cy="259045"/>
    <xdr:sp macro="" textlink="">
      <xdr:nvSpPr>
        <xdr:cNvPr id="70" name="テキスト ボックス 69"/>
        <xdr:cNvSpPr txBox="1"/>
      </xdr:nvSpPr>
      <xdr:spPr>
        <a:xfrm>
          <a:off x="2673427" y="667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2605</xdr:rowOff>
    </xdr:from>
    <xdr:to>
      <xdr:col>2</xdr:col>
      <xdr:colOff>638175</xdr:colOff>
      <xdr:row>38</xdr:row>
      <xdr:rowOff>40553</xdr:rowOff>
    </xdr:to>
    <xdr:cxnSp macro="">
      <xdr:nvCxnSpPr>
        <xdr:cNvPr id="71" name="直線コネクタ 70"/>
        <xdr:cNvCxnSpPr/>
      </xdr:nvCxnSpPr>
      <xdr:spPr>
        <a:xfrm>
          <a:off x="1130300" y="6517705"/>
          <a:ext cx="8890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59019</xdr:rowOff>
    </xdr:from>
    <xdr:to>
      <xdr:col>3</xdr:col>
      <xdr:colOff>3175</xdr:colOff>
      <xdr:row>38</xdr:row>
      <xdr:rowOff>160619</xdr:rowOff>
    </xdr:to>
    <xdr:sp macro="" textlink="">
      <xdr:nvSpPr>
        <xdr:cNvPr id="72" name="フローチャート : 判断 71"/>
        <xdr:cNvSpPr/>
      </xdr:nvSpPr>
      <xdr:spPr>
        <a:xfrm>
          <a:off x="1968500" y="657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151746</xdr:rowOff>
    </xdr:from>
    <xdr:ext cx="469744" cy="259045"/>
    <xdr:sp macro="" textlink="">
      <xdr:nvSpPr>
        <xdr:cNvPr id="73" name="テキスト ボックス 72"/>
        <xdr:cNvSpPr txBox="1"/>
      </xdr:nvSpPr>
      <xdr:spPr>
        <a:xfrm>
          <a:off x="1784427" y="666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41253</xdr:rowOff>
    </xdr:from>
    <xdr:to>
      <xdr:col>1</xdr:col>
      <xdr:colOff>485775</xdr:colOff>
      <xdr:row>38</xdr:row>
      <xdr:rowOff>142853</xdr:rowOff>
    </xdr:to>
    <xdr:sp macro="" textlink="">
      <xdr:nvSpPr>
        <xdr:cNvPr id="74" name="フローチャート : 判断 73"/>
        <xdr:cNvSpPr/>
      </xdr:nvSpPr>
      <xdr:spPr>
        <a:xfrm>
          <a:off x="1079500" y="655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133980</xdr:rowOff>
    </xdr:from>
    <xdr:ext cx="534377" cy="259045"/>
    <xdr:sp macro="" textlink="">
      <xdr:nvSpPr>
        <xdr:cNvPr id="75" name="テキスト ボックス 74"/>
        <xdr:cNvSpPr txBox="1"/>
      </xdr:nvSpPr>
      <xdr:spPr>
        <a:xfrm>
          <a:off x="863111" y="664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141527</xdr:rowOff>
    </xdr:from>
    <xdr:to>
      <xdr:col>6</xdr:col>
      <xdr:colOff>561975</xdr:colOff>
      <xdr:row>38</xdr:row>
      <xdr:rowOff>71677</xdr:rowOff>
    </xdr:to>
    <xdr:sp macro="" textlink="">
      <xdr:nvSpPr>
        <xdr:cNvPr id="81" name="円/楕円 80"/>
        <xdr:cNvSpPr/>
      </xdr:nvSpPr>
      <xdr:spPr>
        <a:xfrm>
          <a:off x="4584700" y="648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56454</xdr:rowOff>
    </xdr:from>
    <xdr:ext cx="534377" cy="259045"/>
    <xdr:sp macro="" textlink="">
      <xdr:nvSpPr>
        <xdr:cNvPr id="82" name="議会費該当値テキスト"/>
        <xdr:cNvSpPr txBox="1"/>
      </xdr:nvSpPr>
      <xdr:spPr>
        <a:xfrm>
          <a:off x="4686300" y="640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15,277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154900</xdr:rowOff>
    </xdr:from>
    <xdr:to>
      <xdr:col>5</xdr:col>
      <xdr:colOff>409575</xdr:colOff>
      <xdr:row>38</xdr:row>
      <xdr:rowOff>85051</xdr:rowOff>
    </xdr:to>
    <xdr:sp macro="" textlink="">
      <xdr:nvSpPr>
        <xdr:cNvPr id="83" name="円/楕円 82"/>
        <xdr:cNvSpPr/>
      </xdr:nvSpPr>
      <xdr:spPr>
        <a:xfrm>
          <a:off x="3746500" y="64985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101577</xdr:rowOff>
    </xdr:from>
    <xdr:ext cx="534377" cy="259045"/>
    <xdr:sp macro="" textlink="">
      <xdr:nvSpPr>
        <xdr:cNvPr id="84" name="テキスト ボックス 83"/>
        <xdr:cNvSpPr txBox="1"/>
      </xdr:nvSpPr>
      <xdr:spPr>
        <a:xfrm>
          <a:off x="3530111" y="627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14,458</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168208</xdr:rowOff>
    </xdr:from>
    <xdr:to>
      <xdr:col>4</xdr:col>
      <xdr:colOff>206375</xdr:colOff>
      <xdr:row>38</xdr:row>
      <xdr:rowOff>98358</xdr:rowOff>
    </xdr:to>
    <xdr:sp macro="" textlink="">
      <xdr:nvSpPr>
        <xdr:cNvPr id="85" name="円/楕円 84"/>
        <xdr:cNvSpPr/>
      </xdr:nvSpPr>
      <xdr:spPr>
        <a:xfrm>
          <a:off x="2857500" y="651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114885</xdr:rowOff>
    </xdr:from>
    <xdr:ext cx="534377" cy="259045"/>
    <xdr:sp macro="" textlink="">
      <xdr:nvSpPr>
        <xdr:cNvPr id="86" name="テキスト ボックス 85"/>
        <xdr:cNvSpPr txBox="1"/>
      </xdr:nvSpPr>
      <xdr:spPr>
        <a:xfrm>
          <a:off x="2641111" y="628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13,643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161203</xdr:rowOff>
    </xdr:from>
    <xdr:to>
      <xdr:col>3</xdr:col>
      <xdr:colOff>3175</xdr:colOff>
      <xdr:row>38</xdr:row>
      <xdr:rowOff>91353</xdr:rowOff>
    </xdr:to>
    <xdr:sp macro="" textlink="">
      <xdr:nvSpPr>
        <xdr:cNvPr id="87" name="円/楕円 86"/>
        <xdr:cNvSpPr/>
      </xdr:nvSpPr>
      <xdr:spPr>
        <a:xfrm>
          <a:off x="1968500" y="650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107880</xdr:rowOff>
    </xdr:from>
    <xdr:ext cx="534377" cy="259045"/>
    <xdr:sp macro="" textlink="">
      <xdr:nvSpPr>
        <xdr:cNvPr id="88" name="テキスト ボックス 87"/>
        <xdr:cNvSpPr txBox="1"/>
      </xdr:nvSpPr>
      <xdr:spPr>
        <a:xfrm>
          <a:off x="1752111" y="628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14,072</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123255</xdr:rowOff>
    </xdr:from>
    <xdr:to>
      <xdr:col>1</xdr:col>
      <xdr:colOff>485775</xdr:colOff>
      <xdr:row>38</xdr:row>
      <xdr:rowOff>53405</xdr:rowOff>
    </xdr:to>
    <xdr:sp macro="" textlink="">
      <xdr:nvSpPr>
        <xdr:cNvPr id="89" name="円/楕円 88"/>
        <xdr:cNvSpPr/>
      </xdr:nvSpPr>
      <xdr:spPr>
        <a:xfrm>
          <a:off x="1079500" y="646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69932</xdr:rowOff>
    </xdr:from>
    <xdr:ext cx="534377" cy="259045"/>
    <xdr:sp macro="" textlink="">
      <xdr:nvSpPr>
        <xdr:cNvPr id="90" name="テキスト ボックス 89"/>
        <xdr:cNvSpPr txBox="1"/>
      </xdr:nvSpPr>
      <xdr:spPr>
        <a:xfrm>
          <a:off x="863111" y="624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16,396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96,043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1" name="直線コネクタ 100"/>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2" name="テキスト ボックス 101"/>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5" name="直線コネクタ 104"/>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104222</xdr:rowOff>
    </xdr:from>
    <xdr:to>
      <xdr:col>6</xdr:col>
      <xdr:colOff>510540</xdr:colOff>
      <xdr:row>57</xdr:row>
      <xdr:rowOff>124647</xdr:rowOff>
    </xdr:to>
    <xdr:cxnSp macro="">
      <xdr:nvCxnSpPr>
        <xdr:cNvPr id="110" name="直線コネクタ 109"/>
        <xdr:cNvCxnSpPr/>
      </xdr:nvCxnSpPr>
      <xdr:spPr>
        <a:xfrm flipV="1">
          <a:off x="4633595" y="8676722"/>
          <a:ext cx="1270" cy="1220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128474</xdr:rowOff>
    </xdr:from>
    <xdr:ext cx="599010" cy="259045"/>
    <xdr:sp macro="" textlink="">
      <xdr:nvSpPr>
        <xdr:cNvPr id="111" name="総務費最小値テキスト"/>
        <xdr:cNvSpPr txBox="1"/>
      </xdr:nvSpPr>
      <xdr:spPr>
        <a:xfrm>
          <a:off x="4686300" y="9901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126,340</a:t>
          </a:r>
          <a:endParaRPr kumimoji="1" lang="ja-JP" altLang="en-US" sz="1000" b="1">
            <a:latin typeface="ＭＳ Ｐゴシック"/>
          </a:endParaRPr>
        </a:p>
      </xdr:txBody>
    </xdr:sp>
    <xdr:clientData/>
  </xdr:oneCellAnchor>
  <xdr:twoCellAnchor>
    <xdr:from>
      <xdr:col>6</xdr:col>
      <xdr:colOff>422275</xdr:colOff>
      <xdr:row>57</xdr:row>
      <xdr:rowOff>124647</xdr:rowOff>
    </xdr:from>
    <xdr:to>
      <xdr:col>6</xdr:col>
      <xdr:colOff>600075</xdr:colOff>
      <xdr:row>57</xdr:row>
      <xdr:rowOff>124647</xdr:rowOff>
    </xdr:to>
    <xdr:cxnSp macro="">
      <xdr:nvCxnSpPr>
        <xdr:cNvPr id="112" name="直線コネクタ 111"/>
        <xdr:cNvCxnSpPr/>
      </xdr:nvCxnSpPr>
      <xdr:spPr>
        <a:xfrm>
          <a:off x="4546600" y="989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50899</xdr:rowOff>
    </xdr:from>
    <xdr:ext cx="690189" cy="259045"/>
    <xdr:sp macro="" textlink="">
      <xdr:nvSpPr>
        <xdr:cNvPr id="113" name="総務費最大値テキスト"/>
        <xdr:cNvSpPr txBox="1"/>
      </xdr:nvSpPr>
      <xdr:spPr>
        <a:xfrm>
          <a:off x="4686300" y="84519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2,262,080</a:t>
          </a:r>
          <a:endParaRPr kumimoji="1" lang="ja-JP" altLang="en-US" sz="1000" b="1">
            <a:latin typeface="ＭＳ Ｐゴシック"/>
          </a:endParaRPr>
        </a:p>
      </xdr:txBody>
    </xdr:sp>
    <xdr:clientData/>
  </xdr:oneCellAnchor>
  <xdr:twoCellAnchor>
    <xdr:from>
      <xdr:col>6</xdr:col>
      <xdr:colOff>422275</xdr:colOff>
      <xdr:row>50</xdr:row>
      <xdr:rowOff>104222</xdr:rowOff>
    </xdr:from>
    <xdr:to>
      <xdr:col>6</xdr:col>
      <xdr:colOff>600075</xdr:colOff>
      <xdr:row>50</xdr:row>
      <xdr:rowOff>104222</xdr:rowOff>
    </xdr:to>
    <xdr:cxnSp macro="">
      <xdr:nvCxnSpPr>
        <xdr:cNvPr id="114" name="直線コネクタ 113"/>
        <xdr:cNvCxnSpPr/>
      </xdr:nvCxnSpPr>
      <xdr:spPr>
        <a:xfrm>
          <a:off x="4546600" y="8676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129141</xdr:rowOff>
    </xdr:from>
    <xdr:to>
      <xdr:col>6</xdr:col>
      <xdr:colOff>511175</xdr:colOff>
      <xdr:row>57</xdr:row>
      <xdr:rowOff>639</xdr:rowOff>
    </xdr:to>
    <xdr:cxnSp macro="">
      <xdr:nvCxnSpPr>
        <xdr:cNvPr id="115" name="直線コネクタ 114"/>
        <xdr:cNvCxnSpPr/>
      </xdr:nvCxnSpPr>
      <xdr:spPr>
        <a:xfrm flipV="1">
          <a:off x="3797300" y="9730341"/>
          <a:ext cx="838200" cy="4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71958</xdr:rowOff>
    </xdr:from>
    <xdr:ext cx="599010" cy="259045"/>
    <xdr:sp macro="" textlink="">
      <xdr:nvSpPr>
        <xdr:cNvPr id="116" name="総務費平均値テキスト"/>
        <xdr:cNvSpPr txBox="1"/>
      </xdr:nvSpPr>
      <xdr:spPr>
        <a:xfrm>
          <a:off x="4686300" y="9673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391,897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93531</xdr:rowOff>
    </xdr:from>
    <xdr:to>
      <xdr:col>6</xdr:col>
      <xdr:colOff>561975</xdr:colOff>
      <xdr:row>57</xdr:row>
      <xdr:rowOff>23681</xdr:rowOff>
    </xdr:to>
    <xdr:sp macro="" textlink="">
      <xdr:nvSpPr>
        <xdr:cNvPr id="117" name="フローチャート : 判断 116"/>
        <xdr:cNvSpPr/>
      </xdr:nvSpPr>
      <xdr:spPr>
        <a:xfrm>
          <a:off x="4584700" y="969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639</xdr:rowOff>
    </xdr:from>
    <xdr:to>
      <xdr:col>5</xdr:col>
      <xdr:colOff>358775</xdr:colOff>
      <xdr:row>57</xdr:row>
      <xdr:rowOff>1780</xdr:rowOff>
    </xdr:to>
    <xdr:cxnSp macro="">
      <xdr:nvCxnSpPr>
        <xdr:cNvPr id="118" name="直線コネクタ 117"/>
        <xdr:cNvCxnSpPr/>
      </xdr:nvCxnSpPr>
      <xdr:spPr>
        <a:xfrm flipV="1">
          <a:off x="2908300" y="9773289"/>
          <a:ext cx="889000" cy="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36732</xdr:rowOff>
    </xdr:from>
    <xdr:to>
      <xdr:col>5</xdr:col>
      <xdr:colOff>409575</xdr:colOff>
      <xdr:row>57</xdr:row>
      <xdr:rowOff>138332</xdr:rowOff>
    </xdr:to>
    <xdr:sp macro="" textlink="">
      <xdr:nvSpPr>
        <xdr:cNvPr id="119" name="フローチャート : 判断 118"/>
        <xdr:cNvSpPr/>
      </xdr:nvSpPr>
      <xdr:spPr>
        <a:xfrm>
          <a:off x="3746500" y="980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129459</xdr:rowOff>
    </xdr:from>
    <xdr:ext cx="599010" cy="259045"/>
    <xdr:sp macro="" textlink="">
      <xdr:nvSpPr>
        <xdr:cNvPr id="120" name="テキスト ボックス 119"/>
        <xdr:cNvSpPr txBox="1"/>
      </xdr:nvSpPr>
      <xdr:spPr>
        <a:xfrm>
          <a:off x="3497794" y="990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161419</xdr:rowOff>
    </xdr:from>
    <xdr:to>
      <xdr:col>4</xdr:col>
      <xdr:colOff>155575</xdr:colOff>
      <xdr:row>57</xdr:row>
      <xdr:rowOff>1780</xdr:rowOff>
    </xdr:to>
    <xdr:cxnSp macro="">
      <xdr:nvCxnSpPr>
        <xdr:cNvPr id="121" name="直線コネクタ 120"/>
        <xdr:cNvCxnSpPr/>
      </xdr:nvCxnSpPr>
      <xdr:spPr>
        <a:xfrm>
          <a:off x="2019300" y="9591169"/>
          <a:ext cx="889000" cy="18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73892</xdr:rowOff>
    </xdr:from>
    <xdr:to>
      <xdr:col>4</xdr:col>
      <xdr:colOff>206375</xdr:colOff>
      <xdr:row>58</xdr:row>
      <xdr:rowOff>4042</xdr:rowOff>
    </xdr:to>
    <xdr:sp macro="" textlink="">
      <xdr:nvSpPr>
        <xdr:cNvPr id="122" name="フローチャート : 判断 121"/>
        <xdr:cNvSpPr/>
      </xdr:nvSpPr>
      <xdr:spPr>
        <a:xfrm>
          <a:off x="2857500" y="984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166619</xdr:rowOff>
    </xdr:from>
    <xdr:ext cx="599010" cy="259045"/>
    <xdr:sp macro="" textlink="">
      <xdr:nvSpPr>
        <xdr:cNvPr id="123" name="テキスト ボックス 122"/>
        <xdr:cNvSpPr txBox="1"/>
      </xdr:nvSpPr>
      <xdr:spPr>
        <a:xfrm>
          <a:off x="2608794" y="9939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161419</xdr:rowOff>
    </xdr:from>
    <xdr:to>
      <xdr:col>2</xdr:col>
      <xdr:colOff>638175</xdr:colOff>
      <xdr:row>57</xdr:row>
      <xdr:rowOff>64761</xdr:rowOff>
    </xdr:to>
    <xdr:cxnSp macro="">
      <xdr:nvCxnSpPr>
        <xdr:cNvPr id="124" name="直線コネクタ 123"/>
        <xdr:cNvCxnSpPr/>
      </xdr:nvCxnSpPr>
      <xdr:spPr>
        <a:xfrm flipV="1">
          <a:off x="1130300" y="9591169"/>
          <a:ext cx="889000" cy="24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76126</xdr:rowOff>
    </xdr:from>
    <xdr:to>
      <xdr:col>3</xdr:col>
      <xdr:colOff>3175</xdr:colOff>
      <xdr:row>58</xdr:row>
      <xdr:rowOff>6276</xdr:rowOff>
    </xdr:to>
    <xdr:sp macro="" textlink="">
      <xdr:nvSpPr>
        <xdr:cNvPr id="125" name="フローチャート : 判断 124"/>
        <xdr:cNvSpPr/>
      </xdr:nvSpPr>
      <xdr:spPr>
        <a:xfrm>
          <a:off x="1968500" y="984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168853</xdr:rowOff>
    </xdr:from>
    <xdr:ext cx="599010" cy="259045"/>
    <xdr:sp macro="" textlink="">
      <xdr:nvSpPr>
        <xdr:cNvPr id="126" name="テキスト ボックス 125"/>
        <xdr:cNvSpPr txBox="1"/>
      </xdr:nvSpPr>
      <xdr:spPr>
        <a:xfrm>
          <a:off x="1719794" y="9941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76463</xdr:rowOff>
    </xdr:from>
    <xdr:to>
      <xdr:col>1</xdr:col>
      <xdr:colOff>485775</xdr:colOff>
      <xdr:row>58</xdr:row>
      <xdr:rowOff>6613</xdr:rowOff>
    </xdr:to>
    <xdr:sp macro="" textlink="">
      <xdr:nvSpPr>
        <xdr:cNvPr id="127" name="フローチャート : 判断 126"/>
        <xdr:cNvSpPr/>
      </xdr:nvSpPr>
      <xdr:spPr>
        <a:xfrm>
          <a:off x="1079500" y="984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169190</xdr:rowOff>
    </xdr:from>
    <xdr:ext cx="599010" cy="259045"/>
    <xdr:sp macro="" textlink="">
      <xdr:nvSpPr>
        <xdr:cNvPr id="128" name="テキスト ボックス 127"/>
        <xdr:cNvSpPr txBox="1"/>
      </xdr:nvSpPr>
      <xdr:spPr>
        <a:xfrm>
          <a:off x="830794" y="9941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121,762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78341</xdr:rowOff>
    </xdr:from>
    <xdr:to>
      <xdr:col>6</xdr:col>
      <xdr:colOff>561975</xdr:colOff>
      <xdr:row>57</xdr:row>
      <xdr:rowOff>8491</xdr:rowOff>
    </xdr:to>
    <xdr:sp macro="" textlink="">
      <xdr:nvSpPr>
        <xdr:cNvPr id="134" name="円/楕円 133"/>
        <xdr:cNvSpPr/>
      </xdr:nvSpPr>
      <xdr:spPr>
        <a:xfrm>
          <a:off x="4584700" y="967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101218</xdr:rowOff>
    </xdr:from>
    <xdr:ext cx="599010" cy="259045"/>
    <xdr:sp macro="" textlink="">
      <xdr:nvSpPr>
        <xdr:cNvPr id="135" name="総務費該当値テキスト"/>
        <xdr:cNvSpPr txBox="1"/>
      </xdr:nvSpPr>
      <xdr:spPr>
        <a:xfrm>
          <a:off x="4686300" y="9530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418,476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121289</xdr:rowOff>
    </xdr:from>
    <xdr:to>
      <xdr:col>5</xdr:col>
      <xdr:colOff>409575</xdr:colOff>
      <xdr:row>57</xdr:row>
      <xdr:rowOff>51439</xdr:rowOff>
    </xdr:to>
    <xdr:sp macro="" textlink="">
      <xdr:nvSpPr>
        <xdr:cNvPr id="136" name="円/楕円 135"/>
        <xdr:cNvSpPr/>
      </xdr:nvSpPr>
      <xdr:spPr>
        <a:xfrm>
          <a:off x="3746500" y="972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67966</xdr:rowOff>
    </xdr:from>
    <xdr:ext cx="599010" cy="259045"/>
    <xdr:sp macro="" textlink="">
      <xdr:nvSpPr>
        <xdr:cNvPr id="137" name="テキスト ボックス 136"/>
        <xdr:cNvSpPr txBox="1"/>
      </xdr:nvSpPr>
      <xdr:spPr>
        <a:xfrm>
          <a:off x="3497794" y="9497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343,326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122430</xdr:rowOff>
    </xdr:from>
    <xdr:to>
      <xdr:col>4</xdr:col>
      <xdr:colOff>206375</xdr:colOff>
      <xdr:row>57</xdr:row>
      <xdr:rowOff>52580</xdr:rowOff>
    </xdr:to>
    <xdr:sp macro="" textlink="">
      <xdr:nvSpPr>
        <xdr:cNvPr id="138" name="円/楕円 137"/>
        <xdr:cNvSpPr/>
      </xdr:nvSpPr>
      <xdr:spPr>
        <a:xfrm>
          <a:off x="2857500" y="972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69107</xdr:rowOff>
    </xdr:from>
    <xdr:ext cx="599010" cy="259045"/>
    <xdr:sp macro="" textlink="">
      <xdr:nvSpPr>
        <xdr:cNvPr id="139" name="テキスト ボックス 138"/>
        <xdr:cNvSpPr txBox="1"/>
      </xdr:nvSpPr>
      <xdr:spPr>
        <a:xfrm>
          <a:off x="2608794" y="9498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341,330</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110619</xdr:rowOff>
    </xdr:from>
    <xdr:to>
      <xdr:col>3</xdr:col>
      <xdr:colOff>3175</xdr:colOff>
      <xdr:row>56</xdr:row>
      <xdr:rowOff>40769</xdr:rowOff>
    </xdr:to>
    <xdr:sp macro="" textlink="">
      <xdr:nvSpPr>
        <xdr:cNvPr id="140" name="円/楕円 139"/>
        <xdr:cNvSpPr/>
      </xdr:nvSpPr>
      <xdr:spPr>
        <a:xfrm>
          <a:off x="1968500" y="954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57296</xdr:rowOff>
    </xdr:from>
    <xdr:ext cx="599010" cy="259045"/>
    <xdr:sp macro="" textlink="">
      <xdr:nvSpPr>
        <xdr:cNvPr id="141" name="テキスト ボックス 140"/>
        <xdr:cNvSpPr txBox="1"/>
      </xdr:nvSpPr>
      <xdr:spPr>
        <a:xfrm>
          <a:off x="1719794" y="9315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661,997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13961</xdr:rowOff>
    </xdr:from>
    <xdr:to>
      <xdr:col>1</xdr:col>
      <xdr:colOff>485775</xdr:colOff>
      <xdr:row>57</xdr:row>
      <xdr:rowOff>115561</xdr:rowOff>
    </xdr:to>
    <xdr:sp macro="" textlink="">
      <xdr:nvSpPr>
        <xdr:cNvPr id="142" name="円/楕円 141"/>
        <xdr:cNvSpPr/>
      </xdr:nvSpPr>
      <xdr:spPr>
        <a:xfrm>
          <a:off x="1079500" y="978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132088</xdr:rowOff>
    </xdr:from>
    <xdr:ext cx="599010" cy="259045"/>
    <xdr:sp macro="" textlink="">
      <xdr:nvSpPr>
        <xdr:cNvPr id="143" name="テキスト ボックス 142"/>
        <xdr:cNvSpPr txBox="1"/>
      </xdr:nvSpPr>
      <xdr:spPr>
        <a:xfrm>
          <a:off x="830794" y="956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231,127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277,821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73</xdr:row>
      <xdr:rowOff>168927</xdr:rowOff>
    </xdr:from>
    <xdr:ext cx="685572" cy="259045"/>
    <xdr:sp macro="" textlink="">
      <xdr:nvSpPr>
        <xdr:cNvPr id="159" name="テキスト ボックス 158"/>
        <xdr:cNvSpPr txBox="1"/>
      </xdr:nvSpPr>
      <xdr:spPr>
        <a:xfrm>
          <a:off x="76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130827</xdr:rowOff>
    </xdr:from>
    <xdr:ext cx="685572" cy="259045"/>
    <xdr:sp macro="" textlink="">
      <xdr:nvSpPr>
        <xdr:cNvPr id="161" name="テキスト ボックス 160"/>
        <xdr:cNvSpPr txBox="1"/>
      </xdr:nvSpPr>
      <xdr:spPr>
        <a:xfrm>
          <a:off x="76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3" name="テキスト ボックス 162"/>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103624</xdr:rowOff>
    </xdr:from>
    <xdr:to>
      <xdr:col>6</xdr:col>
      <xdr:colOff>510540</xdr:colOff>
      <xdr:row>78</xdr:row>
      <xdr:rowOff>126355</xdr:rowOff>
    </xdr:to>
    <xdr:cxnSp macro="">
      <xdr:nvCxnSpPr>
        <xdr:cNvPr id="167" name="直線コネクタ 166"/>
        <xdr:cNvCxnSpPr/>
      </xdr:nvCxnSpPr>
      <xdr:spPr>
        <a:xfrm flipV="1">
          <a:off x="4633595" y="12105124"/>
          <a:ext cx="1270" cy="1394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130182</xdr:rowOff>
    </xdr:from>
    <xdr:ext cx="599010" cy="259045"/>
    <xdr:sp macro="" textlink="">
      <xdr:nvSpPr>
        <xdr:cNvPr id="168" name="民生費最小値テキスト"/>
        <xdr:cNvSpPr txBox="1"/>
      </xdr:nvSpPr>
      <xdr:spPr>
        <a:xfrm>
          <a:off x="4686300" y="1350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117,514</a:t>
          </a:r>
          <a:endParaRPr kumimoji="1" lang="ja-JP" altLang="en-US" sz="1000" b="1">
            <a:latin typeface="ＭＳ Ｐゴシック"/>
          </a:endParaRPr>
        </a:p>
      </xdr:txBody>
    </xdr:sp>
    <xdr:clientData/>
  </xdr:oneCellAnchor>
  <xdr:twoCellAnchor>
    <xdr:from>
      <xdr:col>6</xdr:col>
      <xdr:colOff>422275</xdr:colOff>
      <xdr:row>78</xdr:row>
      <xdr:rowOff>126355</xdr:rowOff>
    </xdr:from>
    <xdr:to>
      <xdr:col>6</xdr:col>
      <xdr:colOff>600075</xdr:colOff>
      <xdr:row>78</xdr:row>
      <xdr:rowOff>126355</xdr:rowOff>
    </xdr:to>
    <xdr:cxnSp macro="">
      <xdr:nvCxnSpPr>
        <xdr:cNvPr id="169" name="直線コネクタ 168"/>
        <xdr:cNvCxnSpPr/>
      </xdr:nvCxnSpPr>
      <xdr:spPr>
        <a:xfrm>
          <a:off x="4546600" y="1349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50301</xdr:rowOff>
    </xdr:from>
    <xdr:ext cx="690189" cy="259045"/>
    <xdr:sp macro="" textlink="">
      <xdr:nvSpPr>
        <xdr:cNvPr id="170" name="民生費最大値テキスト"/>
        <xdr:cNvSpPr txBox="1"/>
      </xdr:nvSpPr>
      <xdr:spPr>
        <a:xfrm>
          <a:off x="4686300" y="118803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1,947,344</a:t>
          </a:r>
          <a:endParaRPr kumimoji="1" lang="ja-JP" altLang="en-US" sz="1000" b="1">
            <a:latin typeface="ＭＳ Ｐゴシック"/>
          </a:endParaRPr>
        </a:p>
      </xdr:txBody>
    </xdr:sp>
    <xdr:clientData/>
  </xdr:oneCellAnchor>
  <xdr:twoCellAnchor>
    <xdr:from>
      <xdr:col>6</xdr:col>
      <xdr:colOff>422275</xdr:colOff>
      <xdr:row>70</xdr:row>
      <xdr:rowOff>103624</xdr:rowOff>
    </xdr:from>
    <xdr:to>
      <xdr:col>6</xdr:col>
      <xdr:colOff>600075</xdr:colOff>
      <xdr:row>70</xdr:row>
      <xdr:rowOff>103624</xdr:rowOff>
    </xdr:to>
    <xdr:cxnSp macro="">
      <xdr:nvCxnSpPr>
        <xdr:cNvPr id="171" name="直線コネクタ 170"/>
        <xdr:cNvCxnSpPr/>
      </xdr:nvCxnSpPr>
      <xdr:spPr>
        <a:xfrm>
          <a:off x="4546600" y="121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70</xdr:row>
      <xdr:rowOff>103624</xdr:rowOff>
    </xdr:from>
    <xdr:to>
      <xdr:col>6</xdr:col>
      <xdr:colOff>511175</xdr:colOff>
      <xdr:row>75</xdr:row>
      <xdr:rowOff>62284</xdr:rowOff>
    </xdr:to>
    <xdr:cxnSp macro="">
      <xdr:nvCxnSpPr>
        <xdr:cNvPr id="172" name="直線コネクタ 171"/>
        <xdr:cNvCxnSpPr/>
      </xdr:nvCxnSpPr>
      <xdr:spPr>
        <a:xfrm flipV="1">
          <a:off x="3797300" y="12105124"/>
          <a:ext cx="838200" cy="81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114554</xdr:rowOff>
    </xdr:from>
    <xdr:ext cx="599010" cy="259045"/>
    <xdr:sp macro="" textlink="">
      <xdr:nvSpPr>
        <xdr:cNvPr id="173" name="民生費平均値テキスト"/>
        <xdr:cNvSpPr txBox="1"/>
      </xdr:nvSpPr>
      <xdr:spPr>
        <a:xfrm>
          <a:off x="4686300" y="13316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263,022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136127</xdr:rowOff>
    </xdr:from>
    <xdr:to>
      <xdr:col>6</xdr:col>
      <xdr:colOff>561975</xdr:colOff>
      <xdr:row>78</xdr:row>
      <xdr:rowOff>66277</xdr:rowOff>
    </xdr:to>
    <xdr:sp macro="" textlink="">
      <xdr:nvSpPr>
        <xdr:cNvPr id="174" name="フローチャート : 判断 173"/>
        <xdr:cNvSpPr/>
      </xdr:nvSpPr>
      <xdr:spPr>
        <a:xfrm>
          <a:off x="4584700" y="1333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62284</xdr:rowOff>
    </xdr:from>
    <xdr:to>
      <xdr:col>5</xdr:col>
      <xdr:colOff>358775</xdr:colOff>
      <xdr:row>75</xdr:row>
      <xdr:rowOff>67430</xdr:rowOff>
    </xdr:to>
    <xdr:cxnSp macro="">
      <xdr:nvCxnSpPr>
        <xdr:cNvPr id="175" name="直線コネクタ 174"/>
        <xdr:cNvCxnSpPr/>
      </xdr:nvCxnSpPr>
      <xdr:spPr>
        <a:xfrm flipV="1">
          <a:off x="2908300" y="12921034"/>
          <a:ext cx="889000" cy="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49044</xdr:rowOff>
    </xdr:from>
    <xdr:to>
      <xdr:col>5</xdr:col>
      <xdr:colOff>409575</xdr:colOff>
      <xdr:row>78</xdr:row>
      <xdr:rowOff>150644</xdr:rowOff>
    </xdr:to>
    <xdr:sp macro="" textlink="">
      <xdr:nvSpPr>
        <xdr:cNvPr id="176" name="フローチャート : 判断 175"/>
        <xdr:cNvSpPr/>
      </xdr:nvSpPr>
      <xdr:spPr>
        <a:xfrm>
          <a:off x="3746500" y="1342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141771</xdr:rowOff>
    </xdr:from>
    <xdr:ext cx="599010" cy="259045"/>
    <xdr:sp macro="" textlink="">
      <xdr:nvSpPr>
        <xdr:cNvPr id="177" name="テキスト ボックス 176"/>
        <xdr:cNvSpPr txBox="1"/>
      </xdr:nvSpPr>
      <xdr:spPr>
        <a:xfrm>
          <a:off x="3497794" y="13514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2</xdr:col>
      <xdr:colOff>638175</xdr:colOff>
      <xdr:row>70</xdr:row>
      <xdr:rowOff>105090</xdr:rowOff>
    </xdr:from>
    <xdr:to>
      <xdr:col>4</xdr:col>
      <xdr:colOff>155575</xdr:colOff>
      <xdr:row>75</xdr:row>
      <xdr:rowOff>67430</xdr:rowOff>
    </xdr:to>
    <xdr:cxnSp macro="">
      <xdr:nvCxnSpPr>
        <xdr:cNvPr id="178" name="直線コネクタ 177"/>
        <xdr:cNvCxnSpPr/>
      </xdr:nvCxnSpPr>
      <xdr:spPr>
        <a:xfrm>
          <a:off x="2019300" y="12106590"/>
          <a:ext cx="889000" cy="81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59973</xdr:rowOff>
    </xdr:from>
    <xdr:to>
      <xdr:col>4</xdr:col>
      <xdr:colOff>206375</xdr:colOff>
      <xdr:row>78</xdr:row>
      <xdr:rowOff>161573</xdr:rowOff>
    </xdr:to>
    <xdr:sp macro="" textlink="">
      <xdr:nvSpPr>
        <xdr:cNvPr id="179" name="フローチャート : 判断 178"/>
        <xdr:cNvSpPr/>
      </xdr:nvSpPr>
      <xdr:spPr>
        <a:xfrm>
          <a:off x="2857500" y="1343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152700</xdr:rowOff>
    </xdr:from>
    <xdr:ext cx="599010" cy="259045"/>
    <xdr:sp macro="" textlink="">
      <xdr:nvSpPr>
        <xdr:cNvPr id="180" name="テキスト ボックス 179"/>
        <xdr:cNvSpPr txBox="1"/>
      </xdr:nvSpPr>
      <xdr:spPr>
        <a:xfrm>
          <a:off x="2608794" y="13525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434975</xdr:colOff>
      <xdr:row>70</xdr:row>
      <xdr:rowOff>105090</xdr:rowOff>
    </xdr:from>
    <xdr:to>
      <xdr:col>2</xdr:col>
      <xdr:colOff>638175</xdr:colOff>
      <xdr:row>77</xdr:row>
      <xdr:rowOff>113030</xdr:rowOff>
    </xdr:to>
    <xdr:cxnSp macro="">
      <xdr:nvCxnSpPr>
        <xdr:cNvPr id="181" name="直線コネクタ 180"/>
        <xdr:cNvCxnSpPr/>
      </xdr:nvCxnSpPr>
      <xdr:spPr>
        <a:xfrm flipV="1">
          <a:off x="1130300" y="12106590"/>
          <a:ext cx="889000" cy="120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52268</xdr:rowOff>
    </xdr:from>
    <xdr:to>
      <xdr:col>3</xdr:col>
      <xdr:colOff>3175</xdr:colOff>
      <xdr:row>78</xdr:row>
      <xdr:rowOff>153868</xdr:rowOff>
    </xdr:to>
    <xdr:sp macro="" textlink="">
      <xdr:nvSpPr>
        <xdr:cNvPr id="182" name="フローチャート : 判断 181"/>
        <xdr:cNvSpPr/>
      </xdr:nvSpPr>
      <xdr:spPr>
        <a:xfrm>
          <a:off x="1968500" y="1342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144995</xdr:rowOff>
    </xdr:from>
    <xdr:ext cx="599010" cy="259045"/>
    <xdr:sp macro="" textlink="">
      <xdr:nvSpPr>
        <xdr:cNvPr id="183" name="テキスト ボックス 182"/>
        <xdr:cNvSpPr txBox="1"/>
      </xdr:nvSpPr>
      <xdr:spPr>
        <a:xfrm>
          <a:off x="1719794" y="13518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60644</xdr:rowOff>
    </xdr:from>
    <xdr:to>
      <xdr:col>1</xdr:col>
      <xdr:colOff>485775</xdr:colOff>
      <xdr:row>78</xdr:row>
      <xdr:rowOff>162244</xdr:rowOff>
    </xdr:to>
    <xdr:sp macro="" textlink="">
      <xdr:nvSpPr>
        <xdr:cNvPr id="184" name="フローチャート : 判断 183"/>
        <xdr:cNvSpPr/>
      </xdr:nvSpPr>
      <xdr:spPr>
        <a:xfrm>
          <a:off x="1079500" y="1343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153371</xdr:rowOff>
    </xdr:from>
    <xdr:ext cx="599010" cy="259045"/>
    <xdr:sp macro="" textlink="">
      <xdr:nvSpPr>
        <xdr:cNvPr id="185" name="テキスト ボックス 184"/>
        <xdr:cNvSpPr txBox="1"/>
      </xdr:nvSpPr>
      <xdr:spPr>
        <a:xfrm>
          <a:off x="830794" y="1352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137,081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70</xdr:row>
      <xdr:rowOff>52824</xdr:rowOff>
    </xdr:from>
    <xdr:to>
      <xdr:col>6</xdr:col>
      <xdr:colOff>561975</xdr:colOff>
      <xdr:row>70</xdr:row>
      <xdr:rowOff>154424</xdr:rowOff>
    </xdr:to>
    <xdr:sp macro="" textlink="">
      <xdr:nvSpPr>
        <xdr:cNvPr id="191" name="円/楕円 190"/>
        <xdr:cNvSpPr/>
      </xdr:nvSpPr>
      <xdr:spPr>
        <a:xfrm>
          <a:off x="4584700" y="1205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5851</xdr:rowOff>
    </xdr:from>
    <xdr:ext cx="690189" cy="259045"/>
    <xdr:sp macro="" textlink="">
      <xdr:nvSpPr>
        <xdr:cNvPr id="192" name="民生費該当値テキスト"/>
        <xdr:cNvSpPr txBox="1"/>
      </xdr:nvSpPr>
      <xdr:spPr>
        <a:xfrm>
          <a:off x="4686300" y="120073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1,947,344</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11484</xdr:rowOff>
    </xdr:from>
    <xdr:to>
      <xdr:col>5</xdr:col>
      <xdr:colOff>409575</xdr:colOff>
      <xdr:row>75</xdr:row>
      <xdr:rowOff>113084</xdr:rowOff>
    </xdr:to>
    <xdr:sp macro="" textlink="">
      <xdr:nvSpPr>
        <xdr:cNvPr id="193" name="円/楕円 192"/>
        <xdr:cNvSpPr/>
      </xdr:nvSpPr>
      <xdr:spPr>
        <a:xfrm>
          <a:off x="3746500" y="1287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129611</xdr:rowOff>
    </xdr:from>
    <xdr:ext cx="599010" cy="259045"/>
    <xdr:sp macro="" textlink="">
      <xdr:nvSpPr>
        <xdr:cNvPr id="194" name="テキスト ボックス 193"/>
        <xdr:cNvSpPr txBox="1"/>
      </xdr:nvSpPr>
      <xdr:spPr>
        <a:xfrm>
          <a:off x="3497794" y="12645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876,596</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16630</xdr:rowOff>
    </xdr:from>
    <xdr:to>
      <xdr:col>4</xdr:col>
      <xdr:colOff>206375</xdr:colOff>
      <xdr:row>75</xdr:row>
      <xdr:rowOff>118230</xdr:rowOff>
    </xdr:to>
    <xdr:sp macro="" textlink="">
      <xdr:nvSpPr>
        <xdr:cNvPr id="195" name="円/楕円 194"/>
        <xdr:cNvSpPr/>
      </xdr:nvSpPr>
      <xdr:spPr>
        <a:xfrm>
          <a:off x="2857500" y="1287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134757</xdr:rowOff>
    </xdr:from>
    <xdr:ext cx="599010" cy="259045"/>
    <xdr:sp macro="" textlink="">
      <xdr:nvSpPr>
        <xdr:cNvPr id="196" name="テキスト ボックス 195"/>
        <xdr:cNvSpPr txBox="1"/>
      </xdr:nvSpPr>
      <xdr:spPr>
        <a:xfrm>
          <a:off x="2608794" y="12650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869,843</a:t>
          </a:r>
          <a:endParaRPr kumimoji="1" lang="ja-JP" altLang="en-US" sz="1000" b="1">
            <a:solidFill>
              <a:srgbClr val="FF0000"/>
            </a:solidFill>
            <a:latin typeface="ＭＳ Ｐゴシック"/>
          </a:endParaRPr>
        </a:p>
      </xdr:txBody>
    </xdr:sp>
    <xdr:clientData/>
  </xdr:oneCellAnchor>
  <xdr:twoCellAnchor>
    <xdr:from>
      <xdr:col>2</xdr:col>
      <xdr:colOff>587375</xdr:colOff>
      <xdr:row>70</xdr:row>
      <xdr:rowOff>54290</xdr:rowOff>
    </xdr:from>
    <xdr:to>
      <xdr:col>3</xdr:col>
      <xdr:colOff>3175</xdr:colOff>
      <xdr:row>70</xdr:row>
      <xdr:rowOff>155890</xdr:rowOff>
    </xdr:to>
    <xdr:sp macro="" textlink="">
      <xdr:nvSpPr>
        <xdr:cNvPr id="197" name="円/楕円 196"/>
        <xdr:cNvSpPr/>
      </xdr:nvSpPr>
      <xdr:spPr>
        <a:xfrm>
          <a:off x="1968500" y="120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293079</xdr:colOff>
      <xdr:row>69</xdr:row>
      <xdr:rowOff>967</xdr:rowOff>
    </xdr:from>
    <xdr:ext cx="690189" cy="259045"/>
    <xdr:sp macro="" textlink="">
      <xdr:nvSpPr>
        <xdr:cNvPr id="198" name="テキスト ボックス 197"/>
        <xdr:cNvSpPr txBox="1"/>
      </xdr:nvSpPr>
      <xdr:spPr>
        <a:xfrm>
          <a:off x="1674204" y="118310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1,945,420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62230</xdr:rowOff>
    </xdr:from>
    <xdr:to>
      <xdr:col>1</xdr:col>
      <xdr:colOff>485775</xdr:colOff>
      <xdr:row>77</xdr:row>
      <xdr:rowOff>163830</xdr:rowOff>
    </xdr:to>
    <xdr:sp macro="" textlink="">
      <xdr:nvSpPr>
        <xdr:cNvPr id="199" name="円/楕円 198"/>
        <xdr:cNvSpPr/>
      </xdr:nvSpPr>
      <xdr:spPr>
        <a:xfrm>
          <a:off x="1079500" y="1326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8907</xdr:rowOff>
    </xdr:from>
    <xdr:ext cx="599010" cy="259045"/>
    <xdr:sp macro="" textlink="">
      <xdr:nvSpPr>
        <xdr:cNvPr id="200" name="テキスト ボックス 199"/>
        <xdr:cNvSpPr txBox="1"/>
      </xdr:nvSpPr>
      <xdr:spPr>
        <a:xfrm>
          <a:off x="830794" y="1303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360,000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4" name="テキスト ボックス 213"/>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6" name="テキスト ボックス 215"/>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134031</xdr:rowOff>
    </xdr:from>
    <xdr:to>
      <xdr:col>6</xdr:col>
      <xdr:colOff>510540</xdr:colOff>
      <xdr:row>99</xdr:row>
      <xdr:rowOff>19989</xdr:rowOff>
    </xdr:to>
    <xdr:cxnSp macro="">
      <xdr:nvCxnSpPr>
        <xdr:cNvPr id="226" name="直線コネクタ 225"/>
        <xdr:cNvCxnSpPr/>
      </xdr:nvCxnSpPr>
      <xdr:spPr>
        <a:xfrm flipV="1">
          <a:off x="4633595" y="15564531"/>
          <a:ext cx="1270" cy="142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23816</xdr:rowOff>
    </xdr:from>
    <xdr:ext cx="534377" cy="259045"/>
    <xdr:sp macro="" textlink="">
      <xdr:nvSpPr>
        <xdr:cNvPr id="227" name="衛生費最小値テキスト"/>
        <xdr:cNvSpPr txBox="1"/>
      </xdr:nvSpPr>
      <xdr:spPr>
        <a:xfrm>
          <a:off x="4686300" y="1699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24,157</a:t>
          </a:r>
          <a:endParaRPr kumimoji="1" lang="ja-JP" altLang="en-US" sz="1000" b="1">
            <a:latin typeface="ＭＳ Ｐゴシック"/>
          </a:endParaRPr>
        </a:p>
      </xdr:txBody>
    </xdr:sp>
    <xdr:clientData/>
  </xdr:oneCellAnchor>
  <xdr:twoCellAnchor>
    <xdr:from>
      <xdr:col>6</xdr:col>
      <xdr:colOff>422275</xdr:colOff>
      <xdr:row>99</xdr:row>
      <xdr:rowOff>19989</xdr:rowOff>
    </xdr:from>
    <xdr:to>
      <xdr:col>6</xdr:col>
      <xdr:colOff>600075</xdr:colOff>
      <xdr:row>99</xdr:row>
      <xdr:rowOff>19989</xdr:rowOff>
    </xdr:to>
    <xdr:cxnSp macro="">
      <xdr:nvCxnSpPr>
        <xdr:cNvPr id="228" name="直線コネクタ 227"/>
        <xdr:cNvCxnSpPr/>
      </xdr:nvCxnSpPr>
      <xdr:spPr>
        <a:xfrm>
          <a:off x="4546600" y="1699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80708</xdr:rowOff>
    </xdr:from>
    <xdr:ext cx="599010" cy="259045"/>
    <xdr:sp macro="" textlink="">
      <xdr:nvSpPr>
        <xdr:cNvPr id="229" name="衛生費最大値テキスト"/>
        <xdr:cNvSpPr txBox="1"/>
      </xdr:nvSpPr>
      <xdr:spPr>
        <a:xfrm>
          <a:off x="4686300" y="1533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461,736</a:t>
          </a:r>
          <a:endParaRPr kumimoji="1" lang="ja-JP" altLang="en-US" sz="1000" b="1">
            <a:latin typeface="ＭＳ Ｐゴシック"/>
          </a:endParaRPr>
        </a:p>
      </xdr:txBody>
    </xdr:sp>
    <xdr:clientData/>
  </xdr:oneCellAnchor>
  <xdr:twoCellAnchor>
    <xdr:from>
      <xdr:col>6</xdr:col>
      <xdr:colOff>422275</xdr:colOff>
      <xdr:row>90</xdr:row>
      <xdr:rowOff>134031</xdr:rowOff>
    </xdr:from>
    <xdr:to>
      <xdr:col>6</xdr:col>
      <xdr:colOff>600075</xdr:colOff>
      <xdr:row>90</xdr:row>
      <xdr:rowOff>134031</xdr:rowOff>
    </xdr:to>
    <xdr:cxnSp macro="">
      <xdr:nvCxnSpPr>
        <xdr:cNvPr id="230" name="直線コネクタ 229"/>
        <xdr:cNvCxnSpPr/>
      </xdr:nvCxnSpPr>
      <xdr:spPr>
        <a:xfrm>
          <a:off x="4546600" y="155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100279</xdr:rowOff>
    </xdr:from>
    <xdr:to>
      <xdr:col>6</xdr:col>
      <xdr:colOff>511175</xdr:colOff>
      <xdr:row>97</xdr:row>
      <xdr:rowOff>164506</xdr:rowOff>
    </xdr:to>
    <xdr:cxnSp macro="">
      <xdr:nvCxnSpPr>
        <xdr:cNvPr id="231" name="直線コネクタ 230"/>
        <xdr:cNvCxnSpPr/>
      </xdr:nvCxnSpPr>
      <xdr:spPr>
        <a:xfrm>
          <a:off x="3797300" y="16730929"/>
          <a:ext cx="838200" cy="64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159159</xdr:rowOff>
    </xdr:from>
    <xdr:ext cx="599010" cy="259045"/>
    <xdr:sp macro="" textlink="">
      <xdr:nvSpPr>
        <xdr:cNvPr id="232" name="衛生費平均値テキスト"/>
        <xdr:cNvSpPr txBox="1"/>
      </xdr:nvSpPr>
      <xdr:spPr>
        <a:xfrm>
          <a:off x="4686300" y="16446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130,491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136282</xdr:rowOff>
    </xdr:from>
    <xdr:to>
      <xdr:col>6</xdr:col>
      <xdr:colOff>561975</xdr:colOff>
      <xdr:row>97</xdr:row>
      <xdr:rowOff>66432</xdr:rowOff>
    </xdr:to>
    <xdr:sp macro="" textlink="">
      <xdr:nvSpPr>
        <xdr:cNvPr id="233" name="フローチャート : 判断 232"/>
        <xdr:cNvSpPr/>
      </xdr:nvSpPr>
      <xdr:spPr>
        <a:xfrm>
          <a:off x="4584700" y="16595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100279</xdr:rowOff>
    </xdr:from>
    <xdr:to>
      <xdr:col>5</xdr:col>
      <xdr:colOff>358775</xdr:colOff>
      <xdr:row>98</xdr:row>
      <xdr:rowOff>130890</xdr:rowOff>
    </xdr:to>
    <xdr:cxnSp macro="">
      <xdr:nvCxnSpPr>
        <xdr:cNvPr id="234" name="直線コネクタ 233"/>
        <xdr:cNvCxnSpPr/>
      </xdr:nvCxnSpPr>
      <xdr:spPr>
        <a:xfrm flipV="1">
          <a:off x="2908300" y="16730929"/>
          <a:ext cx="889000" cy="20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158345</xdr:rowOff>
    </xdr:from>
    <xdr:to>
      <xdr:col>5</xdr:col>
      <xdr:colOff>409575</xdr:colOff>
      <xdr:row>98</xdr:row>
      <xdr:rowOff>88495</xdr:rowOff>
    </xdr:to>
    <xdr:sp macro="" textlink="">
      <xdr:nvSpPr>
        <xdr:cNvPr id="235" name="フローチャート : 判断 234"/>
        <xdr:cNvSpPr/>
      </xdr:nvSpPr>
      <xdr:spPr>
        <a:xfrm>
          <a:off x="3746500" y="1678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79622</xdr:rowOff>
    </xdr:from>
    <xdr:ext cx="534377" cy="259045"/>
    <xdr:sp macro="" textlink="">
      <xdr:nvSpPr>
        <xdr:cNvPr id="236" name="テキスト ボックス 235"/>
        <xdr:cNvSpPr txBox="1"/>
      </xdr:nvSpPr>
      <xdr:spPr>
        <a:xfrm>
          <a:off x="3530111" y="1688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75216</xdr:rowOff>
    </xdr:from>
    <xdr:to>
      <xdr:col>4</xdr:col>
      <xdr:colOff>155575</xdr:colOff>
      <xdr:row>98</xdr:row>
      <xdr:rowOff>130890</xdr:rowOff>
    </xdr:to>
    <xdr:cxnSp macro="">
      <xdr:nvCxnSpPr>
        <xdr:cNvPr id="237" name="直線コネクタ 236"/>
        <xdr:cNvCxnSpPr/>
      </xdr:nvCxnSpPr>
      <xdr:spPr>
        <a:xfrm>
          <a:off x="2019300" y="16877316"/>
          <a:ext cx="889000" cy="5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4651</xdr:rowOff>
    </xdr:from>
    <xdr:to>
      <xdr:col>4</xdr:col>
      <xdr:colOff>206375</xdr:colOff>
      <xdr:row>98</xdr:row>
      <xdr:rowOff>106251</xdr:rowOff>
    </xdr:to>
    <xdr:sp macro="" textlink="">
      <xdr:nvSpPr>
        <xdr:cNvPr id="238" name="フローチャート : 判断 237"/>
        <xdr:cNvSpPr/>
      </xdr:nvSpPr>
      <xdr:spPr>
        <a:xfrm>
          <a:off x="2857500" y="16806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122778</xdr:rowOff>
    </xdr:from>
    <xdr:ext cx="534377" cy="259045"/>
    <xdr:sp macro="" textlink="">
      <xdr:nvSpPr>
        <xdr:cNvPr id="239" name="テキスト ボックス 238"/>
        <xdr:cNvSpPr txBox="1"/>
      </xdr:nvSpPr>
      <xdr:spPr>
        <a:xfrm>
          <a:off x="2641111" y="1658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70069</xdr:rowOff>
    </xdr:from>
    <xdr:to>
      <xdr:col>2</xdr:col>
      <xdr:colOff>638175</xdr:colOff>
      <xdr:row>98</xdr:row>
      <xdr:rowOff>75216</xdr:rowOff>
    </xdr:to>
    <xdr:cxnSp macro="">
      <xdr:nvCxnSpPr>
        <xdr:cNvPr id="240" name="直線コネクタ 239"/>
        <xdr:cNvCxnSpPr/>
      </xdr:nvCxnSpPr>
      <xdr:spPr>
        <a:xfrm>
          <a:off x="1130300" y="16872169"/>
          <a:ext cx="889000" cy="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22613</xdr:rowOff>
    </xdr:from>
    <xdr:to>
      <xdr:col>3</xdr:col>
      <xdr:colOff>3175</xdr:colOff>
      <xdr:row>98</xdr:row>
      <xdr:rowOff>124213</xdr:rowOff>
    </xdr:to>
    <xdr:sp macro="" textlink="">
      <xdr:nvSpPr>
        <xdr:cNvPr id="241" name="フローチャート : 判断 240"/>
        <xdr:cNvSpPr/>
      </xdr:nvSpPr>
      <xdr:spPr>
        <a:xfrm>
          <a:off x="1968500" y="1682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140740</xdr:rowOff>
    </xdr:from>
    <xdr:ext cx="534377" cy="259045"/>
    <xdr:sp macro="" textlink="">
      <xdr:nvSpPr>
        <xdr:cNvPr id="242" name="テキスト ボックス 241"/>
        <xdr:cNvSpPr txBox="1"/>
      </xdr:nvSpPr>
      <xdr:spPr>
        <a:xfrm>
          <a:off x="1752111" y="1659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27084</xdr:rowOff>
    </xdr:from>
    <xdr:to>
      <xdr:col>1</xdr:col>
      <xdr:colOff>485775</xdr:colOff>
      <xdr:row>98</xdr:row>
      <xdr:rowOff>128684</xdr:rowOff>
    </xdr:to>
    <xdr:sp macro="" textlink="">
      <xdr:nvSpPr>
        <xdr:cNvPr id="243" name="フローチャート : 判断 242"/>
        <xdr:cNvSpPr/>
      </xdr:nvSpPr>
      <xdr:spPr>
        <a:xfrm>
          <a:off x="1079500" y="1682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119811</xdr:rowOff>
    </xdr:from>
    <xdr:ext cx="534377" cy="259045"/>
    <xdr:sp macro="" textlink="">
      <xdr:nvSpPr>
        <xdr:cNvPr id="244" name="テキスト ボックス 243"/>
        <xdr:cNvSpPr txBox="1"/>
      </xdr:nvSpPr>
      <xdr:spPr>
        <a:xfrm>
          <a:off x="863111" y="1692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113706</xdr:rowOff>
    </xdr:from>
    <xdr:to>
      <xdr:col>6</xdr:col>
      <xdr:colOff>561975</xdr:colOff>
      <xdr:row>98</xdr:row>
      <xdr:rowOff>43856</xdr:rowOff>
    </xdr:to>
    <xdr:sp macro="" textlink="">
      <xdr:nvSpPr>
        <xdr:cNvPr id="250" name="円/楕円 249"/>
        <xdr:cNvSpPr/>
      </xdr:nvSpPr>
      <xdr:spPr>
        <a:xfrm>
          <a:off x="4584700" y="1674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92133</xdr:rowOff>
    </xdr:from>
    <xdr:ext cx="534377" cy="259045"/>
    <xdr:sp macro="" textlink="">
      <xdr:nvSpPr>
        <xdr:cNvPr id="251" name="衛生費該当値テキスト"/>
        <xdr:cNvSpPr txBox="1"/>
      </xdr:nvSpPr>
      <xdr:spPr>
        <a:xfrm>
          <a:off x="4686300" y="1672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84,904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49479</xdr:rowOff>
    </xdr:from>
    <xdr:to>
      <xdr:col>5</xdr:col>
      <xdr:colOff>409575</xdr:colOff>
      <xdr:row>97</xdr:row>
      <xdr:rowOff>151079</xdr:rowOff>
    </xdr:to>
    <xdr:sp macro="" textlink="">
      <xdr:nvSpPr>
        <xdr:cNvPr id="252" name="円/楕円 251"/>
        <xdr:cNvSpPr/>
      </xdr:nvSpPr>
      <xdr:spPr>
        <a:xfrm>
          <a:off x="3746500" y="1668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167606</xdr:rowOff>
    </xdr:from>
    <xdr:ext cx="599010" cy="259045"/>
    <xdr:sp macro="" textlink="">
      <xdr:nvSpPr>
        <xdr:cNvPr id="253" name="テキスト ボックス 252"/>
        <xdr:cNvSpPr txBox="1"/>
      </xdr:nvSpPr>
      <xdr:spPr>
        <a:xfrm>
          <a:off x="3497794" y="16455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104,571</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80090</xdr:rowOff>
    </xdr:from>
    <xdr:to>
      <xdr:col>4</xdr:col>
      <xdr:colOff>206375</xdr:colOff>
      <xdr:row>99</xdr:row>
      <xdr:rowOff>10240</xdr:rowOff>
    </xdr:to>
    <xdr:sp macro="" textlink="">
      <xdr:nvSpPr>
        <xdr:cNvPr id="254" name="円/楕円 253"/>
        <xdr:cNvSpPr/>
      </xdr:nvSpPr>
      <xdr:spPr>
        <a:xfrm>
          <a:off x="2857500" y="1688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1367</xdr:rowOff>
    </xdr:from>
    <xdr:ext cx="534377" cy="259045"/>
    <xdr:sp macro="" textlink="">
      <xdr:nvSpPr>
        <xdr:cNvPr id="255" name="テキスト ボックス 254"/>
        <xdr:cNvSpPr txBox="1"/>
      </xdr:nvSpPr>
      <xdr:spPr>
        <a:xfrm>
          <a:off x="2641111" y="1697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42,698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24416</xdr:rowOff>
    </xdr:from>
    <xdr:to>
      <xdr:col>3</xdr:col>
      <xdr:colOff>3175</xdr:colOff>
      <xdr:row>98</xdr:row>
      <xdr:rowOff>126016</xdr:rowOff>
    </xdr:to>
    <xdr:sp macro="" textlink="">
      <xdr:nvSpPr>
        <xdr:cNvPr id="256" name="円/楕円 255"/>
        <xdr:cNvSpPr/>
      </xdr:nvSpPr>
      <xdr:spPr>
        <a:xfrm>
          <a:off x="1968500" y="1682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117143</xdr:rowOff>
    </xdr:from>
    <xdr:ext cx="534377" cy="259045"/>
    <xdr:sp macro="" textlink="">
      <xdr:nvSpPr>
        <xdr:cNvPr id="257" name="テキスト ボックス 256"/>
        <xdr:cNvSpPr txBox="1"/>
      </xdr:nvSpPr>
      <xdr:spPr>
        <a:xfrm>
          <a:off x="1752111" y="1691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59,746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19269</xdr:rowOff>
    </xdr:from>
    <xdr:to>
      <xdr:col>1</xdr:col>
      <xdr:colOff>485775</xdr:colOff>
      <xdr:row>98</xdr:row>
      <xdr:rowOff>120869</xdr:rowOff>
    </xdr:to>
    <xdr:sp macro="" textlink="">
      <xdr:nvSpPr>
        <xdr:cNvPr id="258" name="円/楕円 257"/>
        <xdr:cNvSpPr/>
      </xdr:nvSpPr>
      <xdr:spPr>
        <a:xfrm>
          <a:off x="1079500" y="1682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137396</xdr:rowOff>
    </xdr:from>
    <xdr:ext cx="534377" cy="259045"/>
    <xdr:sp macro="" textlink="">
      <xdr:nvSpPr>
        <xdr:cNvPr id="259" name="テキスト ボックス 258"/>
        <xdr:cNvSpPr txBox="1"/>
      </xdr:nvSpPr>
      <xdr:spPr>
        <a:xfrm>
          <a:off x="863111" y="1659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61,322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3" name="テキスト ボックス 272"/>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7" name="テキスト ボックス 276"/>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9" name="テキスト ボックス 278"/>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127584</xdr:rowOff>
    </xdr:from>
    <xdr:to>
      <xdr:col>15</xdr:col>
      <xdr:colOff>180340</xdr:colOff>
      <xdr:row>39</xdr:row>
      <xdr:rowOff>44450</xdr:rowOff>
    </xdr:to>
    <xdr:cxnSp macro="">
      <xdr:nvCxnSpPr>
        <xdr:cNvPr id="283" name="直線コネクタ 282"/>
        <xdr:cNvCxnSpPr/>
      </xdr:nvCxnSpPr>
      <xdr:spPr>
        <a:xfrm flipV="1">
          <a:off x="10475595" y="5442534"/>
          <a:ext cx="1270" cy="1288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74261</xdr:rowOff>
    </xdr:from>
    <xdr:ext cx="534377" cy="259045"/>
    <xdr:sp macro="" textlink="">
      <xdr:nvSpPr>
        <xdr:cNvPr id="286" name="労働費最大値テキスト"/>
        <xdr:cNvSpPr txBox="1"/>
      </xdr:nvSpPr>
      <xdr:spPr>
        <a:xfrm>
          <a:off x="10528300" y="521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33,818</a:t>
          </a:r>
          <a:endParaRPr kumimoji="1" lang="ja-JP" altLang="en-US" sz="1000" b="1">
            <a:latin typeface="ＭＳ Ｐゴシック"/>
          </a:endParaRPr>
        </a:p>
      </xdr:txBody>
    </xdr:sp>
    <xdr:clientData/>
  </xdr:oneCellAnchor>
  <xdr:twoCellAnchor>
    <xdr:from>
      <xdr:col>15</xdr:col>
      <xdr:colOff>92075</xdr:colOff>
      <xdr:row>31</xdr:row>
      <xdr:rowOff>127584</xdr:rowOff>
    </xdr:from>
    <xdr:to>
      <xdr:col>15</xdr:col>
      <xdr:colOff>269875</xdr:colOff>
      <xdr:row>31</xdr:row>
      <xdr:rowOff>127584</xdr:rowOff>
    </xdr:to>
    <xdr:cxnSp macro="">
      <xdr:nvCxnSpPr>
        <xdr:cNvPr id="287" name="直線コネクタ 286"/>
        <xdr:cNvCxnSpPr/>
      </xdr:nvCxnSpPr>
      <xdr:spPr>
        <a:xfrm>
          <a:off x="10388600" y="5442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15151</xdr:rowOff>
    </xdr:from>
    <xdr:to>
      <xdr:col>15</xdr:col>
      <xdr:colOff>180975</xdr:colOff>
      <xdr:row>37</xdr:row>
      <xdr:rowOff>17056</xdr:rowOff>
    </xdr:to>
    <xdr:cxnSp macro="">
      <xdr:nvCxnSpPr>
        <xdr:cNvPr id="288" name="直線コネクタ 287"/>
        <xdr:cNvCxnSpPr/>
      </xdr:nvCxnSpPr>
      <xdr:spPr>
        <a:xfrm flipV="1">
          <a:off x="9639300" y="6358801"/>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17721</xdr:rowOff>
    </xdr:from>
    <xdr:ext cx="469744" cy="259045"/>
    <xdr:sp macro="" textlink="">
      <xdr:nvSpPr>
        <xdr:cNvPr id="289" name="労働費平均値テキスト"/>
        <xdr:cNvSpPr txBox="1"/>
      </xdr:nvSpPr>
      <xdr:spPr>
        <a:xfrm>
          <a:off x="10528300" y="6532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39294</xdr:rowOff>
    </xdr:from>
    <xdr:to>
      <xdr:col>15</xdr:col>
      <xdr:colOff>231775</xdr:colOff>
      <xdr:row>38</xdr:row>
      <xdr:rowOff>140894</xdr:rowOff>
    </xdr:to>
    <xdr:sp macro="" textlink="">
      <xdr:nvSpPr>
        <xdr:cNvPr id="290" name="フローチャート : 判断 289"/>
        <xdr:cNvSpPr/>
      </xdr:nvSpPr>
      <xdr:spPr>
        <a:xfrm>
          <a:off x="10426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36525</xdr:rowOff>
    </xdr:from>
    <xdr:to>
      <xdr:col>14</xdr:col>
      <xdr:colOff>28575</xdr:colOff>
      <xdr:row>37</xdr:row>
      <xdr:rowOff>17056</xdr:rowOff>
    </xdr:to>
    <xdr:cxnSp macro="">
      <xdr:nvCxnSpPr>
        <xdr:cNvPr id="291" name="直線コネクタ 290"/>
        <xdr:cNvCxnSpPr/>
      </xdr:nvCxnSpPr>
      <xdr:spPr>
        <a:xfrm>
          <a:off x="8750300" y="6208725"/>
          <a:ext cx="889000" cy="15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67678</xdr:rowOff>
    </xdr:from>
    <xdr:to>
      <xdr:col>14</xdr:col>
      <xdr:colOff>79375</xdr:colOff>
      <xdr:row>38</xdr:row>
      <xdr:rowOff>169278</xdr:rowOff>
    </xdr:to>
    <xdr:sp macro="" textlink="">
      <xdr:nvSpPr>
        <xdr:cNvPr id="292" name="フローチャート : 判断 291"/>
        <xdr:cNvSpPr/>
      </xdr:nvSpPr>
      <xdr:spPr>
        <a:xfrm>
          <a:off x="9588500" y="658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160405</xdr:rowOff>
    </xdr:from>
    <xdr:ext cx="469744" cy="259045"/>
    <xdr:sp macro="" textlink="">
      <xdr:nvSpPr>
        <xdr:cNvPr id="293" name="テキスト ボックス 292"/>
        <xdr:cNvSpPr txBox="1"/>
      </xdr:nvSpPr>
      <xdr:spPr>
        <a:xfrm>
          <a:off x="9404427" y="667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36525</xdr:rowOff>
    </xdr:from>
    <xdr:to>
      <xdr:col>12</xdr:col>
      <xdr:colOff>511175</xdr:colOff>
      <xdr:row>39</xdr:row>
      <xdr:rowOff>1206</xdr:rowOff>
    </xdr:to>
    <xdr:cxnSp macro="">
      <xdr:nvCxnSpPr>
        <xdr:cNvPr id="294" name="直線コネクタ 293"/>
        <xdr:cNvCxnSpPr/>
      </xdr:nvCxnSpPr>
      <xdr:spPr>
        <a:xfrm flipV="1">
          <a:off x="7861300" y="6208725"/>
          <a:ext cx="889000" cy="47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52819</xdr:rowOff>
    </xdr:from>
    <xdr:to>
      <xdr:col>12</xdr:col>
      <xdr:colOff>561975</xdr:colOff>
      <xdr:row>38</xdr:row>
      <xdr:rowOff>154419</xdr:rowOff>
    </xdr:to>
    <xdr:sp macro="" textlink="">
      <xdr:nvSpPr>
        <xdr:cNvPr id="295" name="フローチャート : 判断 294"/>
        <xdr:cNvSpPr/>
      </xdr:nvSpPr>
      <xdr:spPr>
        <a:xfrm>
          <a:off x="8699500" y="656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145546</xdr:rowOff>
    </xdr:from>
    <xdr:ext cx="469744" cy="259045"/>
    <xdr:sp macro="" textlink="">
      <xdr:nvSpPr>
        <xdr:cNvPr id="296" name="テキスト ボックス 295"/>
        <xdr:cNvSpPr txBox="1"/>
      </xdr:nvSpPr>
      <xdr:spPr>
        <a:xfrm>
          <a:off x="8515427" y="666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100571</xdr:rowOff>
    </xdr:from>
    <xdr:to>
      <xdr:col>11</xdr:col>
      <xdr:colOff>307975</xdr:colOff>
      <xdr:row>39</xdr:row>
      <xdr:rowOff>1206</xdr:rowOff>
    </xdr:to>
    <xdr:cxnSp macro="">
      <xdr:nvCxnSpPr>
        <xdr:cNvPr id="297" name="直線コネクタ 296"/>
        <xdr:cNvCxnSpPr/>
      </xdr:nvCxnSpPr>
      <xdr:spPr>
        <a:xfrm>
          <a:off x="6972300" y="6615671"/>
          <a:ext cx="889000" cy="7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42608</xdr:rowOff>
    </xdr:from>
    <xdr:to>
      <xdr:col>11</xdr:col>
      <xdr:colOff>358775</xdr:colOff>
      <xdr:row>38</xdr:row>
      <xdr:rowOff>144208</xdr:rowOff>
    </xdr:to>
    <xdr:sp macro="" textlink="">
      <xdr:nvSpPr>
        <xdr:cNvPr id="298" name="フローチャート : 判断 297"/>
        <xdr:cNvSpPr/>
      </xdr:nvSpPr>
      <xdr:spPr>
        <a:xfrm>
          <a:off x="7810500" y="65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160736</xdr:rowOff>
    </xdr:from>
    <xdr:ext cx="469744" cy="259045"/>
    <xdr:sp macro="" textlink="">
      <xdr:nvSpPr>
        <xdr:cNvPr id="299" name="テキスト ボックス 298"/>
        <xdr:cNvSpPr txBox="1"/>
      </xdr:nvSpPr>
      <xdr:spPr>
        <a:xfrm>
          <a:off x="7626427" y="633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150889</xdr:rowOff>
    </xdr:from>
    <xdr:to>
      <xdr:col>10</xdr:col>
      <xdr:colOff>155575</xdr:colOff>
      <xdr:row>38</xdr:row>
      <xdr:rowOff>81038</xdr:rowOff>
    </xdr:to>
    <xdr:sp macro="" textlink="">
      <xdr:nvSpPr>
        <xdr:cNvPr id="300" name="フローチャート : 判断 299"/>
        <xdr:cNvSpPr/>
      </xdr:nvSpPr>
      <xdr:spPr>
        <a:xfrm>
          <a:off x="6921500" y="64945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97566</xdr:rowOff>
    </xdr:from>
    <xdr:ext cx="469744" cy="259045"/>
    <xdr:sp macro="" textlink="">
      <xdr:nvSpPr>
        <xdr:cNvPr id="301" name="テキスト ボックス 300"/>
        <xdr:cNvSpPr txBox="1"/>
      </xdr:nvSpPr>
      <xdr:spPr>
        <a:xfrm>
          <a:off x="6737427" y="626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135801</xdr:rowOff>
    </xdr:from>
    <xdr:to>
      <xdr:col>15</xdr:col>
      <xdr:colOff>231775</xdr:colOff>
      <xdr:row>37</xdr:row>
      <xdr:rowOff>65951</xdr:rowOff>
    </xdr:to>
    <xdr:sp macro="" textlink="">
      <xdr:nvSpPr>
        <xdr:cNvPr id="307" name="円/楕円 306"/>
        <xdr:cNvSpPr/>
      </xdr:nvSpPr>
      <xdr:spPr>
        <a:xfrm>
          <a:off x="10426700" y="630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158678</xdr:rowOff>
    </xdr:from>
    <xdr:ext cx="469744" cy="259045"/>
    <xdr:sp macro="" textlink="">
      <xdr:nvSpPr>
        <xdr:cNvPr id="308" name="労働費該当値テキスト"/>
        <xdr:cNvSpPr txBox="1"/>
      </xdr:nvSpPr>
      <xdr:spPr>
        <a:xfrm>
          <a:off x="10528300" y="6159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9,769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137706</xdr:rowOff>
    </xdr:from>
    <xdr:to>
      <xdr:col>14</xdr:col>
      <xdr:colOff>79375</xdr:colOff>
      <xdr:row>37</xdr:row>
      <xdr:rowOff>67856</xdr:rowOff>
    </xdr:to>
    <xdr:sp macro="" textlink="">
      <xdr:nvSpPr>
        <xdr:cNvPr id="309" name="円/楕円 308"/>
        <xdr:cNvSpPr/>
      </xdr:nvSpPr>
      <xdr:spPr>
        <a:xfrm>
          <a:off x="9588500" y="630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84383</xdr:rowOff>
    </xdr:from>
    <xdr:ext cx="469744" cy="259045"/>
    <xdr:sp macro="" textlink="">
      <xdr:nvSpPr>
        <xdr:cNvPr id="310" name="テキスト ボックス 309"/>
        <xdr:cNvSpPr txBox="1"/>
      </xdr:nvSpPr>
      <xdr:spPr>
        <a:xfrm>
          <a:off x="9404427" y="608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9,719</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157175</xdr:rowOff>
    </xdr:from>
    <xdr:to>
      <xdr:col>12</xdr:col>
      <xdr:colOff>561975</xdr:colOff>
      <xdr:row>36</xdr:row>
      <xdr:rowOff>87325</xdr:rowOff>
    </xdr:to>
    <xdr:sp macro="" textlink="">
      <xdr:nvSpPr>
        <xdr:cNvPr id="311" name="円/楕円 310"/>
        <xdr:cNvSpPr/>
      </xdr:nvSpPr>
      <xdr:spPr>
        <a:xfrm>
          <a:off x="8699500" y="615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103852</xdr:rowOff>
    </xdr:from>
    <xdr:ext cx="534377" cy="259045"/>
    <xdr:sp macro="" textlink="">
      <xdr:nvSpPr>
        <xdr:cNvPr id="312" name="テキスト ボックス 311"/>
        <xdr:cNvSpPr txBox="1"/>
      </xdr:nvSpPr>
      <xdr:spPr>
        <a:xfrm>
          <a:off x="8483111" y="593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13,708</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121856</xdr:rowOff>
    </xdr:from>
    <xdr:to>
      <xdr:col>11</xdr:col>
      <xdr:colOff>358775</xdr:colOff>
      <xdr:row>39</xdr:row>
      <xdr:rowOff>52006</xdr:rowOff>
    </xdr:to>
    <xdr:sp macro="" textlink="">
      <xdr:nvSpPr>
        <xdr:cNvPr id="313" name="円/楕円 312"/>
        <xdr:cNvSpPr/>
      </xdr:nvSpPr>
      <xdr:spPr>
        <a:xfrm>
          <a:off x="7810500" y="663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43133</xdr:rowOff>
    </xdr:from>
    <xdr:ext cx="469744" cy="259045"/>
    <xdr:sp macro="" textlink="">
      <xdr:nvSpPr>
        <xdr:cNvPr id="314" name="テキスト ボックス 313"/>
        <xdr:cNvSpPr txBox="1"/>
      </xdr:nvSpPr>
      <xdr:spPr>
        <a:xfrm>
          <a:off x="7626427" y="672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1,135</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49771</xdr:rowOff>
    </xdr:from>
    <xdr:to>
      <xdr:col>10</xdr:col>
      <xdr:colOff>155575</xdr:colOff>
      <xdr:row>38</xdr:row>
      <xdr:rowOff>151371</xdr:rowOff>
    </xdr:to>
    <xdr:sp macro="" textlink="">
      <xdr:nvSpPr>
        <xdr:cNvPr id="315" name="円/楕円 314"/>
        <xdr:cNvSpPr/>
      </xdr:nvSpPr>
      <xdr:spPr>
        <a:xfrm>
          <a:off x="6921500" y="656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142498</xdr:rowOff>
    </xdr:from>
    <xdr:ext cx="469744" cy="259045"/>
    <xdr:sp macro="" textlink="">
      <xdr:nvSpPr>
        <xdr:cNvPr id="316" name="テキスト ボックス 315"/>
        <xdr:cNvSpPr txBox="1"/>
      </xdr:nvSpPr>
      <xdr:spPr>
        <a:xfrm>
          <a:off x="6737427" y="6657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26,870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2" name="テキスト ボックス 331"/>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34" name="テキスト ボックス 333"/>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47565</xdr:rowOff>
    </xdr:from>
    <xdr:to>
      <xdr:col>15</xdr:col>
      <xdr:colOff>180340</xdr:colOff>
      <xdr:row>58</xdr:row>
      <xdr:rowOff>139650</xdr:rowOff>
    </xdr:to>
    <xdr:cxnSp macro="">
      <xdr:nvCxnSpPr>
        <xdr:cNvPr id="338" name="直線コネクタ 337"/>
        <xdr:cNvCxnSpPr/>
      </xdr:nvCxnSpPr>
      <xdr:spPr>
        <a:xfrm flipV="1">
          <a:off x="10475595" y="8620065"/>
          <a:ext cx="1270" cy="1463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143477</xdr:rowOff>
    </xdr:from>
    <xdr:ext cx="313932" cy="259045"/>
    <xdr:sp macro="" textlink="">
      <xdr:nvSpPr>
        <xdr:cNvPr id="339" name="農林水産業費最小値テキスト"/>
        <xdr:cNvSpPr txBox="1"/>
      </xdr:nvSpPr>
      <xdr:spPr>
        <a:xfrm>
          <a:off x="10528300" y="10087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15</xdr:col>
      <xdr:colOff>92075</xdr:colOff>
      <xdr:row>58</xdr:row>
      <xdr:rowOff>139650</xdr:rowOff>
    </xdr:from>
    <xdr:to>
      <xdr:col>15</xdr:col>
      <xdr:colOff>269875</xdr:colOff>
      <xdr:row>58</xdr:row>
      <xdr:rowOff>139650</xdr:rowOff>
    </xdr:to>
    <xdr:cxnSp macro="">
      <xdr:nvCxnSpPr>
        <xdr:cNvPr id="340" name="直線コネクタ 339"/>
        <xdr:cNvCxnSpPr/>
      </xdr:nvCxnSpPr>
      <xdr:spPr>
        <a:xfrm>
          <a:off x="10388600" y="1008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165692</xdr:rowOff>
    </xdr:from>
    <xdr:ext cx="690189" cy="259045"/>
    <xdr:sp macro="" textlink="">
      <xdr:nvSpPr>
        <xdr:cNvPr id="341" name="農林水産業費最大値テキスト"/>
        <xdr:cNvSpPr txBox="1"/>
      </xdr:nvSpPr>
      <xdr:spPr>
        <a:xfrm>
          <a:off x="10528300" y="83952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1,600,760</a:t>
          </a:r>
          <a:endParaRPr kumimoji="1" lang="ja-JP" altLang="en-US" sz="1000" b="1">
            <a:latin typeface="ＭＳ Ｐゴシック"/>
          </a:endParaRPr>
        </a:p>
      </xdr:txBody>
    </xdr:sp>
    <xdr:clientData/>
  </xdr:oneCellAnchor>
  <xdr:twoCellAnchor>
    <xdr:from>
      <xdr:col>15</xdr:col>
      <xdr:colOff>92075</xdr:colOff>
      <xdr:row>50</xdr:row>
      <xdr:rowOff>47565</xdr:rowOff>
    </xdr:from>
    <xdr:to>
      <xdr:col>15</xdr:col>
      <xdr:colOff>269875</xdr:colOff>
      <xdr:row>50</xdr:row>
      <xdr:rowOff>47565</xdr:rowOff>
    </xdr:to>
    <xdr:cxnSp macro="">
      <xdr:nvCxnSpPr>
        <xdr:cNvPr id="342" name="直線コネクタ 341"/>
        <xdr:cNvCxnSpPr/>
      </xdr:nvCxnSpPr>
      <xdr:spPr>
        <a:xfrm>
          <a:off x="10388600" y="8620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91275</xdr:rowOff>
    </xdr:from>
    <xdr:to>
      <xdr:col>15</xdr:col>
      <xdr:colOff>180975</xdr:colOff>
      <xdr:row>58</xdr:row>
      <xdr:rowOff>108621</xdr:rowOff>
    </xdr:to>
    <xdr:cxnSp macro="">
      <xdr:nvCxnSpPr>
        <xdr:cNvPr id="343" name="直線コネクタ 342"/>
        <xdr:cNvCxnSpPr/>
      </xdr:nvCxnSpPr>
      <xdr:spPr>
        <a:xfrm flipV="1">
          <a:off x="9639300" y="10035375"/>
          <a:ext cx="838200" cy="1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21320</xdr:rowOff>
    </xdr:from>
    <xdr:ext cx="534377" cy="259045"/>
    <xdr:sp macro="" textlink="">
      <xdr:nvSpPr>
        <xdr:cNvPr id="344" name="農林水産業費平均値テキスト"/>
        <xdr:cNvSpPr txBox="1"/>
      </xdr:nvSpPr>
      <xdr:spPr>
        <a:xfrm>
          <a:off x="10528300" y="9793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98,925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169893</xdr:rowOff>
    </xdr:from>
    <xdr:to>
      <xdr:col>15</xdr:col>
      <xdr:colOff>231775</xdr:colOff>
      <xdr:row>58</xdr:row>
      <xdr:rowOff>100043</xdr:rowOff>
    </xdr:to>
    <xdr:sp macro="" textlink="">
      <xdr:nvSpPr>
        <xdr:cNvPr id="345" name="フローチャート : 判断 344"/>
        <xdr:cNvSpPr/>
      </xdr:nvSpPr>
      <xdr:spPr>
        <a:xfrm>
          <a:off x="10426700" y="994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108097</xdr:rowOff>
    </xdr:from>
    <xdr:to>
      <xdr:col>14</xdr:col>
      <xdr:colOff>28575</xdr:colOff>
      <xdr:row>58</xdr:row>
      <xdr:rowOff>108621</xdr:rowOff>
    </xdr:to>
    <xdr:cxnSp macro="">
      <xdr:nvCxnSpPr>
        <xdr:cNvPr id="346" name="直線コネクタ 345"/>
        <xdr:cNvCxnSpPr/>
      </xdr:nvCxnSpPr>
      <xdr:spPr>
        <a:xfrm>
          <a:off x="8750300" y="10052197"/>
          <a:ext cx="889000" cy="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53786</xdr:rowOff>
    </xdr:from>
    <xdr:to>
      <xdr:col>14</xdr:col>
      <xdr:colOff>79375</xdr:colOff>
      <xdr:row>58</xdr:row>
      <xdr:rowOff>155386</xdr:rowOff>
    </xdr:to>
    <xdr:sp macro="" textlink="">
      <xdr:nvSpPr>
        <xdr:cNvPr id="347" name="フローチャート : 判断 346"/>
        <xdr:cNvSpPr/>
      </xdr:nvSpPr>
      <xdr:spPr>
        <a:xfrm>
          <a:off x="9588500" y="999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463</xdr:rowOff>
    </xdr:from>
    <xdr:ext cx="534377" cy="259045"/>
    <xdr:sp macro="" textlink="">
      <xdr:nvSpPr>
        <xdr:cNvPr id="348" name="テキスト ボックス 347"/>
        <xdr:cNvSpPr txBox="1"/>
      </xdr:nvSpPr>
      <xdr:spPr>
        <a:xfrm>
          <a:off x="9372111" y="977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108097</xdr:rowOff>
    </xdr:from>
    <xdr:to>
      <xdr:col>12</xdr:col>
      <xdr:colOff>511175</xdr:colOff>
      <xdr:row>58</xdr:row>
      <xdr:rowOff>118240</xdr:rowOff>
    </xdr:to>
    <xdr:cxnSp macro="">
      <xdr:nvCxnSpPr>
        <xdr:cNvPr id="349" name="直線コネクタ 348"/>
        <xdr:cNvCxnSpPr/>
      </xdr:nvCxnSpPr>
      <xdr:spPr>
        <a:xfrm flipV="1">
          <a:off x="7861300" y="10052197"/>
          <a:ext cx="889000" cy="10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53305</xdr:rowOff>
    </xdr:from>
    <xdr:to>
      <xdr:col>12</xdr:col>
      <xdr:colOff>561975</xdr:colOff>
      <xdr:row>58</xdr:row>
      <xdr:rowOff>154905</xdr:rowOff>
    </xdr:to>
    <xdr:sp macro="" textlink="">
      <xdr:nvSpPr>
        <xdr:cNvPr id="350" name="フローチャート : 判断 349"/>
        <xdr:cNvSpPr/>
      </xdr:nvSpPr>
      <xdr:spPr>
        <a:xfrm>
          <a:off x="8699500" y="999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171432</xdr:rowOff>
    </xdr:from>
    <xdr:ext cx="534377" cy="259045"/>
    <xdr:sp macro="" textlink="">
      <xdr:nvSpPr>
        <xdr:cNvPr id="351" name="テキスト ボックス 350"/>
        <xdr:cNvSpPr txBox="1"/>
      </xdr:nvSpPr>
      <xdr:spPr>
        <a:xfrm>
          <a:off x="8483111" y="977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113874</xdr:rowOff>
    </xdr:from>
    <xdr:to>
      <xdr:col>11</xdr:col>
      <xdr:colOff>307975</xdr:colOff>
      <xdr:row>58</xdr:row>
      <xdr:rowOff>118240</xdr:rowOff>
    </xdr:to>
    <xdr:cxnSp macro="">
      <xdr:nvCxnSpPr>
        <xdr:cNvPr id="352" name="直線コネクタ 351"/>
        <xdr:cNvCxnSpPr/>
      </xdr:nvCxnSpPr>
      <xdr:spPr>
        <a:xfrm>
          <a:off x="6972300" y="10057974"/>
          <a:ext cx="889000" cy="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56733</xdr:rowOff>
    </xdr:from>
    <xdr:to>
      <xdr:col>11</xdr:col>
      <xdr:colOff>358775</xdr:colOff>
      <xdr:row>58</xdr:row>
      <xdr:rowOff>158333</xdr:rowOff>
    </xdr:to>
    <xdr:sp macro="" textlink="">
      <xdr:nvSpPr>
        <xdr:cNvPr id="353" name="フローチャート : 判断 352"/>
        <xdr:cNvSpPr/>
      </xdr:nvSpPr>
      <xdr:spPr>
        <a:xfrm>
          <a:off x="7810500" y="1000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3410</xdr:rowOff>
    </xdr:from>
    <xdr:ext cx="534377" cy="259045"/>
    <xdr:sp macro="" textlink="">
      <xdr:nvSpPr>
        <xdr:cNvPr id="354" name="テキスト ボックス 353"/>
        <xdr:cNvSpPr txBox="1"/>
      </xdr:nvSpPr>
      <xdr:spPr>
        <a:xfrm>
          <a:off x="7594111" y="977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56234</xdr:rowOff>
    </xdr:from>
    <xdr:to>
      <xdr:col>10</xdr:col>
      <xdr:colOff>155575</xdr:colOff>
      <xdr:row>58</xdr:row>
      <xdr:rowOff>157834</xdr:rowOff>
    </xdr:to>
    <xdr:sp macro="" textlink="">
      <xdr:nvSpPr>
        <xdr:cNvPr id="355" name="フローチャート : 判断 354"/>
        <xdr:cNvSpPr/>
      </xdr:nvSpPr>
      <xdr:spPr>
        <a:xfrm>
          <a:off x="6921500" y="1000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2911</xdr:rowOff>
    </xdr:from>
    <xdr:ext cx="534377" cy="259045"/>
    <xdr:sp macro="" textlink="">
      <xdr:nvSpPr>
        <xdr:cNvPr id="356" name="テキスト ボックス 355"/>
        <xdr:cNvSpPr txBox="1"/>
      </xdr:nvSpPr>
      <xdr:spPr>
        <a:xfrm>
          <a:off x="6705111" y="977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40475</xdr:rowOff>
    </xdr:from>
    <xdr:to>
      <xdr:col>15</xdr:col>
      <xdr:colOff>231775</xdr:colOff>
      <xdr:row>58</xdr:row>
      <xdr:rowOff>142075</xdr:rowOff>
    </xdr:to>
    <xdr:sp macro="" textlink="">
      <xdr:nvSpPr>
        <xdr:cNvPr id="362" name="円/楕円 361"/>
        <xdr:cNvSpPr/>
      </xdr:nvSpPr>
      <xdr:spPr>
        <a:xfrm>
          <a:off x="10426700" y="998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148320</xdr:rowOff>
    </xdr:from>
    <xdr:ext cx="534377" cy="259045"/>
    <xdr:sp macro="" textlink="">
      <xdr:nvSpPr>
        <xdr:cNvPr id="363" name="農林水産業費該当値テキスト"/>
        <xdr:cNvSpPr txBox="1"/>
      </xdr:nvSpPr>
      <xdr:spPr>
        <a:xfrm>
          <a:off x="10528300" y="992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52,958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57821</xdr:rowOff>
    </xdr:from>
    <xdr:to>
      <xdr:col>14</xdr:col>
      <xdr:colOff>79375</xdr:colOff>
      <xdr:row>58</xdr:row>
      <xdr:rowOff>159421</xdr:rowOff>
    </xdr:to>
    <xdr:sp macro="" textlink="">
      <xdr:nvSpPr>
        <xdr:cNvPr id="364" name="円/楕円 363"/>
        <xdr:cNvSpPr/>
      </xdr:nvSpPr>
      <xdr:spPr>
        <a:xfrm>
          <a:off x="9588500" y="1000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150548</xdr:rowOff>
    </xdr:from>
    <xdr:ext cx="534377" cy="259045"/>
    <xdr:sp macro="" textlink="">
      <xdr:nvSpPr>
        <xdr:cNvPr id="365" name="テキスト ボックス 364"/>
        <xdr:cNvSpPr txBox="1"/>
      </xdr:nvSpPr>
      <xdr:spPr>
        <a:xfrm>
          <a:off x="9372111" y="1009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33,988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57297</xdr:rowOff>
    </xdr:from>
    <xdr:to>
      <xdr:col>12</xdr:col>
      <xdr:colOff>561975</xdr:colOff>
      <xdr:row>58</xdr:row>
      <xdr:rowOff>158897</xdr:rowOff>
    </xdr:to>
    <xdr:sp macro="" textlink="">
      <xdr:nvSpPr>
        <xdr:cNvPr id="366" name="円/楕円 365"/>
        <xdr:cNvSpPr/>
      </xdr:nvSpPr>
      <xdr:spPr>
        <a:xfrm>
          <a:off x="8699500" y="1000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150024</xdr:rowOff>
    </xdr:from>
    <xdr:ext cx="534377" cy="259045"/>
    <xdr:sp macro="" textlink="">
      <xdr:nvSpPr>
        <xdr:cNvPr id="367" name="テキスト ボックス 366"/>
        <xdr:cNvSpPr txBox="1"/>
      </xdr:nvSpPr>
      <xdr:spPr>
        <a:xfrm>
          <a:off x="8483111" y="1009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34,562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67440</xdr:rowOff>
    </xdr:from>
    <xdr:to>
      <xdr:col>11</xdr:col>
      <xdr:colOff>358775</xdr:colOff>
      <xdr:row>58</xdr:row>
      <xdr:rowOff>169040</xdr:rowOff>
    </xdr:to>
    <xdr:sp macro="" textlink="">
      <xdr:nvSpPr>
        <xdr:cNvPr id="368" name="円/楕円 367"/>
        <xdr:cNvSpPr/>
      </xdr:nvSpPr>
      <xdr:spPr>
        <a:xfrm>
          <a:off x="7810500" y="1001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160167</xdr:rowOff>
    </xdr:from>
    <xdr:ext cx="534377" cy="259045"/>
    <xdr:sp macro="" textlink="">
      <xdr:nvSpPr>
        <xdr:cNvPr id="369" name="テキスト ボックス 368"/>
        <xdr:cNvSpPr txBox="1"/>
      </xdr:nvSpPr>
      <xdr:spPr>
        <a:xfrm>
          <a:off x="7594111" y="1010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23,469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63074</xdr:rowOff>
    </xdr:from>
    <xdr:to>
      <xdr:col>10</xdr:col>
      <xdr:colOff>155575</xdr:colOff>
      <xdr:row>58</xdr:row>
      <xdr:rowOff>164674</xdr:rowOff>
    </xdr:to>
    <xdr:sp macro="" textlink="">
      <xdr:nvSpPr>
        <xdr:cNvPr id="370" name="円/楕円 369"/>
        <xdr:cNvSpPr/>
      </xdr:nvSpPr>
      <xdr:spPr>
        <a:xfrm>
          <a:off x="6921500" y="1000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155801</xdr:rowOff>
    </xdr:from>
    <xdr:ext cx="534377" cy="259045"/>
    <xdr:sp macro="" textlink="">
      <xdr:nvSpPr>
        <xdr:cNvPr id="371" name="テキスト ボックス 370"/>
        <xdr:cNvSpPr txBox="1"/>
      </xdr:nvSpPr>
      <xdr:spPr>
        <a:xfrm>
          <a:off x="6705111" y="1009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28,244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85" name="テキスト ボックス 38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87" name="テキスト ボックス 38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89" name="テキスト ボックス 38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1" name="テキスト ボックス 39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85143</xdr:rowOff>
    </xdr:from>
    <xdr:to>
      <xdr:col>15</xdr:col>
      <xdr:colOff>180340</xdr:colOff>
      <xdr:row>79</xdr:row>
      <xdr:rowOff>95769</xdr:rowOff>
    </xdr:to>
    <xdr:cxnSp macro="">
      <xdr:nvCxnSpPr>
        <xdr:cNvPr id="397" name="直線コネクタ 396"/>
        <xdr:cNvCxnSpPr/>
      </xdr:nvCxnSpPr>
      <xdr:spPr>
        <a:xfrm flipV="1">
          <a:off x="10475595" y="12086643"/>
          <a:ext cx="1270" cy="1553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99596</xdr:rowOff>
    </xdr:from>
    <xdr:ext cx="378565" cy="259045"/>
    <xdr:sp macro="" textlink="">
      <xdr:nvSpPr>
        <xdr:cNvPr id="398" name="商工費最小値テキスト"/>
        <xdr:cNvSpPr txBox="1"/>
      </xdr:nvSpPr>
      <xdr:spPr>
        <a:xfrm>
          <a:off x="10528300" y="1364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15</xdr:col>
      <xdr:colOff>92075</xdr:colOff>
      <xdr:row>79</xdr:row>
      <xdr:rowOff>95769</xdr:rowOff>
    </xdr:from>
    <xdr:to>
      <xdr:col>15</xdr:col>
      <xdr:colOff>269875</xdr:colOff>
      <xdr:row>79</xdr:row>
      <xdr:rowOff>95769</xdr:rowOff>
    </xdr:to>
    <xdr:cxnSp macro="">
      <xdr:nvCxnSpPr>
        <xdr:cNvPr id="399" name="直線コネクタ 398"/>
        <xdr:cNvCxnSpPr/>
      </xdr:nvCxnSpPr>
      <xdr:spPr>
        <a:xfrm>
          <a:off x="10388600" y="136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31820</xdr:rowOff>
    </xdr:from>
    <xdr:ext cx="599010" cy="259045"/>
    <xdr:sp macro="" textlink="">
      <xdr:nvSpPr>
        <xdr:cNvPr id="400" name="商工費最大値テキスト"/>
        <xdr:cNvSpPr txBox="1"/>
      </xdr:nvSpPr>
      <xdr:spPr>
        <a:xfrm>
          <a:off x="10528300" y="1186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476,706</a:t>
          </a:r>
          <a:endParaRPr kumimoji="1" lang="ja-JP" altLang="en-US" sz="1000" b="1">
            <a:latin typeface="ＭＳ Ｐゴシック"/>
          </a:endParaRPr>
        </a:p>
      </xdr:txBody>
    </xdr:sp>
    <xdr:clientData/>
  </xdr:oneCellAnchor>
  <xdr:twoCellAnchor>
    <xdr:from>
      <xdr:col>15</xdr:col>
      <xdr:colOff>92075</xdr:colOff>
      <xdr:row>70</xdr:row>
      <xdr:rowOff>85143</xdr:rowOff>
    </xdr:from>
    <xdr:to>
      <xdr:col>15</xdr:col>
      <xdr:colOff>269875</xdr:colOff>
      <xdr:row>70</xdr:row>
      <xdr:rowOff>85143</xdr:rowOff>
    </xdr:to>
    <xdr:cxnSp macro="">
      <xdr:nvCxnSpPr>
        <xdr:cNvPr id="401" name="直線コネクタ 400"/>
        <xdr:cNvCxnSpPr/>
      </xdr:nvCxnSpPr>
      <xdr:spPr>
        <a:xfrm>
          <a:off x="10388600" y="1208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87354</xdr:rowOff>
    </xdr:from>
    <xdr:to>
      <xdr:col>15</xdr:col>
      <xdr:colOff>180975</xdr:colOff>
      <xdr:row>79</xdr:row>
      <xdr:rowOff>37934</xdr:rowOff>
    </xdr:to>
    <xdr:cxnSp macro="">
      <xdr:nvCxnSpPr>
        <xdr:cNvPr id="402" name="直線コネクタ 401"/>
        <xdr:cNvCxnSpPr/>
      </xdr:nvCxnSpPr>
      <xdr:spPr>
        <a:xfrm flipV="1">
          <a:off x="9639300" y="13117554"/>
          <a:ext cx="838200" cy="46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5591</xdr:rowOff>
    </xdr:from>
    <xdr:ext cx="534377" cy="259045"/>
    <xdr:sp macro="" textlink="">
      <xdr:nvSpPr>
        <xdr:cNvPr id="403" name="商工費平均値テキスト"/>
        <xdr:cNvSpPr txBox="1"/>
      </xdr:nvSpPr>
      <xdr:spPr>
        <a:xfrm>
          <a:off x="10528300" y="13378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58,904</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27164</xdr:rowOff>
    </xdr:from>
    <xdr:to>
      <xdr:col>15</xdr:col>
      <xdr:colOff>231775</xdr:colOff>
      <xdr:row>78</xdr:row>
      <xdr:rowOff>128764</xdr:rowOff>
    </xdr:to>
    <xdr:sp macro="" textlink="">
      <xdr:nvSpPr>
        <xdr:cNvPr id="404" name="フローチャート : 判断 403"/>
        <xdr:cNvSpPr/>
      </xdr:nvSpPr>
      <xdr:spPr>
        <a:xfrm>
          <a:off x="10426700" y="134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37934</xdr:rowOff>
    </xdr:from>
    <xdr:to>
      <xdr:col>14</xdr:col>
      <xdr:colOff>28575</xdr:colOff>
      <xdr:row>79</xdr:row>
      <xdr:rowOff>57065</xdr:rowOff>
    </xdr:to>
    <xdr:cxnSp macro="">
      <xdr:nvCxnSpPr>
        <xdr:cNvPr id="405" name="直線コネクタ 404"/>
        <xdr:cNvCxnSpPr/>
      </xdr:nvCxnSpPr>
      <xdr:spPr>
        <a:xfrm flipV="1">
          <a:off x="8750300" y="13582484"/>
          <a:ext cx="889000" cy="1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151383</xdr:rowOff>
    </xdr:from>
    <xdr:to>
      <xdr:col>14</xdr:col>
      <xdr:colOff>79375</xdr:colOff>
      <xdr:row>79</xdr:row>
      <xdr:rowOff>81533</xdr:rowOff>
    </xdr:to>
    <xdr:sp macro="" textlink="">
      <xdr:nvSpPr>
        <xdr:cNvPr id="406" name="フローチャート : 判断 405"/>
        <xdr:cNvSpPr/>
      </xdr:nvSpPr>
      <xdr:spPr>
        <a:xfrm>
          <a:off x="9588500" y="13524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98060</xdr:rowOff>
    </xdr:from>
    <xdr:ext cx="534377" cy="259045"/>
    <xdr:sp macro="" textlink="">
      <xdr:nvSpPr>
        <xdr:cNvPr id="407" name="テキスト ボックス 406"/>
        <xdr:cNvSpPr txBox="1"/>
      </xdr:nvSpPr>
      <xdr:spPr>
        <a:xfrm>
          <a:off x="9372111" y="1329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55330</xdr:rowOff>
    </xdr:from>
    <xdr:to>
      <xdr:col>12</xdr:col>
      <xdr:colOff>511175</xdr:colOff>
      <xdr:row>79</xdr:row>
      <xdr:rowOff>57065</xdr:rowOff>
    </xdr:to>
    <xdr:cxnSp macro="">
      <xdr:nvCxnSpPr>
        <xdr:cNvPr id="408" name="直線コネクタ 407"/>
        <xdr:cNvCxnSpPr/>
      </xdr:nvCxnSpPr>
      <xdr:spPr>
        <a:xfrm>
          <a:off x="7861300" y="13599880"/>
          <a:ext cx="889000" cy="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161647</xdr:rowOff>
    </xdr:from>
    <xdr:to>
      <xdr:col>12</xdr:col>
      <xdr:colOff>561975</xdr:colOff>
      <xdr:row>79</xdr:row>
      <xdr:rowOff>91797</xdr:rowOff>
    </xdr:to>
    <xdr:sp macro="" textlink="">
      <xdr:nvSpPr>
        <xdr:cNvPr id="409" name="フローチャート : 判断 408"/>
        <xdr:cNvSpPr/>
      </xdr:nvSpPr>
      <xdr:spPr>
        <a:xfrm>
          <a:off x="8699500" y="13534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108324</xdr:rowOff>
    </xdr:from>
    <xdr:ext cx="534377" cy="259045"/>
    <xdr:sp macro="" textlink="">
      <xdr:nvSpPr>
        <xdr:cNvPr id="410" name="テキスト ボックス 409"/>
        <xdr:cNvSpPr txBox="1"/>
      </xdr:nvSpPr>
      <xdr:spPr>
        <a:xfrm>
          <a:off x="8483111" y="1330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55330</xdr:rowOff>
    </xdr:from>
    <xdr:to>
      <xdr:col>11</xdr:col>
      <xdr:colOff>307975</xdr:colOff>
      <xdr:row>79</xdr:row>
      <xdr:rowOff>61114</xdr:rowOff>
    </xdr:to>
    <xdr:cxnSp macro="">
      <xdr:nvCxnSpPr>
        <xdr:cNvPr id="411" name="直線コネクタ 410"/>
        <xdr:cNvCxnSpPr/>
      </xdr:nvCxnSpPr>
      <xdr:spPr>
        <a:xfrm flipV="1">
          <a:off x="6972300" y="13599880"/>
          <a:ext cx="889000" cy="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162562</xdr:rowOff>
    </xdr:from>
    <xdr:to>
      <xdr:col>11</xdr:col>
      <xdr:colOff>358775</xdr:colOff>
      <xdr:row>79</xdr:row>
      <xdr:rowOff>92712</xdr:rowOff>
    </xdr:to>
    <xdr:sp macro="" textlink="">
      <xdr:nvSpPr>
        <xdr:cNvPr id="412" name="フローチャート : 判断 411"/>
        <xdr:cNvSpPr/>
      </xdr:nvSpPr>
      <xdr:spPr>
        <a:xfrm>
          <a:off x="7810500" y="135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109239</xdr:rowOff>
    </xdr:from>
    <xdr:ext cx="534377" cy="259045"/>
    <xdr:sp macro="" textlink="">
      <xdr:nvSpPr>
        <xdr:cNvPr id="413" name="テキスト ボックス 412"/>
        <xdr:cNvSpPr txBox="1"/>
      </xdr:nvSpPr>
      <xdr:spPr>
        <a:xfrm>
          <a:off x="7594111" y="1331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169495</xdr:rowOff>
    </xdr:from>
    <xdr:to>
      <xdr:col>10</xdr:col>
      <xdr:colOff>155575</xdr:colOff>
      <xdr:row>79</xdr:row>
      <xdr:rowOff>99645</xdr:rowOff>
    </xdr:to>
    <xdr:sp macro="" textlink="">
      <xdr:nvSpPr>
        <xdr:cNvPr id="414" name="フローチャート : 判断 413"/>
        <xdr:cNvSpPr/>
      </xdr:nvSpPr>
      <xdr:spPr>
        <a:xfrm>
          <a:off x="6921500" y="1354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116172</xdr:rowOff>
    </xdr:from>
    <xdr:ext cx="534377" cy="259045"/>
    <xdr:sp macro="" textlink="">
      <xdr:nvSpPr>
        <xdr:cNvPr id="415" name="テキスト ボックス 414"/>
        <xdr:cNvSpPr txBox="1"/>
      </xdr:nvSpPr>
      <xdr:spPr>
        <a:xfrm>
          <a:off x="6705111" y="1331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36554</xdr:rowOff>
    </xdr:from>
    <xdr:to>
      <xdr:col>15</xdr:col>
      <xdr:colOff>231775</xdr:colOff>
      <xdr:row>76</xdr:row>
      <xdr:rowOff>138154</xdr:rowOff>
    </xdr:to>
    <xdr:sp macro="" textlink="">
      <xdr:nvSpPr>
        <xdr:cNvPr id="421" name="円/楕円 420"/>
        <xdr:cNvSpPr/>
      </xdr:nvSpPr>
      <xdr:spPr>
        <a:xfrm>
          <a:off x="10426700" y="1306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59431</xdr:rowOff>
    </xdr:from>
    <xdr:ext cx="599010" cy="259045"/>
    <xdr:sp macro="" textlink="">
      <xdr:nvSpPr>
        <xdr:cNvPr id="422" name="商工費該当値テキスト"/>
        <xdr:cNvSpPr txBox="1"/>
      </xdr:nvSpPr>
      <xdr:spPr>
        <a:xfrm>
          <a:off x="10528300" y="12918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161,029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158584</xdr:rowOff>
    </xdr:from>
    <xdr:to>
      <xdr:col>14</xdr:col>
      <xdr:colOff>79375</xdr:colOff>
      <xdr:row>79</xdr:row>
      <xdr:rowOff>88734</xdr:rowOff>
    </xdr:to>
    <xdr:sp macro="" textlink="">
      <xdr:nvSpPr>
        <xdr:cNvPr id="423" name="円/楕円 422"/>
        <xdr:cNvSpPr/>
      </xdr:nvSpPr>
      <xdr:spPr>
        <a:xfrm>
          <a:off x="9588500" y="1353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79861</xdr:rowOff>
    </xdr:from>
    <xdr:ext cx="534377" cy="259045"/>
    <xdr:sp macro="" textlink="">
      <xdr:nvSpPr>
        <xdr:cNvPr id="424" name="テキスト ボックス 423"/>
        <xdr:cNvSpPr txBox="1"/>
      </xdr:nvSpPr>
      <xdr:spPr>
        <a:xfrm>
          <a:off x="9372111" y="1362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18,662</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6265</xdr:rowOff>
    </xdr:from>
    <xdr:to>
      <xdr:col>12</xdr:col>
      <xdr:colOff>561975</xdr:colOff>
      <xdr:row>79</xdr:row>
      <xdr:rowOff>107865</xdr:rowOff>
    </xdr:to>
    <xdr:sp macro="" textlink="">
      <xdr:nvSpPr>
        <xdr:cNvPr id="425" name="円/楕円 424"/>
        <xdr:cNvSpPr/>
      </xdr:nvSpPr>
      <xdr:spPr>
        <a:xfrm>
          <a:off x="8699500" y="1355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98992</xdr:rowOff>
    </xdr:from>
    <xdr:ext cx="534377" cy="259045"/>
    <xdr:sp macro="" textlink="">
      <xdr:nvSpPr>
        <xdr:cNvPr id="426" name="テキスト ボックス 425"/>
        <xdr:cNvSpPr txBox="1"/>
      </xdr:nvSpPr>
      <xdr:spPr>
        <a:xfrm>
          <a:off x="8483111" y="1364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12,804</a:t>
          </a:r>
          <a:endParaRPr kumimoji="1" lang="ja-JP" altLang="en-US" sz="1000" b="1">
            <a:solidFill>
              <a:srgbClr val="FF0000"/>
            </a:solidFill>
            <a:latin typeface="ＭＳ Ｐゴシック"/>
          </a:endParaRPr>
        </a:p>
      </xdr:txBody>
    </xdr:sp>
    <xdr:clientData/>
  </xdr:oneCellAnchor>
  <xdr:twoCellAnchor>
    <xdr:from>
      <xdr:col>11</xdr:col>
      <xdr:colOff>257175</xdr:colOff>
      <xdr:row>79</xdr:row>
      <xdr:rowOff>4530</xdr:rowOff>
    </xdr:from>
    <xdr:to>
      <xdr:col>11</xdr:col>
      <xdr:colOff>358775</xdr:colOff>
      <xdr:row>79</xdr:row>
      <xdr:rowOff>106130</xdr:rowOff>
    </xdr:to>
    <xdr:sp macro="" textlink="">
      <xdr:nvSpPr>
        <xdr:cNvPr id="427" name="円/楕円 426"/>
        <xdr:cNvSpPr/>
      </xdr:nvSpPr>
      <xdr:spPr>
        <a:xfrm>
          <a:off x="7810500" y="1354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79</xdr:row>
      <xdr:rowOff>97257</xdr:rowOff>
    </xdr:from>
    <xdr:ext cx="534377" cy="259045"/>
    <xdr:sp macro="" textlink="">
      <xdr:nvSpPr>
        <xdr:cNvPr id="428" name="テキスト ボックス 427"/>
        <xdr:cNvSpPr txBox="1"/>
      </xdr:nvSpPr>
      <xdr:spPr>
        <a:xfrm>
          <a:off x="7594111" y="1364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13,335</a:t>
          </a:r>
          <a:endParaRPr kumimoji="1" lang="ja-JP" altLang="en-US" sz="1000" b="1">
            <a:solidFill>
              <a:srgbClr val="FF0000"/>
            </a:solidFill>
            <a:latin typeface="ＭＳ Ｐゴシック"/>
          </a:endParaRPr>
        </a:p>
      </xdr:txBody>
    </xdr:sp>
    <xdr:clientData/>
  </xdr:oneCellAnchor>
  <xdr:twoCellAnchor>
    <xdr:from>
      <xdr:col>10</xdr:col>
      <xdr:colOff>53975</xdr:colOff>
      <xdr:row>79</xdr:row>
      <xdr:rowOff>10314</xdr:rowOff>
    </xdr:from>
    <xdr:to>
      <xdr:col>10</xdr:col>
      <xdr:colOff>155575</xdr:colOff>
      <xdr:row>79</xdr:row>
      <xdr:rowOff>111914</xdr:rowOff>
    </xdr:to>
    <xdr:sp macro="" textlink="">
      <xdr:nvSpPr>
        <xdr:cNvPr id="429" name="円/楕円 428"/>
        <xdr:cNvSpPr/>
      </xdr:nvSpPr>
      <xdr:spPr>
        <a:xfrm>
          <a:off x="6921500" y="1355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103041</xdr:rowOff>
    </xdr:from>
    <xdr:ext cx="534377" cy="259045"/>
    <xdr:sp macro="" textlink="">
      <xdr:nvSpPr>
        <xdr:cNvPr id="430" name="テキスト ボックス 429"/>
        <xdr:cNvSpPr txBox="1"/>
      </xdr:nvSpPr>
      <xdr:spPr>
        <a:xfrm>
          <a:off x="6705111" y="1364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11,564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125557</xdr:rowOff>
    </xdr:from>
    <xdr:to>
      <xdr:col>15</xdr:col>
      <xdr:colOff>180340</xdr:colOff>
      <xdr:row>99</xdr:row>
      <xdr:rowOff>44870</xdr:rowOff>
    </xdr:to>
    <xdr:cxnSp macro="">
      <xdr:nvCxnSpPr>
        <xdr:cNvPr id="456" name="直線コネクタ 455"/>
        <xdr:cNvCxnSpPr/>
      </xdr:nvCxnSpPr>
      <xdr:spPr>
        <a:xfrm flipV="1">
          <a:off x="10475595" y="15556057"/>
          <a:ext cx="1270" cy="1462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48697</xdr:rowOff>
    </xdr:from>
    <xdr:ext cx="534377" cy="259045"/>
    <xdr:sp macro="" textlink="">
      <xdr:nvSpPr>
        <xdr:cNvPr id="457" name="土木費最小値テキスト"/>
        <xdr:cNvSpPr txBox="1"/>
      </xdr:nvSpPr>
      <xdr:spPr>
        <a:xfrm>
          <a:off x="10528300" y="1702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33,076</a:t>
          </a:r>
          <a:endParaRPr kumimoji="1" lang="ja-JP" altLang="en-US" sz="1000" b="1">
            <a:latin typeface="ＭＳ Ｐゴシック"/>
          </a:endParaRPr>
        </a:p>
      </xdr:txBody>
    </xdr:sp>
    <xdr:clientData/>
  </xdr:oneCellAnchor>
  <xdr:twoCellAnchor>
    <xdr:from>
      <xdr:col>15</xdr:col>
      <xdr:colOff>92075</xdr:colOff>
      <xdr:row>99</xdr:row>
      <xdr:rowOff>44870</xdr:rowOff>
    </xdr:from>
    <xdr:to>
      <xdr:col>15</xdr:col>
      <xdr:colOff>269875</xdr:colOff>
      <xdr:row>99</xdr:row>
      <xdr:rowOff>44870</xdr:rowOff>
    </xdr:to>
    <xdr:cxnSp macro="">
      <xdr:nvCxnSpPr>
        <xdr:cNvPr id="458" name="直線コネクタ 457"/>
        <xdr:cNvCxnSpPr/>
      </xdr:nvCxnSpPr>
      <xdr:spPr>
        <a:xfrm>
          <a:off x="10388600" y="1701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72234</xdr:rowOff>
    </xdr:from>
    <xdr:ext cx="599010" cy="259045"/>
    <xdr:sp macro="" textlink="">
      <xdr:nvSpPr>
        <xdr:cNvPr id="459" name="土木費最大値テキスト"/>
        <xdr:cNvSpPr txBox="1"/>
      </xdr:nvSpPr>
      <xdr:spPr>
        <a:xfrm>
          <a:off x="10528300" y="15331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928,662</a:t>
          </a:r>
          <a:endParaRPr kumimoji="1" lang="ja-JP" altLang="en-US" sz="1000" b="1">
            <a:latin typeface="ＭＳ Ｐゴシック"/>
          </a:endParaRPr>
        </a:p>
      </xdr:txBody>
    </xdr:sp>
    <xdr:clientData/>
  </xdr:oneCellAnchor>
  <xdr:twoCellAnchor>
    <xdr:from>
      <xdr:col>15</xdr:col>
      <xdr:colOff>92075</xdr:colOff>
      <xdr:row>90</xdr:row>
      <xdr:rowOff>125557</xdr:rowOff>
    </xdr:from>
    <xdr:to>
      <xdr:col>15</xdr:col>
      <xdr:colOff>269875</xdr:colOff>
      <xdr:row>90</xdr:row>
      <xdr:rowOff>125557</xdr:rowOff>
    </xdr:to>
    <xdr:cxnSp macro="">
      <xdr:nvCxnSpPr>
        <xdr:cNvPr id="460" name="直線コネクタ 459"/>
        <xdr:cNvCxnSpPr/>
      </xdr:nvCxnSpPr>
      <xdr:spPr>
        <a:xfrm>
          <a:off x="10388600" y="155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22056</xdr:rowOff>
    </xdr:from>
    <xdr:to>
      <xdr:col>15</xdr:col>
      <xdr:colOff>180975</xdr:colOff>
      <xdr:row>96</xdr:row>
      <xdr:rowOff>107657</xdr:rowOff>
    </xdr:to>
    <xdr:cxnSp macro="">
      <xdr:nvCxnSpPr>
        <xdr:cNvPr id="461" name="直線コネクタ 460"/>
        <xdr:cNvCxnSpPr/>
      </xdr:nvCxnSpPr>
      <xdr:spPr>
        <a:xfrm>
          <a:off x="9639300" y="16309806"/>
          <a:ext cx="838200" cy="25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126134</xdr:rowOff>
    </xdr:from>
    <xdr:ext cx="599010" cy="259045"/>
    <xdr:sp macro="" textlink="">
      <xdr:nvSpPr>
        <xdr:cNvPr id="462" name="土木費平均値テキスト"/>
        <xdr:cNvSpPr txBox="1"/>
      </xdr:nvSpPr>
      <xdr:spPr>
        <a:xfrm>
          <a:off x="10528300" y="167567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147707</xdr:rowOff>
    </xdr:from>
    <xdr:to>
      <xdr:col>15</xdr:col>
      <xdr:colOff>231775</xdr:colOff>
      <xdr:row>98</xdr:row>
      <xdr:rowOff>77857</xdr:rowOff>
    </xdr:to>
    <xdr:sp macro="" textlink="">
      <xdr:nvSpPr>
        <xdr:cNvPr id="463" name="フローチャート : 判断 462"/>
        <xdr:cNvSpPr/>
      </xdr:nvSpPr>
      <xdr:spPr>
        <a:xfrm>
          <a:off x="10426700" y="1677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22056</xdr:rowOff>
    </xdr:from>
    <xdr:to>
      <xdr:col>14</xdr:col>
      <xdr:colOff>28575</xdr:colOff>
      <xdr:row>96</xdr:row>
      <xdr:rowOff>6955</xdr:rowOff>
    </xdr:to>
    <xdr:cxnSp macro="">
      <xdr:nvCxnSpPr>
        <xdr:cNvPr id="464" name="直線コネクタ 463"/>
        <xdr:cNvCxnSpPr/>
      </xdr:nvCxnSpPr>
      <xdr:spPr>
        <a:xfrm flipV="1">
          <a:off x="8750300" y="16309806"/>
          <a:ext cx="889000" cy="15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97597</xdr:rowOff>
    </xdr:from>
    <xdr:to>
      <xdr:col>14</xdr:col>
      <xdr:colOff>79375</xdr:colOff>
      <xdr:row>99</xdr:row>
      <xdr:rowOff>27747</xdr:rowOff>
    </xdr:to>
    <xdr:sp macro="" textlink="">
      <xdr:nvSpPr>
        <xdr:cNvPr id="465" name="フローチャート : 判断 464"/>
        <xdr:cNvSpPr/>
      </xdr:nvSpPr>
      <xdr:spPr>
        <a:xfrm>
          <a:off x="9588500" y="1689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18874</xdr:rowOff>
    </xdr:from>
    <xdr:ext cx="534377" cy="259045"/>
    <xdr:sp macro="" textlink="">
      <xdr:nvSpPr>
        <xdr:cNvPr id="466" name="テキスト ボックス 465"/>
        <xdr:cNvSpPr txBox="1"/>
      </xdr:nvSpPr>
      <xdr:spPr>
        <a:xfrm>
          <a:off x="9372111" y="1699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6955</xdr:rowOff>
    </xdr:from>
    <xdr:to>
      <xdr:col>12</xdr:col>
      <xdr:colOff>511175</xdr:colOff>
      <xdr:row>98</xdr:row>
      <xdr:rowOff>95253</xdr:rowOff>
    </xdr:to>
    <xdr:cxnSp macro="">
      <xdr:nvCxnSpPr>
        <xdr:cNvPr id="467" name="直線コネクタ 466"/>
        <xdr:cNvCxnSpPr/>
      </xdr:nvCxnSpPr>
      <xdr:spPr>
        <a:xfrm flipV="1">
          <a:off x="7861300" y="16466155"/>
          <a:ext cx="889000" cy="43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96096</xdr:rowOff>
    </xdr:from>
    <xdr:to>
      <xdr:col>12</xdr:col>
      <xdr:colOff>561975</xdr:colOff>
      <xdr:row>99</xdr:row>
      <xdr:rowOff>26246</xdr:rowOff>
    </xdr:to>
    <xdr:sp macro="" textlink="">
      <xdr:nvSpPr>
        <xdr:cNvPr id="468" name="フローチャート : 判断 467"/>
        <xdr:cNvSpPr/>
      </xdr:nvSpPr>
      <xdr:spPr>
        <a:xfrm>
          <a:off x="8699500" y="1689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17373</xdr:rowOff>
    </xdr:from>
    <xdr:ext cx="534377" cy="259045"/>
    <xdr:sp macro="" textlink="">
      <xdr:nvSpPr>
        <xdr:cNvPr id="469" name="テキスト ボックス 468"/>
        <xdr:cNvSpPr txBox="1"/>
      </xdr:nvSpPr>
      <xdr:spPr>
        <a:xfrm>
          <a:off x="8483111" y="1699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162283</xdr:rowOff>
    </xdr:from>
    <xdr:to>
      <xdr:col>11</xdr:col>
      <xdr:colOff>307975</xdr:colOff>
      <xdr:row>98</xdr:row>
      <xdr:rowOff>95253</xdr:rowOff>
    </xdr:to>
    <xdr:cxnSp macro="">
      <xdr:nvCxnSpPr>
        <xdr:cNvPr id="470" name="直線コネクタ 469"/>
        <xdr:cNvCxnSpPr/>
      </xdr:nvCxnSpPr>
      <xdr:spPr>
        <a:xfrm>
          <a:off x="6972300" y="16792933"/>
          <a:ext cx="889000" cy="10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114968</xdr:rowOff>
    </xdr:from>
    <xdr:to>
      <xdr:col>11</xdr:col>
      <xdr:colOff>358775</xdr:colOff>
      <xdr:row>99</xdr:row>
      <xdr:rowOff>45118</xdr:rowOff>
    </xdr:to>
    <xdr:sp macro="" textlink="">
      <xdr:nvSpPr>
        <xdr:cNvPr id="471" name="フローチャート : 判断 470"/>
        <xdr:cNvSpPr/>
      </xdr:nvSpPr>
      <xdr:spPr>
        <a:xfrm>
          <a:off x="7810500" y="169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36245</xdr:rowOff>
    </xdr:from>
    <xdr:ext cx="534377" cy="259045"/>
    <xdr:sp macro="" textlink="">
      <xdr:nvSpPr>
        <xdr:cNvPr id="472" name="テキスト ボックス 471"/>
        <xdr:cNvSpPr txBox="1"/>
      </xdr:nvSpPr>
      <xdr:spPr>
        <a:xfrm>
          <a:off x="7594111" y="1700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117132</xdr:rowOff>
    </xdr:from>
    <xdr:to>
      <xdr:col>10</xdr:col>
      <xdr:colOff>155575</xdr:colOff>
      <xdr:row>99</xdr:row>
      <xdr:rowOff>47282</xdr:rowOff>
    </xdr:to>
    <xdr:sp macro="" textlink="">
      <xdr:nvSpPr>
        <xdr:cNvPr id="473" name="フローチャート : 判断 472"/>
        <xdr:cNvSpPr/>
      </xdr:nvSpPr>
      <xdr:spPr>
        <a:xfrm>
          <a:off x="6921500" y="169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38409</xdr:rowOff>
    </xdr:from>
    <xdr:ext cx="534377" cy="259045"/>
    <xdr:sp macro="" textlink="">
      <xdr:nvSpPr>
        <xdr:cNvPr id="474" name="テキスト ボックス 473"/>
        <xdr:cNvSpPr txBox="1"/>
      </xdr:nvSpPr>
      <xdr:spPr>
        <a:xfrm>
          <a:off x="6705111" y="1701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56857</xdr:rowOff>
    </xdr:from>
    <xdr:to>
      <xdr:col>15</xdr:col>
      <xdr:colOff>231775</xdr:colOff>
      <xdr:row>96</xdr:row>
      <xdr:rowOff>158457</xdr:rowOff>
    </xdr:to>
    <xdr:sp macro="" textlink="">
      <xdr:nvSpPr>
        <xdr:cNvPr id="480" name="円/楕円 479"/>
        <xdr:cNvSpPr/>
      </xdr:nvSpPr>
      <xdr:spPr>
        <a:xfrm>
          <a:off x="10426700" y="165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79734</xdr:rowOff>
    </xdr:from>
    <xdr:ext cx="599010" cy="259045"/>
    <xdr:sp macro="" textlink="">
      <xdr:nvSpPr>
        <xdr:cNvPr id="481" name="土木費該当値テキスト"/>
        <xdr:cNvSpPr txBox="1"/>
      </xdr:nvSpPr>
      <xdr:spPr>
        <a:xfrm>
          <a:off x="10528300" y="16367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309,624</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142706</xdr:rowOff>
    </xdr:from>
    <xdr:to>
      <xdr:col>14</xdr:col>
      <xdr:colOff>79375</xdr:colOff>
      <xdr:row>95</xdr:row>
      <xdr:rowOff>72856</xdr:rowOff>
    </xdr:to>
    <xdr:sp macro="" textlink="">
      <xdr:nvSpPr>
        <xdr:cNvPr id="482" name="円/楕円 481"/>
        <xdr:cNvSpPr/>
      </xdr:nvSpPr>
      <xdr:spPr>
        <a:xfrm>
          <a:off x="9588500" y="1625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93</xdr:row>
      <xdr:rowOff>89383</xdr:rowOff>
    </xdr:from>
    <xdr:ext cx="599010" cy="259045"/>
    <xdr:sp macro="" textlink="">
      <xdr:nvSpPr>
        <xdr:cNvPr id="483" name="テキスト ボックス 482"/>
        <xdr:cNvSpPr txBox="1"/>
      </xdr:nvSpPr>
      <xdr:spPr>
        <a:xfrm>
          <a:off x="9339794" y="1603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467,048</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127605</xdr:rowOff>
    </xdr:from>
    <xdr:to>
      <xdr:col>12</xdr:col>
      <xdr:colOff>561975</xdr:colOff>
      <xdr:row>96</xdr:row>
      <xdr:rowOff>57755</xdr:rowOff>
    </xdr:to>
    <xdr:sp macro="" textlink="">
      <xdr:nvSpPr>
        <xdr:cNvPr id="484" name="円/楕円 483"/>
        <xdr:cNvSpPr/>
      </xdr:nvSpPr>
      <xdr:spPr>
        <a:xfrm>
          <a:off x="8699500" y="1641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94</xdr:row>
      <xdr:rowOff>74282</xdr:rowOff>
    </xdr:from>
    <xdr:ext cx="599010" cy="259045"/>
    <xdr:sp macro="" textlink="">
      <xdr:nvSpPr>
        <xdr:cNvPr id="485" name="テキスト ボックス 484"/>
        <xdr:cNvSpPr txBox="1"/>
      </xdr:nvSpPr>
      <xdr:spPr>
        <a:xfrm>
          <a:off x="8450794" y="16190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371,296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44453</xdr:rowOff>
    </xdr:from>
    <xdr:to>
      <xdr:col>11</xdr:col>
      <xdr:colOff>358775</xdr:colOff>
      <xdr:row>98</xdr:row>
      <xdr:rowOff>146053</xdr:rowOff>
    </xdr:to>
    <xdr:sp macro="" textlink="">
      <xdr:nvSpPr>
        <xdr:cNvPr id="486" name="円/楕円 485"/>
        <xdr:cNvSpPr/>
      </xdr:nvSpPr>
      <xdr:spPr>
        <a:xfrm>
          <a:off x="7810500" y="1684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162580</xdr:rowOff>
    </xdr:from>
    <xdr:ext cx="599010" cy="259045"/>
    <xdr:sp macro="" textlink="">
      <xdr:nvSpPr>
        <xdr:cNvPr id="487" name="テキスト ボックス 486"/>
        <xdr:cNvSpPr txBox="1"/>
      </xdr:nvSpPr>
      <xdr:spPr>
        <a:xfrm>
          <a:off x="7561794" y="16621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107,220</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111483</xdr:rowOff>
    </xdr:from>
    <xdr:to>
      <xdr:col>10</xdr:col>
      <xdr:colOff>155575</xdr:colOff>
      <xdr:row>98</xdr:row>
      <xdr:rowOff>41633</xdr:rowOff>
    </xdr:to>
    <xdr:sp macro="" textlink="">
      <xdr:nvSpPr>
        <xdr:cNvPr id="488" name="円/楕円 487"/>
        <xdr:cNvSpPr/>
      </xdr:nvSpPr>
      <xdr:spPr>
        <a:xfrm>
          <a:off x="6921500" y="167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58160</xdr:rowOff>
    </xdr:from>
    <xdr:ext cx="599010" cy="259045"/>
    <xdr:sp macro="" textlink="">
      <xdr:nvSpPr>
        <xdr:cNvPr id="489" name="テキスト ボックス 488"/>
        <xdr:cNvSpPr txBox="1"/>
      </xdr:nvSpPr>
      <xdr:spPr>
        <a:xfrm>
          <a:off x="6672794" y="1651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171,170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503" name="テキスト ボックス 502"/>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05" name="テキスト ボックス 504"/>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07" name="テキスト ボックス 506"/>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9" name="テキスト ボックス 50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118450</xdr:rowOff>
    </xdr:from>
    <xdr:to>
      <xdr:col>23</xdr:col>
      <xdr:colOff>516889</xdr:colOff>
      <xdr:row>39</xdr:row>
      <xdr:rowOff>98878</xdr:rowOff>
    </xdr:to>
    <xdr:cxnSp macro="">
      <xdr:nvCxnSpPr>
        <xdr:cNvPr id="515" name="直線コネクタ 514"/>
        <xdr:cNvCxnSpPr/>
      </xdr:nvCxnSpPr>
      <xdr:spPr>
        <a:xfrm flipV="1">
          <a:off x="16317595" y="5261950"/>
          <a:ext cx="1269" cy="152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65127</xdr:rowOff>
    </xdr:from>
    <xdr:ext cx="599010" cy="259045"/>
    <xdr:sp macro="" textlink="">
      <xdr:nvSpPr>
        <xdr:cNvPr id="518" name="消防費最大値テキスト"/>
        <xdr:cNvSpPr txBox="1"/>
      </xdr:nvSpPr>
      <xdr:spPr>
        <a:xfrm>
          <a:off x="16370300" y="503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466,507</a:t>
          </a:r>
          <a:endParaRPr kumimoji="1" lang="ja-JP" altLang="en-US" sz="1000" b="1">
            <a:latin typeface="ＭＳ Ｐゴシック"/>
          </a:endParaRPr>
        </a:p>
      </xdr:txBody>
    </xdr:sp>
    <xdr:clientData/>
  </xdr:oneCellAnchor>
  <xdr:twoCellAnchor>
    <xdr:from>
      <xdr:col>23</xdr:col>
      <xdr:colOff>428625</xdr:colOff>
      <xdr:row>30</xdr:row>
      <xdr:rowOff>118450</xdr:rowOff>
    </xdr:from>
    <xdr:to>
      <xdr:col>23</xdr:col>
      <xdr:colOff>606425</xdr:colOff>
      <xdr:row>30</xdr:row>
      <xdr:rowOff>118450</xdr:rowOff>
    </xdr:to>
    <xdr:cxnSp macro="">
      <xdr:nvCxnSpPr>
        <xdr:cNvPr id="519" name="直線コネクタ 518"/>
        <xdr:cNvCxnSpPr/>
      </xdr:nvCxnSpPr>
      <xdr:spPr>
        <a:xfrm>
          <a:off x="16230600" y="526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143949</xdr:rowOff>
    </xdr:from>
    <xdr:to>
      <xdr:col>23</xdr:col>
      <xdr:colOff>517525</xdr:colOff>
      <xdr:row>38</xdr:row>
      <xdr:rowOff>136402</xdr:rowOff>
    </xdr:to>
    <xdr:cxnSp macro="">
      <xdr:nvCxnSpPr>
        <xdr:cNvPr id="520" name="直線コネクタ 519"/>
        <xdr:cNvCxnSpPr/>
      </xdr:nvCxnSpPr>
      <xdr:spPr>
        <a:xfrm flipV="1">
          <a:off x="15481300" y="6487599"/>
          <a:ext cx="838200" cy="16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151618</xdr:rowOff>
    </xdr:from>
    <xdr:ext cx="534377" cy="259045"/>
    <xdr:sp macro="" textlink="">
      <xdr:nvSpPr>
        <xdr:cNvPr id="521" name="消防費平均値テキスト"/>
        <xdr:cNvSpPr txBox="1"/>
      </xdr:nvSpPr>
      <xdr:spPr>
        <a:xfrm>
          <a:off x="16370300" y="6495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66,689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1741</xdr:rowOff>
    </xdr:from>
    <xdr:to>
      <xdr:col>23</xdr:col>
      <xdr:colOff>568325</xdr:colOff>
      <xdr:row>38</xdr:row>
      <xdr:rowOff>103341</xdr:rowOff>
    </xdr:to>
    <xdr:sp macro="" textlink="">
      <xdr:nvSpPr>
        <xdr:cNvPr id="522" name="フローチャート : 判断 521"/>
        <xdr:cNvSpPr/>
      </xdr:nvSpPr>
      <xdr:spPr>
        <a:xfrm>
          <a:off x="162687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136402</xdr:rowOff>
    </xdr:from>
    <xdr:to>
      <xdr:col>22</xdr:col>
      <xdr:colOff>365125</xdr:colOff>
      <xdr:row>38</xdr:row>
      <xdr:rowOff>140324</xdr:rowOff>
    </xdr:to>
    <xdr:cxnSp macro="">
      <xdr:nvCxnSpPr>
        <xdr:cNvPr id="523" name="直線コネクタ 522"/>
        <xdr:cNvCxnSpPr/>
      </xdr:nvCxnSpPr>
      <xdr:spPr>
        <a:xfrm flipV="1">
          <a:off x="14592300" y="6651502"/>
          <a:ext cx="889000" cy="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109372</xdr:rowOff>
    </xdr:from>
    <xdr:to>
      <xdr:col>22</xdr:col>
      <xdr:colOff>415925</xdr:colOff>
      <xdr:row>39</xdr:row>
      <xdr:rowOff>39522</xdr:rowOff>
    </xdr:to>
    <xdr:sp macro="" textlink="">
      <xdr:nvSpPr>
        <xdr:cNvPr id="524" name="フローチャート : 判断 523"/>
        <xdr:cNvSpPr/>
      </xdr:nvSpPr>
      <xdr:spPr>
        <a:xfrm>
          <a:off x="15430500" y="662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30649</xdr:rowOff>
    </xdr:from>
    <xdr:ext cx="534377" cy="259045"/>
    <xdr:sp macro="" textlink="">
      <xdr:nvSpPr>
        <xdr:cNvPr id="525" name="テキスト ボックス 524"/>
        <xdr:cNvSpPr txBox="1"/>
      </xdr:nvSpPr>
      <xdr:spPr>
        <a:xfrm>
          <a:off x="15214111" y="671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121948</xdr:rowOff>
    </xdr:from>
    <xdr:to>
      <xdr:col>21</xdr:col>
      <xdr:colOff>161925</xdr:colOff>
      <xdr:row>38</xdr:row>
      <xdr:rowOff>140324</xdr:rowOff>
    </xdr:to>
    <xdr:cxnSp macro="">
      <xdr:nvCxnSpPr>
        <xdr:cNvPr id="526" name="直線コネクタ 525"/>
        <xdr:cNvCxnSpPr/>
      </xdr:nvCxnSpPr>
      <xdr:spPr>
        <a:xfrm>
          <a:off x="13703300" y="6637048"/>
          <a:ext cx="889000" cy="1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112061</xdr:rowOff>
    </xdr:from>
    <xdr:to>
      <xdr:col>21</xdr:col>
      <xdr:colOff>212725</xdr:colOff>
      <xdr:row>39</xdr:row>
      <xdr:rowOff>42211</xdr:rowOff>
    </xdr:to>
    <xdr:sp macro="" textlink="">
      <xdr:nvSpPr>
        <xdr:cNvPr id="527" name="フローチャート : 判断 526"/>
        <xdr:cNvSpPr/>
      </xdr:nvSpPr>
      <xdr:spPr>
        <a:xfrm>
          <a:off x="14541500" y="662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33338</xdr:rowOff>
    </xdr:from>
    <xdr:ext cx="534377" cy="259045"/>
    <xdr:sp macro="" textlink="">
      <xdr:nvSpPr>
        <xdr:cNvPr id="528" name="テキスト ボックス 527"/>
        <xdr:cNvSpPr txBox="1"/>
      </xdr:nvSpPr>
      <xdr:spPr>
        <a:xfrm>
          <a:off x="14325111" y="671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121948</xdr:rowOff>
    </xdr:from>
    <xdr:to>
      <xdr:col>19</xdr:col>
      <xdr:colOff>644525</xdr:colOff>
      <xdr:row>38</xdr:row>
      <xdr:rowOff>150741</xdr:rowOff>
    </xdr:to>
    <xdr:cxnSp macro="">
      <xdr:nvCxnSpPr>
        <xdr:cNvPr id="529" name="直線コネクタ 528"/>
        <xdr:cNvCxnSpPr/>
      </xdr:nvCxnSpPr>
      <xdr:spPr>
        <a:xfrm flipV="1">
          <a:off x="12814300" y="6637048"/>
          <a:ext cx="889000" cy="2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119343</xdr:rowOff>
    </xdr:from>
    <xdr:to>
      <xdr:col>20</xdr:col>
      <xdr:colOff>9525</xdr:colOff>
      <xdr:row>39</xdr:row>
      <xdr:rowOff>49493</xdr:rowOff>
    </xdr:to>
    <xdr:sp macro="" textlink="">
      <xdr:nvSpPr>
        <xdr:cNvPr id="530" name="フローチャート : 判断 529"/>
        <xdr:cNvSpPr/>
      </xdr:nvSpPr>
      <xdr:spPr>
        <a:xfrm>
          <a:off x="13652500" y="663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40620</xdr:rowOff>
    </xdr:from>
    <xdr:ext cx="534377" cy="259045"/>
    <xdr:sp macro="" textlink="">
      <xdr:nvSpPr>
        <xdr:cNvPr id="531" name="テキスト ボックス 530"/>
        <xdr:cNvSpPr txBox="1"/>
      </xdr:nvSpPr>
      <xdr:spPr>
        <a:xfrm>
          <a:off x="13436111" y="672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129806</xdr:rowOff>
    </xdr:from>
    <xdr:to>
      <xdr:col>18</xdr:col>
      <xdr:colOff>492125</xdr:colOff>
      <xdr:row>39</xdr:row>
      <xdr:rowOff>59956</xdr:rowOff>
    </xdr:to>
    <xdr:sp macro="" textlink="">
      <xdr:nvSpPr>
        <xdr:cNvPr id="532" name="フローチャート : 判断 531"/>
        <xdr:cNvSpPr/>
      </xdr:nvSpPr>
      <xdr:spPr>
        <a:xfrm>
          <a:off x="12763500" y="664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51083</xdr:rowOff>
    </xdr:from>
    <xdr:ext cx="534377" cy="259045"/>
    <xdr:sp macro="" textlink="">
      <xdr:nvSpPr>
        <xdr:cNvPr id="533" name="テキスト ボックス 532"/>
        <xdr:cNvSpPr txBox="1"/>
      </xdr:nvSpPr>
      <xdr:spPr>
        <a:xfrm>
          <a:off x="12547111" y="673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27,474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93149</xdr:rowOff>
    </xdr:from>
    <xdr:to>
      <xdr:col>23</xdr:col>
      <xdr:colOff>568325</xdr:colOff>
      <xdr:row>38</xdr:row>
      <xdr:rowOff>23299</xdr:rowOff>
    </xdr:to>
    <xdr:sp macro="" textlink="">
      <xdr:nvSpPr>
        <xdr:cNvPr id="539" name="円/楕円 538"/>
        <xdr:cNvSpPr/>
      </xdr:nvSpPr>
      <xdr:spPr>
        <a:xfrm>
          <a:off x="16268700" y="643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116026</xdr:rowOff>
    </xdr:from>
    <xdr:ext cx="534377" cy="259045"/>
    <xdr:sp macro="" textlink="">
      <xdr:nvSpPr>
        <xdr:cNvPr id="540" name="消防費該当値テキスト"/>
        <xdr:cNvSpPr txBox="1"/>
      </xdr:nvSpPr>
      <xdr:spPr>
        <a:xfrm>
          <a:off x="16370300" y="628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91,199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85602</xdr:rowOff>
    </xdr:from>
    <xdr:to>
      <xdr:col>22</xdr:col>
      <xdr:colOff>415925</xdr:colOff>
      <xdr:row>39</xdr:row>
      <xdr:rowOff>15752</xdr:rowOff>
    </xdr:to>
    <xdr:sp macro="" textlink="">
      <xdr:nvSpPr>
        <xdr:cNvPr id="541" name="円/楕円 540"/>
        <xdr:cNvSpPr/>
      </xdr:nvSpPr>
      <xdr:spPr>
        <a:xfrm>
          <a:off x="15430500" y="660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32279</xdr:rowOff>
    </xdr:from>
    <xdr:ext cx="534377" cy="259045"/>
    <xdr:sp macro="" textlink="">
      <xdr:nvSpPr>
        <xdr:cNvPr id="542" name="テキスト ボックス 541"/>
        <xdr:cNvSpPr txBox="1"/>
      </xdr:nvSpPr>
      <xdr:spPr>
        <a:xfrm>
          <a:off x="15214111" y="637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41,010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89524</xdr:rowOff>
    </xdr:from>
    <xdr:to>
      <xdr:col>21</xdr:col>
      <xdr:colOff>212725</xdr:colOff>
      <xdr:row>39</xdr:row>
      <xdr:rowOff>19674</xdr:rowOff>
    </xdr:to>
    <xdr:sp macro="" textlink="">
      <xdr:nvSpPr>
        <xdr:cNvPr id="543" name="円/楕円 542"/>
        <xdr:cNvSpPr/>
      </xdr:nvSpPr>
      <xdr:spPr>
        <a:xfrm>
          <a:off x="14541500" y="660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36201</xdr:rowOff>
    </xdr:from>
    <xdr:ext cx="534377" cy="259045"/>
    <xdr:sp macro="" textlink="">
      <xdr:nvSpPr>
        <xdr:cNvPr id="544" name="テキスト ボックス 543"/>
        <xdr:cNvSpPr txBox="1"/>
      </xdr:nvSpPr>
      <xdr:spPr>
        <a:xfrm>
          <a:off x="14325111" y="637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39,809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71148</xdr:rowOff>
    </xdr:from>
    <xdr:to>
      <xdr:col>20</xdr:col>
      <xdr:colOff>9525</xdr:colOff>
      <xdr:row>39</xdr:row>
      <xdr:rowOff>1298</xdr:rowOff>
    </xdr:to>
    <xdr:sp macro="" textlink="">
      <xdr:nvSpPr>
        <xdr:cNvPr id="545" name="円/楕円 544"/>
        <xdr:cNvSpPr/>
      </xdr:nvSpPr>
      <xdr:spPr>
        <a:xfrm>
          <a:off x="13652500" y="658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17825</xdr:rowOff>
    </xdr:from>
    <xdr:ext cx="534377" cy="259045"/>
    <xdr:sp macro="" textlink="">
      <xdr:nvSpPr>
        <xdr:cNvPr id="546" name="テキスト ボックス 545"/>
        <xdr:cNvSpPr txBox="1"/>
      </xdr:nvSpPr>
      <xdr:spPr>
        <a:xfrm>
          <a:off x="13436111" y="636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45,436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99941</xdr:rowOff>
    </xdr:from>
    <xdr:to>
      <xdr:col>18</xdr:col>
      <xdr:colOff>492125</xdr:colOff>
      <xdr:row>39</xdr:row>
      <xdr:rowOff>30091</xdr:rowOff>
    </xdr:to>
    <xdr:sp macro="" textlink="">
      <xdr:nvSpPr>
        <xdr:cNvPr id="547" name="円/楕円 546"/>
        <xdr:cNvSpPr/>
      </xdr:nvSpPr>
      <xdr:spPr>
        <a:xfrm>
          <a:off x="12763500" y="661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46618</xdr:rowOff>
    </xdr:from>
    <xdr:ext cx="534377" cy="259045"/>
    <xdr:sp macro="" textlink="">
      <xdr:nvSpPr>
        <xdr:cNvPr id="548" name="テキスト ボックス 547"/>
        <xdr:cNvSpPr txBox="1"/>
      </xdr:nvSpPr>
      <xdr:spPr>
        <a:xfrm>
          <a:off x="12547111" y="639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36,619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64,387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59" name="直線コネクタ 558"/>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60" name="テキスト ボックス 559"/>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53</xdr:row>
      <xdr:rowOff>168927</xdr:rowOff>
    </xdr:from>
    <xdr:ext cx="685572" cy="259045"/>
    <xdr:sp macro="" textlink="">
      <xdr:nvSpPr>
        <xdr:cNvPr id="562" name="テキスト ボックス 561"/>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63" name="直線コネクタ 562"/>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50</xdr:row>
      <xdr:rowOff>111777</xdr:rowOff>
    </xdr:from>
    <xdr:ext cx="685572" cy="259045"/>
    <xdr:sp macro="" textlink="">
      <xdr:nvSpPr>
        <xdr:cNvPr id="564" name="テキスト ボックス 563"/>
        <xdr:cNvSpPr txBox="1"/>
      </xdr:nvSpPr>
      <xdr:spPr>
        <a:xfrm>
          <a:off x="11760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6" name="テキスト ボックス 565"/>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10882</xdr:rowOff>
    </xdr:from>
    <xdr:to>
      <xdr:col>23</xdr:col>
      <xdr:colOff>516889</xdr:colOff>
      <xdr:row>58</xdr:row>
      <xdr:rowOff>4500</xdr:rowOff>
    </xdr:to>
    <xdr:cxnSp macro="">
      <xdr:nvCxnSpPr>
        <xdr:cNvPr id="568" name="直線コネクタ 567"/>
        <xdr:cNvCxnSpPr/>
      </xdr:nvCxnSpPr>
      <xdr:spPr>
        <a:xfrm flipV="1">
          <a:off x="16317595" y="8754832"/>
          <a:ext cx="1269" cy="1193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8327</xdr:rowOff>
    </xdr:from>
    <xdr:ext cx="534377" cy="259045"/>
    <xdr:sp macro="" textlink="">
      <xdr:nvSpPr>
        <xdr:cNvPr id="569" name="教育費最小値テキスト"/>
        <xdr:cNvSpPr txBox="1"/>
      </xdr:nvSpPr>
      <xdr:spPr>
        <a:xfrm>
          <a:off x="16370300" y="995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36,571</a:t>
          </a:r>
          <a:endParaRPr kumimoji="1" lang="ja-JP" altLang="en-US" sz="1000" b="1">
            <a:latin typeface="ＭＳ Ｐゴシック"/>
          </a:endParaRPr>
        </a:p>
      </xdr:txBody>
    </xdr:sp>
    <xdr:clientData/>
  </xdr:oneCellAnchor>
  <xdr:twoCellAnchor>
    <xdr:from>
      <xdr:col>23</xdr:col>
      <xdr:colOff>428625</xdr:colOff>
      <xdr:row>58</xdr:row>
      <xdr:rowOff>4500</xdr:rowOff>
    </xdr:from>
    <xdr:to>
      <xdr:col>23</xdr:col>
      <xdr:colOff>606425</xdr:colOff>
      <xdr:row>58</xdr:row>
      <xdr:rowOff>4500</xdr:rowOff>
    </xdr:to>
    <xdr:cxnSp macro="">
      <xdr:nvCxnSpPr>
        <xdr:cNvPr id="570" name="直線コネクタ 569"/>
        <xdr:cNvCxnSpPr/>
      </xdr:nvCxnSpPr>
      <xdr:spPr>
        <a:xfrm>
          <a:off x="16230600" y="99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129009</xdr:rowOff>
    </xdr:from>
    <xdr:ext cx="690189" cy="259045"/>
    <xdr:sp macro="" textlink="">
      <xdr:nvSpPr>
        <xdr:cNvPr id="571" name="教育費最大値テキスト"/>
        <xdr:cNvSpPr txBox="1"/>
      </xdr:nvSpPr>
      <xdr:spPr>
        <a:xfrm>
          <a:off x="16370300" y="85300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2,125,403</a:t>
          </a:r>
          <a:endParaRPr kumimoji="1" lang="ja-JP" altLang="en-US" sz="1000" b="1">
            <a:latin typeface="ＭＳ Ｐゴシック"/>
          </a:endParaRPr>
        </a:p>
      </xdr:txBody>
    </xdr:sp>
    <xdr:clientData/>
  </xdr:oneCellAnchor>
  <xdr:twoCellAnchor>
    <xdr:from>
      <xdr:col>23</xdr:col>
      <xdr:colOff>428625</xdr:colOff>
      <xdr:row>51</xdr:row>
      <xdr:rowOff>10882</xdr:rowOff>
    </xdr:from>
    <xdr:to>
      <xdr:col>23</xdr:col>
      <xdr:colOff>606425</xdr:colOff>
      <xdr:row>51</xdr:row>
      <xdr:rowOff>10882</xdr:rowOff>
    </xdr:to>
    <xdr:cxnSp macro="">
      <xdr:nvCxnSpPr>
        <xdr:cNvPr id="572" name="直線コネクタ 571"/>
        <xdr:cNvCxnSpPr/>
      </xdr:nvCxnSpPr>
      <xdr:spPr>
        <a:xfrm>
          <a:off x="16230600" y="875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127406</xdr:rowOff>
    </xdr:from>
    <xdr:to>
      <xdr:col>23</xdr:col>
      <xdr:colOff>517525</xdr:colOff>
      <xdr:row>57</xdr:row>
      <xdr:rowOff>132295</xdr:rowOff>
    </xdr:to>
    <xdr:cxnSp macro="">
      <xdr:nvCxnSpPr>
        <xdr:cNvPr id="573" name="直線コネクタ 572"/>
        <xdr:cNvCxnSpPr/>
      </xdr:nvCxnSpPr>
      <xdr:spPr>
        <a:xfrm>
          <a:off x="15481300" y="9900056"/>
          <a:ext cx="838200" cy="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89543</xdr:rowOff>
    </xdr:from>
    <xdr:ext cx="599010" cy="259045"/>
    <xdr:sp macro="" textlink="">
      <xdr:nvSpPr>
        <xdr:cNvPr id="574" name="教育費平均値テキスト"/>
        <xdr:cNvSpPr txBox="1"/>
      </xdr:nvSpPr>
      <xdr:spPr>
        <a:xfrm>
          <a:off x="16370300" y="9690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138,904</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66666</xdr:rowOff>
    </xdr:from>
    <xdr:to>
      <xdr:col>23</xdr:col>
      <xdr:colOff>568325</xdr:colOff>
      <xdr:row>57</xdr:row>
      <xdr:rowOff>168266</xdr:rowOff>
    </xdr:to>
    <xdr:sp macro="" textlink="">
      <xdr:nvSpPr>
        <xdr:cNvPr id="575" name="フローチャート : 判断 574"/>
        <xdr:cNvSpPr/>
      </xdr:nvSpPr>
      <xdr:spPr>
        <a:xfrm>
          <a:off x="16268700" y="9839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127406</xdr:rowOff>
    </xdr:from>
    <xdr:to>
      <xdr:col>22</xdr:col>
      <xdr:colOff>365125</xdr:colOff>
      <xdr:row>57</xdr:row>
      <xdr:rowOff>154276</xdr:rowOff>
    </xdr:to>
    <xdr:cxnSp macro="">
      <xdr:nvCxnSpPr>
        <xdr:cNvPr id="576" name="直線コネクタ 575"/>
        <xdr:cNvCxnSpPr/>
      </xdr:nvCxnSpPr>
      <xdr:spPr>
        <a:xfrm flipV="1">
          <a:off x="14592300" y="9900056"/>
          <a:ext cx="889000" cy="2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103372</xdr:rowOff>
    </xdr:from>
    <xdr:to>
      <xdr:col>22</xdr:col>
      <xdr:colOff>415925</xdr:colOff>
      <xdr:row>58</xdr:row>
      <xdr:rowOff>33522</xdr:rowOff>
    </xdr:to>
    <xdr:sp macro="" textlink="">
      <xdr:nvSpPr>
        <xdr:cNvPr id="577" name="フローチャート : 判断 576"/>
        <xdr:cNvSpPr/>
      </xdr:nvSpPr>
      <xdr:spPr>
        <a:xfrm>
          <a:off x="15430500" y="987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24649</xdr:rowOff>
    </xdr:from>
    <xdr:ext cx="534377" cy="259045"/>
    <xdr:sp macro="" textlink="">
      <xdr:nvSpPr>
        <xdr:cNvPr id="578" name="テキスト ボックス 577"/>
        <xdr:cNvSpPr txBox="1"/>
      </xdr:nvSpPr>
      <xdr:spPr>
        <a:xfrm>
          <a:off x="15214111" y="996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134185</xdr:rowOff>
    </xdr:from>
    <xdr:to>
      <xdr:col>21</xdr:col>
      <xdr:colOff>161925</xdr:colOff>
      <xdr:row>57</xdr:row>
      <xdr:rowOff>154276</xdr:rowOff>
    </xdr:to>
    <xdr:cxnSp macro="">
      <xdr:nvCxnSpPr>
        <xdr:cNvPr id="579" name="直線コネクタ 578"/>
        <xdr:cNvCxnSpPr/>
      </xdr:nvCxnSpPr>
      <xdr:spPr>
        <a:xfrm>
          <a:off x="13703300" y="9906835"/>
          <a:ext cx="889000" cy="2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104639</xdr:rowOff>
    </xdr:from>
    <xdr:to>
      <xdr:col>21</xdr:col>
      <xdr:colOff>212725</xdr:colOff>
      <xdr:row>58</xdr:row>
      <xdr:rowOff>34789</xdr:rowOff>
    </xdr:to>
    <xdr:sp macro="" textlink="">
      <xdr:nvSpPr>
        <xdr:cNvPr id="580" name="フローチャート : 判断 579"/>
        <xdr:cNvSpPr/>
      </xdr:nvSpPr>
      <xdr:spPr>
        <a:xfrm>
          <a:off x="14541500" y="987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25916</xdr:rowOff>
    </xdr:from>
    <xdr:ext cx="534377" cy="259045"/>
    <xdr:sp macro="" textlink="">
      <xdr:nvSpPr>
        <xdr:cNvPr id="581" name="テキスト ボックス 580"/>
        <xdr:cNvSpPr txBox="1"/>
      </xdr:nvSpPr>
      <xdr:spPr>
        <a:xfrm>
          <a:off x="14325111" y="997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134185</xdr:rowOff>
    </xdr:from>
    <xdr:to>
      <xdr:col>19</xdr:col>
      <xdr:colOff>644525</xdr:colOff>
      <xdr:row>58</xdr:row>
      <xdr:rowOff>4759</xdr:rowOff>
    </xdr:to>
    <xdr:cxnSp macro="">
      <xdr:nvCxnSpPr>
        <xdr:cNvPr id="582" name="直線コネクタ 581"/>
        <xdr:cNvCxnSpPr/>
      </xdr:nvCxnSpPr>
      <xdr:spPr>
        <a:xfrm flipV="1">
          <a:off x="12814300" y="9906835"/>
          <a:ext cx="889000" cy="4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107189</xdr:rowOff>
    </xdr:from>
    <xdr:to>
      <xdr:col>20</xdr:col>
      <xdr:colOff>9525</xdr:colOff>
      <xdr:row>58</xdr:row>
      <xdr:rowOff>37339</xdr:rowOff>
    </xdr:to>
    <xdr:sp macro="" textlink="">
      <xdr:nvSpPr>
        <xdr:cNvPr id="583" name="フローチャート : 判断 582"/>
        <xdr:cNvSpPr/>
      </xdr:nvSpPr>
      <xdr:spPr>
        <a:xfrm>
          <a:off x="13652500" y="987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28466</xdr:rowOff>
    </xdr:from>
    <xdr:ext cx="534377" cy="259045"/>
    <xdr:sp macro="" textlink="">
      <xdr:nvSpPr>
        <xdr:cNvPr id="584" name="テキスト ボックス 583"/>
        <xdr:cNvSpPr txBox="1"/>
      </xdr:nvSpPr>
      <xdr:spPr>
        <a:xfrm>
          <a:off x="13436111" y="99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107685</xdr:rowOff>
    </xdr:from>
    <xdr:to>
      <xdr:col>18</xdr:col>
      <xdr:colOff>492125</xdr:colOff>
      <xdr:row>58</xdr:row>
      <xdr:rowOff>37835</xdr:rowOff>
    </xdr:to>
    <xdr:sp macro="" textlink="">
      <xdr:nvSpPr>
        <xdr:cNvPr id="585" name="フローチャート : 判断 584"/>
        <xdr:cNvSpPr/>
      </xdr:nvSpPr>
      <xdr:spPr>
        <a:xfrm>
          <a:off x="12763500" y="9880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54362</xdr:rowOff>
    </xdr:from>
    <xdr:ext cx="534377" cy="259045"/>
    <xdr:sp macro="" textlink="">
      <xdr:nvSpPr>
        <xdr:cNvPr id="586" name="テキスト ボックス 585"/>
        <xdr:cNvSpPr txBox="1"/>
      </xdr:nvSpPr>
      <xdr:spPr>
        <a:xfrm>
          <a:off x="12547111" y="965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67,130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81495</xdr:rowOff>
    </xdr:from>
    <xdr:to>
      <xdr:col>23</xdr:col>
      <xdr:colOff>568325</xdr:colOff>
      <xdr:row>58</xdr:row>
      <xdr:rowOff>11645</xdr:rowOff>
    </xdr:to>
    <xdr:sp macro="" textlink="">
      <xdr:nvSpPr>
        <xdr:cNvPr id="592" name="円/楕円 591"/>
        <xdr:cNvSpPr/>
      </xdr:nvSpPr>
      <xdr:spPr>
        <a:xfrm>
          <a:off x="16268700" y="985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45093</xdr:rowOff>
    </xdr:from>
    <xdr:ext cx="599010" cy="259045"/>
    <xdr:sp macro="" textlink="">
      <xdr:nvSpPr>
        <xdr:cNvPr id="593" name="教育費該当値テキスト"/>
        <xdr:cNvSpPr txBox="1"/>
      </xdr:nvSpPr>
      <xdr:spPr>
        <a:xfrm>
          <a:off x="16370300" y="9817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112,957</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76606</xdr:rowOff>
    </xdr:from>
    <xdr:to>
      <xdr:col>22</xdr:col>
      <xdr:colOff>415925</xdr:colOff>
      <xdr:row>58</xdr:row>
      <xdr:rowOff>6756</xdr:rowOff>
    </xdr:to>
    <xdr:sp macro="" textlink="">
      <xdr:nvSpPr>
        <xdr:cNvPr id="594" name="円/楕円 593"/>
        <xdr:cNvSpPr/>
      </xdr:nvSpPr>
      <xdr:spPr>
        <a:xfrm>
          <a:off x="15430500" y="984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23283</xdr:rowOff>
    </xdr:from>
    <xdr:ext cx="599010" cy="259045"/>
    <xdr:sp macro="" textlink="">
      <xdr:nvSpPr>
        <xdr:cNvPr id="595" name="テキスト ボックス 594"/>
        <xdr:cNvSpPr txBox="1"/>
      </xdr:nvSpPr>
      <xdr:spPr>
        <a:xfrm>
          <a:off x="15181794" y="9624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121,512</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103476</xdr:rowOff>
    </xdr:from>
    <xdr:to>
      <xdr:col>21</xdr:col>
      <xdr:colOff>212725</xdr:colOff>
      <xdr:row>58</xdr:row>
      <xdr:rowOff>33626</xdr:rowOff>
    </xdr:to>
    <xdr:sp macro="" textlink="">
      <xdr:nvSpPr>
        <xdr:cNvPr id="596" name="円/楕円 595"/>
        <xdr:cNvSpPr/>
      </xdr:nvSpPr>
      <xdr:spPr>
        <a:xfrm>
          <a:off x="14541500" y="987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50153</xdr:rowOff>
    </xdr:from>
    <xdr:ext cx="534377" cy="259045"/>
    <xdr:sp macro="" textlink="">
      <xdr:nvSpPr>
        <xdr:cNvPr id="597" name="テキスト ボックス 596"/>
        <xdr:cNvSpPr txBox="1"/>
      </xdr:nvSpPr>
      <xdr:spPr>
        <a:xfrm>
          <a:off x="14325111" y="965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74,495</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83385</xdr:rowOff>
    </xdr:from>
    <xdr:to>
      <xdr:col>20</xdr:col>
      <xdr:colOff>9525</xdr:colOff>
      <xdr:row>58</xdr:row>
      <xdr:rowOff>13535</xdr:rowOff>
    </xdr:to>
    <xdr:sp macro="" textlink="">
      <xdr:nvSpPr>
        <xdr:cNvPr id="598" name="円/楕円 597"/>
        <xdr:cNvSpPr/>
      </xdr:nvSpPr>
      <xdr:spPr>
        <a:xfrm>
          <a:off x="13652500" y="985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30062</xdr:rowOff>
    </xdr:from>
    <xdr:ext cx="599010" cy="259045"/>
    <xdr:sp macro="" textlink="">
      <xdr:nvSpPr>
        <xdr:cNvPr id="599" name="テキスト ボックス 598"/>
        <xdr:cNvSpPr txBox="1"/>
      </xdr:nvSpPr>
      <xdr:spPr>
        <a:xfrm>
          <a:off x="13403794" y="963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109,651</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125409</xdr:rowOff>
    </xdr:from>
    <xdr:to>
      <xdr:col>18</xdr:col>
      <xdr:colOff>492125</xdr:colOff>
      <xdr:row>58</xdr:row>
      <xdr:rowOff>55559</xdr:rowOff>
    </xdr:to>
    <xdr:sp macro="" textlink="">
      <xdr:nvSpPr>
        <xdr:cNvPr id="600" name="円/楕円 599"/>
        <xdr:cNvSpPr/>
      </xdr:nvSpPr>
      <xdr:spPr>
        <a:xfrm>
          <a:off x="12763500" y="989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46686</xdr:rowOff>
    </xdr:from>
    <xdr:ext cx="534377" cy="259045"/>
    <xdr:sp macro="" textlink="">
      <xdr:nvSpPr>
        <xdr:cNvPr id="601" name="テキスト ボックス 600"/>
        <xdr:cNvSpPr txBox="1"/>
      </xdr:nvSpPr>
      <xdr:spPr>
        <a:xfrm>
          <a:off x="12547111" y="999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36,117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5" name="テキスト ボックス 61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9" name="テキスト ボックス 61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21" name="テキスト ボックス 620"/>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23" name="テキスト ボックス 62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10160</xdr:rowOff>
    </xdr:from>
    <xdr:to>
      <xdr:col>23</xdr:col>
      <xdr:colOff>516889</xdr:colOff>
      <xdr:row>79</xdr:row>
      <xdr:rowOff>44450</xdr:rowOff>
    </xdr:to>
    <xdr:cxnSp macro="">
      <xdr:nvCxnSpPr>
        <xdr:cNvPr id="625" name="直線コネクタ 624"/>
        <xdr:cNvCxnSpPr/>
      </xdr:nvCxnSpPr>
      <xdr:spPr>
        <a:xfrm flipV="1">
          <a:off x="16317595" y="12011660"/>
          <a:ext cx="1269"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77641</xdr:rowOff>
    </xdr:from>
    <xdr:ext cx="249299" cy="259045"/>
    <xdr:sp macro="" textlink="">
      <xdr:nvSpPr>
        <xdr:cNvPr id="626" name="災害復旧費最小値テキスト"/>
        <xdr:cNvSpPr txBox="1"/>
      </xdr:nvSpPr>
      <xdr:spPr>
        <a:xfrm>
          <a:off x="16370300" y="13622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128287</xdr:rowOff>
    </xdr:from>
    <xdr:ext cx="690189" cy="259045"/>
    <xdr:sp macro="" textlink="">
      <xdr:nvSpPr>
        <xdr:cNvPr id="628" name="災害復旧費最大値テキスト"/>
        <xdr:cNvSpPr txBox="1"/>
      </xdr:nvSpPr>
      <xdr:spPr>
        <a:xfrm>
          <a:off x="16370300" y="117868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1,242,000</a:t>
          </a:r>
          <a:endParaRPr kumimoji="1" lang="ja-JP" altLang="en-US" sz="1000" b="1">
            <a:latin typeface="ＭＳ Ｐゴシック"/>
          </a:endParaRPr>
        </a:p>
      </xdr:txBody>
    </xdr:sp>
    <xdr:clientData/>
  </xdr:oneCellAnchor>
  <xdr:twoCellAnchor>
    <xdr:from>
      <xdr:col>23</xdr:col>
      <xdr:colOff>428625</xdr:colOff>
      <xdr:row>70</xdr:row>
      <xdr:rowOff>10160</xdr:rowOff>
    </xdr:from>
    <xdr:to>
      <xdr:col>23</xdr:col>
      <xdr:colOff>606425</xdr:colOff>
      <xdr:row>70</xdr:row>
      <xdr:rowOff>10160</xdr:rowOff>
    </xdr:to>
    <xdr:cxnSp macro="">
      <xdr:nvCxnSpPr>
        <xdr:cNvPr id="629" name="直線コネクタ 628"/>
        <xdr:cNvCxnSpPr/>
      </xdr:nvCxnSpPr>
      <xdr:spPr>
        <a:xfrm>
          <a:off x="16230600" y="1201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65238</xdr:rowOff>
    </xdr:from>
    <xdr:to>
      <xdr:col>23</xdr:col>
      <xdr:colOff>517525</xdr:colOff>
      <xdr:row>78</xdr:row>
      <xdr:rowOff>169396</xdr:rowOff>
    </xdr:to>
    <xdr:cxnSp macro="">
      <xdr:nvCxnSpPr>
        <xdr:cNvPr id="630" name="直線コネクタ 629"/>
        <xdr:cNvCxnSpPr/>
      </xdr:nvCxnSpPr>
      <xdr:spPr>
        <a:xfrm>
          <a:off x="15481300" y="13438338"/>
          <a:ext cx="838200" cy="10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122091</xdr:rowOff>
    </xdr:from>
    <xdr:ext cx="534377" cy="259045"/>
    <xdr:sp macro="" textlink="">
      <xdr:nvSpPr>
        <xdr:cNvPr id="631" name="災害復旧費平均値テキスト"/>
        <xdr:cNvSpPr txBox="1"/>
      </xdr:nvSpPr>
      <xdr:spPr>
        <a:xfrm>
          <a:off x="16370300" y="13495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16,879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143664</xdr:rowOff>
    </xdr:from>
    <xdr:to>
      <xdr:col>23</xdr:col>
      <xdr:colOff>568325</xdr:colOff>
      <xdr:row>79</xdr:row>
      <xdr:rowOff>73814</xdr:rowOff>
    </xdr:to>
    <xdr:sp macro="" textlink="">
      <xdr:nvSpPr>
        <xdr:cNvPr id="632" name="フローチャート : 判断 631"/>
        <xdr:cNvSpPr/>
      </xdr:nvSpPr>
      <xdr:spPr>
        <a:xfrm>
          <a:off x="16268700" y="1351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65238</xdr:rowOff>
    </xdr:from>
    <xdr:to>
      <xdr:col>22</xdr:col>
      <xdr:colOff>365125</xdr:colOff>
      <xdr:row>78</xdr:row>
      <xdr:rowOff>111319</xdr:rowOff>
    </xdr:to>
    <xdr:cxnSp macro="">
      <xdr:nvCxnSpPr>
        <xdr:cNvPr id="633" name="直線コネクタ 632"/>
        <xdr:cNvCxnSpPr/>
      </xdr:nvCxnSpPr>
      <xdr:spPr>
        <a:xfrm flipV="1">
          <a:off x="14592300" y="13438338"/>
          <a:ext cx="889000" cy="4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149481</xdr:rowOff>
    </xdr:from>
    <xdr:to>
      <xdr:col>22</xdr:col>
      <xdr:colOff>415925</xdr:colOff>
      <xdr:row>79</xdr:row>
      <xdr:rowOff>79631</xdr:rowOff>
    </xdr:to>
    <xdr:sp macro="" textlink="">
      <xdr:nvSpPr>
        <xdr:cNvPr id="634" name="フローチャート : 判断 633"/>
        <xdr:cNvSpPr/>
      </xdr:nvSpPr>
      <xdr:spPr>
        <a:xfrm>
          <a:off x="15430500" y="13522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70758</xdr:rowOff>
    </xdr:from>
    <xdr:ext cx="534377" cy="259045"/>
    <xdr:sp macro="" textlink="">
      <xdr:nvSpPr>
        <xdr:cNvPr id="635" name="テキスト ボックス 634"/>
        <xdr:cNvSpPr txBox="1"/>
      </xdr:nvSpPr>
      <xdr:spPr>
        <a:xfrm>
          <a:off x="15214111" y="1361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59308</xdr:rowOff>
    </xdr:from>
    <xdr:to>
      <xdr:col>21</xdr:col>
      <xdr:colOff>161925</xdr:colOff>
      <xdr:row>78</xdr:row>
      <xdr:rowOff>111319</xdr:rowOff>
    </xdr:to>
    <xdr:cxnSp macro="">
      <xdr:nvCxnSpPr>
        <xdr:cNvPr id="636" name="直線コネクタ 635"/>
        <xdr:cNvCxnSpPr/>
      </xdr:nvCxnSpPr>
      <xdr:spPr>
        <a:xfrm>
          <a:off x="13703300" y="13432408"/>
          <a:ext cx="889000" cy="5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153429</xdr:rowOff>
    </xdr:from>
    <xdr:to>
      <xdr:col>21</xdr:col>
      <xdr:colOff>212725</xdr:colOff>
      <xdr:row>79</xdr:row>
      <xdr:rowOff>83579</xdr:rowOff>
    </xdr:to>
    <xdr:sp macro="" textlink="">
      <xdr:nvSpPr>
        <xdr:cNvPr id="637" name="フローチャート : 判断 636"/>
        <xdr:cNvSpPr/>
      </xdr:nvSpPr>
      <xdr:spPr>
        <a:xfrm>
          <a:off x="14541500" y="1352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74706</xdr:rowOff>
    </xdr:from>
    <xdr:ext cx="469744" cy="259045"/>
    <xdr:sp macro="" textlink="">
      <xdr:nvSpPr>
        <xdr:cNvPr id="638" name="テキスト ボックス 637"/>
        <xdr:cNvSpPr txBox="1"/>
      </xdr:nvSpPr>
      <xdr:spPr>
        <a:xfrm>
          <a:off x="14357427" y="1361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59308</xdr:rowOff>
    </xdr:from>
    <xdr:to>
      <xdr:col>19</xdr:col>
      <xdr:colOff>644525</xdr:colOff>
      <xdr:row>78</xdr:row>
      <xdr:rowOff>120352</xdr:rowOff>
    </xdr:to>
    <xdr:cxnSp macro="">
      <xdr:nvCxnSpPr>
        <xdr:cNvPr id="639" name="直線コネクタ 638"/>
        <xdr:cNvCxnSpPr/>
      </xdr:nvCxnSpPr>
      <xdr:spPr>
        <a:xfrm flipV="1">
          <a:off x="12814300" y="13432408"/>
          <a:ext cx="889000" cy="6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153233</xdr:rowOff>
    </xdr:from>
    <xdr:to>
      <xdr:col>20</xdr:col>
      <xdr:colOff>9525</xdr:colOff>
      <xdr:row>79</xdr:row>
      <xdr:rowOff>83383</xdr:rowOff>
    </xdr:to>
    <xdr:sp macro="" textlink="">
      <xdr:nvSpPr>
        <xdr:cNvPr id="640" name="フローチャート : 判断 639"/>
        <xdr:cNvSpPr/>
      </xdr:nvSpPr>
      <xdr:spPr>
        <a:xfrm>
          <a:off x="13652500" y="1352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74510</xdr:rowOff>
    </xdr:from>
    <xdr:ext cx="469744" cy="259045"/>
    <xdr:sp macro="" textlink="">
      <xdr:nvSpPr>
        <xdr:cNvPr id="641" name="テキスト ボックス 640"/>
        <xdr:cNvSpPr txBox="1"/>
      </xdr:nvSpPr>
      <xdr:spPr>
        <a:xfrm>
          <a:off x="13468427" y="13619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154177</xdr:rowOff>
    </xdr:from>
    <xdr:to>
      <xdr:col>18</xdr:col>
      <xdr:colOff>492125</xdr:colOff>
      <xdr:row>79</xdr:row>
      <xdr:rowOff>84327</xdr:rowOff>
    </xdr:to>
    <xdr:sp macro="" textlink="">
      <xdr:nvSpPr>
        <xdr:cNvPr id="642" name="フローチャート : 判断 641"/>
        <xdr:cNvSpPr/>
      </xdr:nvSpPr>
      <xdr:spPr>
        <a:xfrm>
          <a:off x="12763500" y="1352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75454</xdr:rowOff>
    </xdr:from>
    <xdr:ext cx="469744" cy="259045"/>
    <xdr:sp macro="" textlink="">
      <xdr:nvSpPr>
        <xdr:cNvPr id="643" name="テキスト ボックス 642"/>
        <xdr:cNvSpPr txBox="1"/>
      </xdr:nvSpPr>
      <xdr:spPr>
        <a:xfrm>
          <a:off x="12579427" y="13620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118596</xdr:rowOff>
    </xdr:from>
    <xdr:to>
      <xdr:col>23</xdr:col>
      <xdr:colOff>568325</xdr:colOff>
      <xdr:row>79</xdr:row>
      <xdr:rowOff>48746</xdr:rowOff>
    </xdr:to>
    <xdr:sp macro="" textlink="">
      <xdr:nvSpPr>
        <xdr:cNvPr id="649" name="円/楕円 648"/>
        <xdr:cNvSpPr/>
      </xdr:nvSpPr>
      <xdr:spPr>
        <a:xfrm>
          <a:off x="16268700" y="1349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77973</xdr:rowOff>
    </xdr:from>
    <xdr:ext cx="534377" cy="259045"/>
    <xdr:sp macro="" textlink="">
      <xdr:nvSpPr>
        <xdr:cNvPr id="650" name="災害復旧費該当値テキスト"/>
        <xdr:cNvSpPr txBox="1"/>
      </xdr:nvSpPr>
      <xdr:spPr>
        <a:xfrm>
          <a:off x="16370300" y="1327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36,617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14438</xdr:rowOff>
    </xdr:from>
    <xdr:to>
      <xdr:col>22</xdr:col>
      <xdr:colOff>415925</xdr:colOff>
      <xdr:row>78</xdr:row>
      <xdr:rowOff>116038</xdr:rowOff>
    </xdr:to>
    <xdr:sp macro="" textlink="">
      <xdr:nvSpPr>
        <xdr:cNvPr id="651" name="円/楕円 650"/>
        <xdr:cNvSpPr/>
      </xdr:nvSpPr>
      <xdr:spPr>
        <a:xfrm>
          <a:off x="15430500" y="1338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132565</xdr:rowOff>
    </xdr:from>
    <xdr:ext cx="599010" cy="259045"/>
    <xdr:sp macro="" textlink="">
      <xdr:nvSpPr>
        <xdr:cNvPr id="652" name="テキスト ボックス 651"/>
        <xdr:cNvSpPr txBox="1"/>
      </xdr:nvSpPr>
      <xdr:spPr>
        <a:xfrm>
          <a:off x="15181794" y="13162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118,631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60519</xdr:rowOff>
    </xdr:from>
    <xdr:to>
      <xdr:col>21</xdr:col>
      <xdr:colOff>212725</xdr:colOff>
      <xdr:row>78</xdr:row>
      <xdr:rowOff>162119</xdr:rowOff>
    </xdr:to>
    <xdr:sp macro="" textlink="">
      <xdr:nvSpPr>
        <xdr:cNvPr id="653" name="円/楕円 652"/>
        <xdr:cNvSpPr/>
      </xdr:nvSpPr>
      <xdr:spPr>
        <a:xfrm>
          <a:off x="14541500" y="1343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7196</xdr:rowOff>
    </xdr:from>
    <xdr:ext cx="534377" cy="259045"/>
    <xdr:sp macro="" textlink="">
      <xdr:nvSpPr>
        <xdr:cNvPr id="654" name="テキスト ボックス 653"/>
        <xdr:cNvSpPr txBox="1"/>
      </xdr:nvSpPr>
      <xdr:spPr>
        <a:xfrm>
          <a:off x="14325111" y="1320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82,348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8508</xdr:rowOff>
    </xdr:from>
    <xdr:to>
      <xdr:col>20</xdr:col>
      <xdr:colOff>9525</xdr:colOff>
      <xdr:row>78</xdr:row>
      <xdr:rowOff>110108</xdr:rowOff>
    </xdr:to>
    <xdr:sp macro="" textlink="">
      <xdr:nvSpPr>
        <xdr:cNvPr id="655" name="円/楕円 654"/>
        <xdr:cNvSpPr/>
      </xdr:nvSpPr>
      <xdr:spPr>
        <a:xfrm>
          <a:off x="13652500" y="1338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126635</xdr:rowOff>
    </xdr:from>
    <xdr:ext cx="599010" cy="259045"/>
    <xdr:sp macro="" textlink="">
      <xdr:nvSpPr>
        <xdr:cNvPr id="656" name="テキスト ボックス 655"/>
        <xdr:cNvSpPr txBox="1"/>
      </xdr:nvSpPr>
      <xdr:spPr>
        <a:xfrm>
          <a:off x="13403794" y="13156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123,301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69552</xdr:rowOff>
    </xdr:from>
    <xdr:to>
      <xdr:col>18</xdr:col>
      <xdr:colOff>492125</xdr:colOff>
      <xdr:row>78</xdr:row>
      <xdr:rowOff>171152</xdr:rowOff>
    </xdr:to>
    <xdr:sp macro="" textlink="">
      <xdr:nvSpPr>
        <xdr:cNvPr id="657" name="円/楕円 656"/>
        <xdr:cNvSpPr/>
      </xdr:nvSpPr>
      <xdr:spPr>
        <a:xfrm>
          <a:off x="12763500" y="1344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16229</xdr:rowOff>
    </xdr:from>
    <xdr:ext cx="534377" cy="259045"/>
    <xdr:sp macro="" textlink="">
      <xdr:nvSpPr>
        <xdr:cNvPr id="658" name="テキスト ボックス 657"/>
        <xdr:cNvSpPr txBox="1"/>
      </xdr:nvSpPr>
      <xdr:spPr>
        <a:xfrm>
          <a:off x="12547111" y="1321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75,234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2" name="テキスト ボックス 67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50367</xdr:rowOff>
    </xdr:from>
    <xdr:to>
      <xdr:col>23</xdr:col>
      <xdr:colOff>516889</xdr:colOff>
      <xdr:row>99</xdr:row>
      <xdr:rowOff>43041</xdr:rowOff>
    </xdr:to>
    <xdr:cxnSp macro="">
      <xdr:nvCxnSpPr>
        <xdr:cNvPr id="682" name="直線コネクタ 681"/>
        <xdr:cNvCxnSpPr/>
      </xdr:nvCxnSpPr>
      <xdr:spPr>
        <a:xfrm flipV="1">
          <a:off x="16317595" y="15480867"/>
          <a:ext cx="1269" cy="1535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46868</xdr:rowOff>
    </xdr:from>
    <xdr:ext cx="378565" cy="259045"/>
    <xdr:sp macro="" textlink="">
      <xdr:nvSpPr>
        <xdr:cNvPr id="683" name="公債費最小値テキスト"/>
        <xdr:cNvSpPr txBox="1"/>
      </xdr:nvSpPr>
      <xdr:spPr>
        <a:xfrm>
          <a:off x="16370300" y="17020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99</xdr:row>
      <xdr:rowOff>43041</xdr:rowOff>
    </xdr:from>
    <xdr:to>
      <xdr:col>23</xdr:col>
      <xdr:colOff>606425</xdr:colOff>
      <xdr:row>99</xdr:row>
      <xdr:rowOff>43041</xdr:rowOff>
    </xdr:to>
    <xdr:cxnSp macro="">
      <xdr:nvCxnSpPr>
        <xdr:cNvPr id="684" name="直線コネクタ 683"/>
        <xdr:cNvCxnSpPr/>
      </xdr:nvCxnSpPr>
      <xdr:spPr>
        <a:xfrm>
          <a:off x="16230600" y="1701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168494</xdr:rowOff>
    </xdr:from>
    <xdr:ext cx="599010" cy="259045"/>
    <xdr:sp macro="" textlink="">
      <xdr:nvSpPr>
        <xdr:cNvPr id="685" name="公債費最大値テキスト"/>
        <xdr:cNvSpPr txBox="1"/>
      </xdr:nvSpPr>
      <xdr:spPr>
        <a:xfrm>
          <a:off x="16370300" y="1525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806,894</a:t>
          </a:r>
          <a:endParaRPr kumimoji="1" lang="ja-JP" altLang="en-US" sz="1000" b="1">
            <a:latin typeface="ＭＳ Ｐゴシック"/>
          </a:endParaRPr>
        </a:p>
      </xdr:txBody>
    </xdr:sp>
    <xdr:clientData/>
  </xdr:oneCellAnchor>
  <xdr:twoCellAnchor>
    <xdr:from>
      <xdr:col>23</xdr:col>
      <xdr:colOff>428625</xdr:colOff>
      <xdr:row>90</xdr:row>
      <xdr:rowOff>50367</xdr:rowOff>
    </xdr:from>
    <xdr:to>
      <xdr:col>23</xdr:col>
      <xdr:colOff>606425</xdr:colOff>
      <xdr:row>90</xdr:row>
      <xdr:rowOff>50367</xdr:rowOff>
    </xdr:to>
    <xdr:cxnSp macro="">
      <xdr:nvCxnSpPr>
        <xdr:cNvPr id="686" name="直線コネクタ 685"/>
        <xdr:cNvCxnSpPr/>
      </xdr:nvCxnSpPr>
      <xdr:spPr>
        <a:xfrm>
          <a:off x="16230600" y="1548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91221</xdr:rowOff>
    </xdr:from>
    <xdr:to>
      <xdr:col>23</xdr:col>
      <xdr:colOff>517525</xdr:colOff>
      <xdr:row>98</xdr:row>
      <xdr:rowOff>147120</xdr:rowOff>
    </xdr:to>
    <xdr:cxnSp macro="">
      <xdr:nvCxnSpPr>
        <xdr:cNvPr id="687" name="直線コネクタ 686"/>
        <xdr:cNvCxnSpPr/>
      </xdr:nvCxnSpPr>
      <xdr:spPr>
        <a:xfrm>
          <a:off x="15481300" y="16893321"/>
          <a:ext cx="838200" cy="5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130184</xdr:rowOff>
    </xdr:from>
    <xdr:ext cx="599010" cy="259045"/>
    <xdr:sp macro="" textlink="">
      <xdr:nvSpPr>
        <xdr:cNvPr id="688" name="公債費平均値テキスト"/>
        <xdr:cNvSpPr txBox="1"/>
      </xdr:nvSpPr>
      <xdr:spPr>
        <a:xfrm>
          <a:off x="16370300" y="16589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107307</xdr:rowOff>
    </xdr:from>
    <xdr:to>
      <xdr:col>23</xdr:col>
      <xdr:colOff>568325</xdr:colOff>
      <xdr:row>98</xdr:row>
      <xdr:rowOff>37457</xdr:rowOff>
    </xdr:to>
    <xdr:sp macro="" textlink="">
      <xdr:nvSpPr>
        <xdr:cNvPr id="689" name="フローチャート : 判断 688"/>
        <xdr:cNvSpPr/>
      </xdr:nvSpPr>
      <xdr:spPr>
        <a:xfrm>
          <a:off x="162687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91221</xdr:rowOff>
    </xdr:from>
    <xdr:to>
      <xdr:col>22</xdr:col>
      <xdr:colOff>365125</xdr:colOff>
      <xdr:row>98</xdr:row>
      <xdr:rowOff>129897</xdr:rowOff>
    </xdr:to>
    <xdr:cxnSp macro="">
      <xdr:nvCxnSpPr>
        <xdr:cNvPr id="690" name="直線コネクタ 689"/>
        <xdr:cNvCxnSpPr/>
      </xdr:nvCxnSpPr>
      <xdr:spPr>
        <a:xfrm flipV="1">
          <a:off x="14592300" y="16893321"/>
          <a:ext cx="889000" cy="3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29496</xdr:rowOff>
    </xdr:from>
    <xdr:to>
      <xdr:col>22</xdr:col>
      <xdr:colOff>415925</xdr:colOff>
      <xdr:row>98</xdr:row>
      <xdr:rowOff>131096</xdr:rowOff>
    </xdr:to>
    <xdr:sp macro="" textlink="">
      <xdr:nvSpPr>
        <xdr:cNvPr id="691" name="フローチャート : 判断 690"/>
        <xdr:cNvSpPr/>
      </xdr:nvSpPr>
      <xdr:spPr>
        <a:xfrm>
          <a:off x="15430500" y="168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147623</xdr:rowOff>
    </xdr:from>
    <xdr:ext cx="534377" cy="259045"/>
    <xdr:sp macro="" textlink="">
      <xdr:nvSpPr>
        <xdr:cNvPr id="692" name="テキスト ボックス 691"/>
        <xdr:cNvSpPr txBox="1"/>
      </xdr:nvSpPr>
      <xdr:spPr>
        <a:xfrm>
          <a:off x="15214111" y="1660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129897</xdr:rowOff>
    </xdr:from>
    <xdr:to>
      <xdr:col>21</xdr:col>
      <xdr:colOff>161925</xdr:colOff>
      <xdr:row>98</xdr:row>
      <xdr:rowOff>130197</xdr:rowOff>
    </xdr:to>
    <xdr:cxnSp macro="">
      <xdr:nvCxnSpPr>
        <xdr:cNvPr id="693" name="直線コネクタ 692"/>
        <xdr:cNvCxnSpPr/>
      </xdr:nvCxnSpPr>
      <xdr:spPr>
        <a:xfrm flipV="1">
          <a:off x="13703300" y="16931997"/>
          <a:ext cx="889000" cy="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25228</xdr:rowOff>
    </xdr:from>
    <xdr:to>
      <xdr:col>21</xdr:col>
      <xdr:colOff>212725</xdr:colOff>
      <xdr:row>98</xdr:row>
      <xdr:rowOff>126828</xdr:rowOff>
    </xdr:to>
    <xdr:sp macro="" textlink="">
      <xdr:nvSpPr>
        <xdr:cNvPr id="694" name="フローチャート : 判断 693"/>
        <xdr:cNvSpPr/>
      </xdr:nvSpPr>
      <xdr:spPr>
        <a:xfrm>
          <a:off x="14541500" y="1682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143355</xdr:rowOff>
    </xdr:from>
    <xdr:ext cx="534377" cy="259045"/>
    <xdr:sp macro="" textlink="">
      <xdr:nvSpPr>
        <xdr:cNvPr id="695" name="テキスト ボックス 694"/>
        <xdr:cNvSpPr txBox="1"/>
      </xdr:nvSpPr>
      <xdr:spPr>
        <a:xfrm>
          <a:off x="14325111" y="1660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81944</xdr:rowOff>
    </xdr:from>
    <xdr:to>
      <xdr:col>19</xdr:col>
      <xdr:colOff>644525</xdr:colOff>
      <xdr:row>98</xdr:row>
      <xdr:rowOff>130197</xdr:rowOff>
    </xdr:to>
    <xdr:cxnSp macro="">
      <xdr:nvCxnSpPr>
        <xdr:cNvPr id="696" name="直線コネクタ 695"/>
        <xdr:cNvCxnSpPr/>
      </xdr:nvCxnSpPr>
      <xdr:spPr>
        <a:xfrm>
          <a:off x="12814300" y="16884044"/>
          <a:ext cx="889000" cy="4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21019</xdr:rowOff>
    </xdr:from>
    <xdr:to>
      <xdr:col>20</xdr:col>
      <xdr:colOff>9525</xdr:colOff>
      <xdr:row>98</xdr:row>
      <xdr:rowOff>122619</xdr:rowOff>
    </xdr:to>
    <xdr:sp macro="" textlink="">
      <xdr:nvSpPr>
        <xdr:cNvPr id="697" name="フローチャート : 判断 696"/>
        <xdr:cNvSpPr/>
      </xdr:nvSpPr>
      <xdr:spPr>
        <a:xfrm>
          <a:off x="13652500" y="1682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139146</xdr:rowOff>
    </xdr:from>
    <xdr:ext cx="534377" cy="259045"/>
    <xdr:sp macro="" textlink="">
      <xdr:nvSpPr>
        <xdr:cNvPr id="698" name="テキスト ボックス 697"/>
        <xdr:cNvSpPr txBox="1"/>
      </xdr:nvSpPr>
      <xdr:spPr>
        <a:xfrm>
          <a:off x="13436111" y="1659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14115</xdr:rowOff>
    </xdr:from>
    <xdr:to>
      <xdr:col>18</xdr:col>
      <xdr:colOff>492125</xdr:colOff>
      <xdr:row>98</xdr:row>
      <xdr:rowOff>115715</xdr:rowOff>
    </xdr:to>
    <xdr:sp macro="" textlink="">
      <xdr:nvSpPr>
        <xdr:cNvPr id="699" name="フローチャート : 判断 698"/>
        <xdr:cNvSpPr/>
      </xdr:nvSpPr>
      <xdr:spPr>
        <a:xfrm>
          <a:off x="12763500" y="1681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132242</xdr:rowOff>
    </xdr:from>
    <xdr:ext cx="534377" cy="259045"/>
    <xdr:sp macro="" textlink="">
      <xdr:nvSpPr>
        <xdr:cNvPr id="700" name="テキスト ボックス 699"/>
        <xdr:cNvSpPr txBox="1"/>
      </xdr:nvSpPr>
      <xdr:spPr>
        <a:xfrm>
          <a:off x="12547111" y="1659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96320</xdr:rowOff>
    </xdr:from>
    <xdr:to>
      <xdr:col>23</xdr:col>
      <xdr:colOff>568325</xdr:colOff>
      <xdr:row>99</xdr:row>
      <xdr:rowOff>26470</xdr:rowOff>
    </xdr:to>
    <xdr:sp macro="" textlink="">
      <xdr:nvSpPr>
        <xdr:cNvPr id="706" name="円/楕円 705"/>
        <xdr:cNvSpPr/>
      </xdr:nvSpPr>
      <xdr:spPr>
        <a:xfrm>
          <a:off x="16268700" y="168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11247</xdr:rowOff>
    </xdr:from>
    <xdr:ext cx="534377" cy="259045"/>
    <xdr:sp macro="" textlink="">
      <xdr:nvSpPr>
        <xdr:cNvPr id="707" name="公債費該当値テキスト"/>
        <xdr:cNvSpPr txBox="1"/>
      </xdr:nvSpPr>
      <xdr:spPr>
        <a:xfrm>
          <a:off x="16370300" y="1681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36,105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40421</xdr:rowOff>
    </xdr:from>
    <xdr:to>
      <xdr:col>22</xdr:col>
      <xdr:colOff>415925</xdr:colOff>
      <xdr:row>98</xdr:row>
      <xdr:rowOff>142021</xdr:rowOff>
    </xdr:to>
    <xdr:sp macro="" textlink="">
      <xdr:nvSpPr>
        <xdr:cNvPr id="708" name="円/楕円 707"/>
        <xdr:cNvSpPr/>
      </xdr:nvSpPr>
      <xdr:spPr>
        <a:xfrm>
          <a:off x="15430500" y="1684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133148</xdr:rowOff>
    </xdr:from>
    <xdr:ext cx="534377" cy="259045"/>
    <xdr:sp macro="" textlink="">
      <xdr:nvSpPr>
        <xdr:cNvPr id="709" name="テキスト ボックス 708"/>
        <xdr:cNvSpPr txBox="1"/>
      </xdr:nvSpPr>
      <xdr:spPr>
        <a:xfrm>
          <a:off x="15214111" y="1693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65,448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79097</xdr:rowOff>
    </xdr:from>
    <xdr:to>
      <xdr:col>21</xdr:col>
      <xdr:colOff>212725</xdr:colOff>
      <xdr:row>99</xdr:row>
      <xdr:rowOff>9247</xdr:rowOff>
    </xdr:to>
    <xdr:sp macro="" textlink="">
      <xdr:nvSpPr>
        <xdr:cNvPr id="710" name="円/楕円 709"/>
        <xdr:cNvSpPr/>
      </xdr:nvSpPr>
      <xdr:spPr>
        <a:xfrm>
          <a:off x="14541500" y="1688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374</xdr:rowOff>
    </xdr:from>
    <xdr:ext cx="534377" cy="259045"/>
    <xdr:sp macro="" textlink="">
      <xdr:nvSpPr>
        <xdr:cNvPr id="711" name="テキスト ボックス 710"/>
        <xdr:cNvSpPr txBox="1"/>
      </xdr:nvSpPr>
      <xdr:spPr>
        <a:xfrm>
          <a:off x="14325111" y="1697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45,146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79397</xdr:rowOff>
    </xdr:from>
    <xdr:to>
      <xdr:col>20</xdr:col>
      <xdr:colOff>9525</xdr:colOff>
      <xdr:row>99</xdr:row>
      <xdr:rowOff>9547</xdr:rowOff>
    </xdr:to>
    <xdr:sp macro="" textlink="">
      <xdr:nvSpPr>
        <xdr:cNvPr id="712" name="円/楕円 711"/>
        <xdr:cNvSpPr/>
      </xdr:nvSpPr>
      <xdr:spPr>
        <a:xfrm>
          <a:off x="13652500" y="1688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674</xdr:rowOff>
    </xdr:from>
    <xdr:ext cx="534377" cy="259045"/>
    <xdr:sp macro="" textlink="">
      <xdr:nvSpPr>
        <xdr:cNvPr id="713" name="テキスト ボックス 712"/>
        <xdr:cNvSpPr txBox="1"/>
      </xdr:nvSpPr>
      <xdr:spPr>
        <a:xfrm>
          <a:off x="13436111" y="1697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44,989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31144</xdr:rowOff>
    </xdr:from>
    <xdr:to>
      <xdr:col>18</xdr:col>
      <xdr:colOff>492125</xdr:colOff>
      <xdr:row>98</xdr:row>
      <xdr:rowOff>132744</xdr:rowOff>
    </xdr:to>
    <xdr:sp macro="" textlink="">
      <xdr:nvSpPr>
        <xdr:cNvPr id="714" name="円/楕円 713"/>
        <xdr:cNvSpPr/>
      </xdr:nvSpPr>
      <xdr:spPr>
        <a:xfrm>
          <a:off x="12763500" y="1683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123871</xdr:rowOff>
    </xdr:from>
    <xdr:ext cx="534377" cy="259045"/>
    <xdr:sp macro="" textlink="">
      <xdr:nvSpPr>
        <xdr:cNvPr id="715" name="テキスト ボックス 714"/>
        <xdr:cNvSpPr txBox="1"/>
      </xdr:nvSpPr>
      <xdr:spPr>
        <a:xfrm>
          <a:off x="12547111" y="1692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70,318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76103</xdr:rowOff>
    </xdr:from>
    <xdr:to>
      <xdr:col>32</xdr:col>
      <xdr:colOff>186689</xdr:colOff>
      <xdr:row>38</xdr:row>
      <xdr:rowOff>139700</xdr:rowOff>
    </xdr:to>
    <xdr:cxnSp macro="">
      <xdr:nvCxnSpPr>
        <xdr:cNvPr id="737" name="直線コネクタ 736"/>
        <xdr:cNvCxnSpPr/>
      </xdr:nvCxnSpPr>
      <xdr:spPr>
        <a:xfrm flipV="1">
          <a:off x="22159595" y="5219603"/>
          <a:ext cx="1269" cy="1435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38"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22780</xdr:rowOff>
    </xdr:from>
    <xdr:ext cx="534377" cy="259045"/>
    <xdr:sp macro="" textlink="">
      <xdr:nvSpPr>
        <xdr:cNvPr id="740" name="諸支出金最大値テキスト"/>
        <xdr:cNvSpPr txBox="1"/>
      </xdr:nvSpPr>
      <xdr:spPr>
        <a:xfrm>
          <a:off x="22212300" y="499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31,391</a:t>
          </a:r>
          <a:endParaRPr kumimoji="1" lang="ja-JP" altLang="en-US" sz="1000" b="1">
            <a:latin typeface="ＭＳ Ｐゴシック"/>
          </a:endParaRPr>
        </a:p>
      </xdr:txBody>
    </xdr:sp>
    <xdr:clientData/>
  </xdr:oneCellAnchor>
  <xdr:twoCellAnchor>
    <xdr:from>
      <xdr:col>32</xdr:col>
      <xdr:colOff>98425</xdr:colOff>
      <xdr:row>30</xdr:row>
      <xdr:rowOff>76103</xdr:rowOff>
    </xdr:from>
    <xdr:to>
      <xdr:col>32</xdr:col>
      <xdr:colOff>276225</xdr:colOff>
      <xdr:row>30</xdr:row>
      <xdr:rowOff>76103</xdr:rowOff>
    </xdr:to>
    <xdr:cxnSp macro="">
      <xdr:nvCxnSpPr>
        <xdr:cNvPr id="741" name="直線コネクタ 740"/>
        <xdr:cNvCxnSpPr/>
      </xdr:nvCxnSpPr>
      <xdr:spPr>
        <a:xfrm>
          <a:off x="22072600" y="521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49095</xdr:rowOff>
    </xdr:from>
    <xdr:ext cx="469744" cy="259045"/>
    <xdr:sp macro="" textlink="">
      <xdr:nvSpPr>
        <xdr:cNvPr id="743" name="諸支出金平均値テキスト"/>
        <xdr:cNvSpPr txBox="1"/>
      </xdr:nvSpPr>
      <xdr:spPr>
        <a:xfrm>
          <a:off x="22212300" y="639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26218</xdr:rowOff>
    </xdr:from>
    <xdr:to>
      <xdr:col>32</xdr:col>
      <xdr:colOff>238125</xdr:colOff>
      <xdr:row>38</xdr:row>
      <xdr:rowOff>127818</xdr:rowOff>
    </xdr:to>
    <xdr:sp macro="" textlink="">
      <xdr:nvSpPr>
        <xdr:cNvPr id="744" name="フローチャート : 判断 743"/>
        <xdr:cNvSpPr/>
      </xdr:nvSpPr>
      <xdr:spPr>
        <a:xfrm>
          <a:off x="22110700" y="654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57765</xdr:rowOff>
    </xdr:from>
    <xdr:to>
      <xdr:col>31</xdr:col>
      <xdr:colOff>85725</xdr:colOff>
      <xdr:row>38</xdr:row>
      <xdr:rowOff>159365</xdr:rowOff>
    </xdr:to>
    <xdr:sp macro="" textlink="">
      <xdr:nvSpPr>
        <xdr:cNvPr id="746" name="フローチャート : 判断 745"/>
        <xdr:cNvSpPr/>
      </xdr:nvSpPr>
      <xdr:spPr>
        <a:xfrm>
          <a:off x="21272500" y="657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4442</xdr:rowOff>
    </xdr:from>
    <xdr:ext cx="378565" cy="259045"/>
    <xdr:sp macro="" textlink="">
      <xdr:nvSpPr>
        <xdr:cNvPr id="747" name="テキスト ボックス 746"/>
        <xdr:cNvSpPr txBox="1"/>
      </xdr:nvSpPr>
      <xdr:spPr>
        <a:xfrm>
          <a:off x="21134017" y="634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20411</xdr:rowOff>
    </xdr:from>
    <xdr:to>
      <xdr:col>29</xdr:col>
      <xdr:colOff>568325</xdr:colOff>
      <xdr:row>38</xdr:row>
      <xdr:rowOff>122011</xdr:rowOff>
    </xdr:to>
    <xdr:sp macro="" textlink="">
      <xdr:nvSpPr>
        <xdr:cNvPr id="749" name="フローチャート : 判断 748"/>
        <xdr:cNvSpPr/>
      </xdr:nvSpPr>
      <xdr:spPr>
        <a:xfrm>
          <a:off x="20383500" y="6535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138539</xdr:rowOff>
    </xdr:from>
    <xdr:ext cx="469744" cy="259045"/>
    <xdr:sp macro="" textlink="">
      <xdr:nvSpPr>
        <xdr:cNvPr id="750" name="テキスト ボックス 749"/>
        <xdr:cNvSpPr txBox="1"/>
      </xdr:nvSpPr>
      <xdr:spPr>
        <a:xfrm>
          <a:off x="20199427" y="631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37054</xdr:rowOff>
    </xdr:from>
    <xdr:to>
      <xdr:col>28</xdr:col>
      <xdr:colOff>365125</xdr:colOff>
      <xdr:row>38</xdr:row>
      <xdr:rowOff>138654</xdr:rowOff>
    </xdr:to>
    <xdr:sp macro="" textlink="">
      <xdr:nvSpPr>
        <xdr:cNvPr id="752" name="フローチャート : 判断 751"/>
        <xdr:cNvSpPr/>
      </xdr:nvSpPr>
      <xdr:spPr>
        <a:xfrm>
          <a:off x="19494500" y="655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155181</xdr:rowOff>
    </xdr:from>
    <xdr:ext cx="469744" cy="259045"/>
    <xdr:sp macro="" textlink="">
      <xdr:nvSpPr>
        <xdr:cNvPr id="753" name="テキスト ボックス 752"/>
        <xdr:cNvSpPr txBox="1"/>
      </xdr:nvSpPr>
      <xdr:spPr>
        <a:xfrm>
          <a:off x="19310427" y="63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55067</xdr:rowOff>
    </xdr:from>
    <xdr:to>
      <xdr:col>27</xdr:col>
      <xdr:colOff>161925</xdr:colOff>
      <xdr:row>38</xdr:row>
      <xdr:rowOff>156667</xdr:rowOff>
    </xdr:to>
    <xdr:sp macro="" textlink="">
      <xdr:nvSpPr>
        <xdr:cNvPr id="754" name="フローチャート : 判断 753"/>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1744</xdr:rowOff>
    </xdr:from>
    <xdr:ext cx="378565" cy="259045"/>
    <xdr:sp macro="" textlink="">
      <xdr:nvSpPr>
        <xdr:cNvPr id="755" name="テキスト ボックス 754"/>
        <xdr:cNvSpPr txBox="1"/>
      </xdr:nvSpPr>
      <xdr:spPr>
        <a:xfrm>
          <a:off x="18467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1" name="円/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4645</xdr:rowOff>
    </xdr:from>
    <xdr:ext cx="249299" cy="259045"/>
    <xdr:sp macro="" textlink="">
      <xdr:nvSpPr>
        <xdr:cNvPr id="762" name="諸支出金該当値テキスト"/>
        <xdr:cNvSpPr txBox="1"/>
      </xdr:nvSpPr>
      <xdr:spPr>
        <a:xfrm>
          <a:off x="22212300" y="65197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3" name="円/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4" name="テキスト ボックス 76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5" name="円/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6" name="テキスト ボックス 76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7" name="円/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8" name="テキスト ボックス 76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9" name="円/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0" name="テキスト ボックス 76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民生費は、住民一人当たり</a:t>
          </a:r>
          <a:r>
            <a:rPr kumimoji="1" lang="en-US" altLang="ja-JP" sz="1300">
              <a:latin typeface="ＭＳ Ｐゴシック"/>
            </a:rPr>
            <a:t>1,947,344</a:t>
          </a:r>
          <a:r>
            <a:rPr kumimoji="1" lang="ja-JP" altLang="en-US" sz="1300">
              <a:latin typeface="ＭＳ Ｐゴシック"/>
            </a:rPr>
            <a:t>円となっている。決算額全体でみると、民生費のうち民生費のうち災害救助費が平成</a:t>
          </a:r>
          <a:r>
            <a:rPr kumimoji="1" lang="en-US" altLang="ja-JP" sz="1300">
              <a:latin typeface="ＭＳ Ｐゴシック"/>
            </a:rPr>
            <a:t>24</a:t>
          </a:r>
          <a:r>
            <a:rPr kumimoji="1" lang="ja-JP" altLang="en-US" sz="1300">
              <a:latin typeface="ＭＳ Ｐゴシック"/>
            </a:rPr>
            <a:t>年度から大幅に増えていることが要因となっている。これは、原発事故に伴う除染対策事業に重点的に取り組んできたことによるものである。商工費については、本年度大幅に増加し、住民一人当たり</a:t>
          </a:r>
          <a:r>
            <a:rPr kumimoji="1" lang="en-US" altLang="ja-JP" sz="1300">
              <a:latin typeface="ＭＳ Ｐゴシック"/>
            </a:rPr>
            <a:t>161,029</a:t>
          </a:r>
          <a:r>
            <a:rPr kumimoji="1" lang="ja-JP" altLang="en-US" sz="1300">
              <a:latin typeface="ＭＳ Ｐゴシック"/>
            </a:rPr>
            <a:t>円となっている。避難している町民の帰還促進を図るため、公設商業施設を建設したことが増加の要因となっている。土木費については、住民一人当たり</a:t>
          </a:r>
          <a:r>
            <a:rPr kumimoji="1" lang="en-US" altLang="ja-JP" sz="1300">
              <a:latin typeface="ＭＳ Ｐゴシック"/>
            </a:rPr>
            <a:t>309,624</a:t>
          </a:r>
          <a:r>
            <a:rPr kumimoji="1" lang="ja-JP" altLang="en-US" sz="1300">
              <a:latin typeface="ＭＳ Ｐゴシック"/>
            </a:rPr>
            <a:t>円となっており、本年度は減額したものの、類似団体平均に比べ高い水準で推移している。これは、震災からの復旧・復興を図るため、道路整備や災害公営住宅の整備等を進めていることが主な要因となっている。労働費については、平成</a:t>
          </a:r>
          <a:r>
            <a:rPr kumimoji="1" lang="en-US" altLang="ja-JP" sz="1300">
              <a:latin typeface="ＭＳ Ｐゴシック"/>
            </a:rPr>
            <a:t>25</a:t>
          </a:r>
          <a:r>
            <a:rPr kumimoji="1" lang="ja-JP" altLang="en-US" sz="1300">
              <a:latin typeface="ＭＳ Ｐゴシック"/>
            </a:rPr>
            <a:t>年度に急激に増加し、類似団体平均に比べ高い状況が続いており、住民一人当たり</a:t>
          </a:r>
          <a:r>
            <a:rPr kumimoji="1" lang="en-US" altLang="ja-JP" sz="1300">
              <a:latin typeface="ＭＳ Ｐゴシック"/>
            </a:rPr>
            <a:t>9,769</a:t>
          </a:r>
          <a:r>
            <a:rPr kumimoji="1" lang="ja-JP" altLang="en-US" sz="1300">
              <a:latin typeface="ＭＳ Ｐゴシック"/>
            </a:rPr>
            <a:t>円となっている。これは、震災の影響による緊急雇用対策が増加の要因となっている。消防費についても類似団体と比較して高い水準で推移している。本年度は、防災行政無線整備事業等が要因となり前年度と比較して</a:t>
          </a:r>
          <a:r>
            <a:rPr kumimoji="1" lang="en-US" altLang="ja-JP" sz="1300">
              <a:latin typeface="ＭＳ Ｐゴシック"/>
            </a:rPr>
            <a:t>122.4</a:t>
          </a:r>
          <a:r>
            <a:rPr kumimoji="1" lang="ja-JP" altLang="en-US" sz="1300">
              <a:latin typeface="ＭＳ Ｐゴシック"/>
            </a:rPr>
            <a:t>％増となっている。教育費についても震災の影響により、スクールバス運行経費及び教育施設の改修事業等の影響により高水準で推移している。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福島県広野町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実質単年度収支比率は、単年度収支が赤字から黒字に転じたことに加え、財政調整基金の取り崩し額に対し、積立額が大きく上回ったために</a:t>
          </a:r>
          <a:r>
            <a:rPr kumimoji="1" lang="en-US" altLang="ja-JP" sz="1400">
              <a:latin typeface="ＭＳ ゴシック" pitchFamily="49" charset="-128"/>
              <a:ea typeface="ＭＳ ゴシック" pitchFamily="49" charset="-128"/>
            </a:rPr>
            <a:t>12.33</a:t>
          </a:r>
          <a:r>
            <a:rPr kumimoji="1" lang="ja-JP" altLang="en-US" sz="1400">
              <a:latin typeface="ＭＳ ゴシック" pitchFamily="49" charset="-128"/>
              <a:ea typeface="ＭＳ ゴシック" pitchFamily="49" charset="-128"/>
            </a:rPr>
            <a:t>％となり</a:t>
          </a:r>
          <a:r>
            <a:rPr kumimoji="1" lang="en-US" altLang="ja-JP" sz="1400">
              <a:latin typeface="ＭＳ ゴシック" pitchFamily="49" charset="-128"/>
              <a:ea typeface="ＭＳ ゴシック" pitchFamily="49" charset="-128"/>
            </a:rPr>
            <a:t>4.29</a:t>
          </a:r>
          <a:r>
            <a:rPr kumimoji="1" lang="ja-JP" altLang="en-US" sz="1400">
              <a:latin typeface="ＭＳ ゴシック" pitchFamily="49" charset="-128"/>
              <a:ea typeface="ＭＳ ゴシック" pitchFamily="49" charset="-128"/>
            </a:rPr>
            <a:t>ポイント上昇した。財政調整基金残高比率については、基金残高が大きく増えたために</a:t>
          </a:r>
          <a:r>
            <a:rPr kumimoji="1" lang="en-US" altLang="ja-JP" sz="1400">
              <a:latin typeface="ＭＳ ゴシック" pitchFamily="49" charset="-128"/>
              <a:ea typeface="ＭＳ ゴシック" pitchFamily="49" charset="-128"/>
            </a:rPr>
            <a:t>7.88</a:t>
          </a:r>
          <a:r>
            <a:rPr kumimoji="1" lang="ja-JP" altLang="en-US" sz="1400">
              <a:latin typeface="ＭＳ ゴシック" pitchFamily="49" charset="-128"/>
              <a:ea typeface="ＭＳ ゴシック" pitchFamily="49" charset="-128"/>
            </a:rPr>
            <a:t>ポイント上昇し、</a:t>
          </a:r>
          <a:r>
            <a:rPr kumimoji="1" lang="en-US" altLang="ja-JP" sz="1400">
              <a:latin typeface="ＭＳ ゴシック" pitchFamily="49" charset="-128"/>
              <a:ea typeface="ＭＳ ゴシック" pitchFamily="49" charset="-128"/>
            </a:rPr>
            <a:t>63.93</a:t>
          </a:r>
          <a:r>
            <a:rPr kumimoji="1" lang="ja-JP" altLang="en-US" sz="1400">
              <a:latin typeface="ＭＳ ゴシック" pitchFamily="49" charset="-128"/>
              <a:ea typeface="ＭＳ ゴシック" pitchFamily="49" charset="-128"/>
            </a:rPr>
            <a:t>％となった。復旧・復興には多額の資金が必要であり事業の選別化・コスト削減を図り、比率の低下抑制に努める。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福島県広野町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一般会計については毎年黒字となっている。特に震災以降は、臨時的な支出に対し、震災復興特別交付税等が交付されていることにより大幅な黒字となっており、黒字比率は</a:t>
          </a:r>
          <a:r>
            <a:rPr kumimoji="1" lang="en-US" altLang="ja-JP" sz="1300">
              <a:latin typeface="ＭＳ ゴシック" pitchFamily="49" charset="-128"/>
              <a:ea typeface="ＭＳ ゴシック" pitchFamily="49" charset="-128"/>
            </a:rPr>
            <a:t>13.2</a:t>
          </a:r>
          <a:r>
            <a:rPr kumimoji="1" lang="ja-JP" altLang="en-US" sz="1300">
              <a:latin typeface="ＭＳ ゴシック" pitchFamily="49" charset="-128"/>
              <a:ea typeface="ＭＳ ゴシック" pitchFamily="49" charset="-128"/>
            </a:rPr>
            <a:t>ポイント上昇している。今後は、復旧・復興以外の事業の選別化・コスト削減を図り、財政健全化に努める。特別会計６事業についても毎年黒字となっているが、一般会計からの赤字補填的な繰入によって財源の一部をまかなっている側面も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国民健康保険、介護保険及び後期高齢者医療特別会計については、医療費適正化に基づく事業を推進し、医療費の増加を抑制することで一般会計の負担を軽減するよう努める。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公共下水道事業及び農業集落排水事業特別会計については、避難を続けている町民の影響で料金収入が減少しているが、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今後町民の帰還が進み料金収入が震災前と同様の状況になった場合は、経費の節減等により独立採算制の原則に沿った財政運営に努める。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土地開発事業特別会計については、平成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年度における復興に向けた繰越事業展開のための一般会計からの繰入金が大きく増えたことによる黒字比率は、事業完了により比率が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ポイント低下した。今後も復興に向けた事業展開が見込まれるが、経費の節減等により独立採算制の原則に沿った財政運営に努める。</a:t>
          </a:r>
          <a:endParaRPr kumimoji="1" lang="en-US" altLang="ja-JP" sz="13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福島県広野町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元利償還金が、平成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年度の福島県原子力立地地域振興基金を繰上償還したことによる大きく減少していることから実質公債費比率の分子が減少することにより、単年度の実質公債費比率は</a:t>
          </a:r>
          <a:r>
            <a:rPr kumimoji="1" lang="en-US" altLang="ja-JP" sz="1400">
              <a:latin typeface="ＭＳ ゴシック" pitchFamily="49" charset="-128"/>
              <a:ea typeface="ＭＳ ゴシック" pitchFamily="49" charset="-128"/>
            </a:rPr>
            <a:t>5.4</a:t>
          </a:r>
          <a:r>
            <a:rPr kumimoji="1" lang="ja-JP" altLang="en-US" sz="1400">
              <a:latin typeface="ＭＳ ゴシック" pitchFamily="49" charset="-128"/>
              <a:ea typeface="ＭＳ ゴシック" pitchFamily="49" charset="-128"/>
            </a:rPr>
            <a:t>まで低下したが、復旧・復興事業の本格化及び税収の減少により地方債の新規借入の必要性が生じることも予想されるため、事業の規模・必要性を検討し、地方債の借入を抑制し、実質公債費比率の抑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福島県広野町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将来負担比率の分子については、平成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の福島県原子力発電所立地地域振興基金の繰上償還による地方債現在高の減少に加え、広野火力発電所６号機に係る固定資産税により財政調整基金等が増加したことから、前年度と同様に将来負担額よりも充当可能財源等が上回る結果となった。しかしながら、税収は毎年大きく減少することが見込まれる上に、復興事業に係る充当財源として基金の取り崩しが見込まれるため、復旧・復興事業以外の事業については、その必要性・緊急正等を十分に検討し、地方債残高の削減と充当可能基金の増額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72</xdr:row>
      <xdr:rowOff>0</xdr:rowOff>
    </xdr:from>
    <xdr:to>
      <xdr:col>14</xdr:col>
      <xdr:colOff>0</xdr:colOff>
      <xdr:row>74</xdr:row>
      <xdr:rowOff>0</xdr:rowOff>
    </xdr:to>
    <xdr:sp macro="" textlink="">
      <xdr:nvSpPr>
        <xdr:cNvPr id="4" name="正方形/長方形 3"/>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5" name="正方形/長方形 4"/>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福島県広野町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3" name="正方形/長方形 12"/>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5" name="正方形/長方形 14"/>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5,107
5,082
58.69
18,317,913
16,731,856
1,043,758
3,207,411
2,432,549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1" name="正方形/長方形 20"/>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2" name="角丸四角形 21"/>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3" name="正方形/長方形 22"/>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4" name="正方形/長方形 23"/>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5" name="直線コネクタ 24"/>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6" name="円/楕円 25"/>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7" name="フローチャート : 判断 26"/>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福島県広野町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5,107
5,082
58.69
18,317,913
16,731,856
1,043,758
3,207,411
2,432,549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福島県広野町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5,107
5,082
58.69
18,317,913
16,731,856
1,043,758
3,207,411
2,432,549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18317913</v>
      </c>
      <c r="BO4" s="379"/>
      <c r="BP4" s="379"/>
      <c r="BQ4" s="379"/>
      <c r="BR4" s="379"/>
      <c r="BS4" s="379"/>
      <c r="BT4" s="379"/>
      <c r="BU4" s="380"/>
      <c r="BV4" s="378">
        <v>12802268</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32.5</v>
      </c>
      <c r="CU4" s="385"/>
      <c r="CV4" s="385"/>
      <c r="CW4" s="385"/>
      <c r="CX4" s="385"/>
      <c r="CY4" s="385"/>
      <c r="CZ4" s="385"/>
      <c r="DA4" s="386"/>
      <c r="DB4" s="384">
        <v>19.3</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16731856</v>
      </c>
      <c r="BO5" s="416"/>
      <c r="BP5" s="416"/>
      <c r="BQ5" s="416"/>
      <c r="BR5" s="416"/>
      <c r="BS5" s="416"/>
      <c r="BT5" s="416"/>
      <c r="BU5" s="417"/>
      <c r="BV5" s="415">
        <v>11402648</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59.3</v>
      </c>
      <c r="CU5" s="413"/>
      <c r="CV5" s="413"/>
      <c r="CW5" s="413"/>
      <c r="CX5" s="413"/>
      <c r="CY5" s="413"/>
      <c r="CZ5" s="413"/>
      <c r="DA5" s="414"/>
      <c r="DB5" s="412">
        <v>60.8</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85</v>
      </c>
      <c r="AV6" s="448"/>
      <c r="AW6" s="448"/>
      <c r="AX6" s="448"/>
      <c r="AY6" s="449" t="s">
        <v>86</v>
      </c>
      <c r="AZ6" s="450"/>
      <c r="BA6" s="450"/>
      <c r="BB6" s="450"/>
      <c r="BC6" s="450"/>
      <c r="BD6" s="450"/>
      <c r="BE6" s="450"/>
      <c r="BF6" s="450"/>
      <c r="BG6" s="450"/>
      <c r="BH6" s="450"/>
      <c r="BI6" s="450"/>
      <c r="BJ6" s="450"/>
      <c r="BK6" s="450"/>
      <c r="BL6" s="450"/>
      <c r="BM6" s="451"/>
      <c r="BN6" s="415">
        <v>1586057</v>
      </c>
      <c r="BO6" s="416"/>
      <c r="BP6" s="416"/>
      <c r="BQ6" s="416"/>
      <c r="BR6" s="416"/>
      <c r="BS6" s="416"/>
      <c r="BT6" s="416"/>
      <c r="BU6" s="417"/>
      <c r="BV6" s="415">
        <v>1399620</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59.3</v>
      </c>
      <c r="CU6" s="453"/>
      <c r="CV6" s="453"/>
      <c r="CW6" s="453"/>
      <c r="CX6" s="453"/>
      <c r="CY6" s="453"/>
      <c r="CZ6" s="453"/>
      <c r="DA6" s="454"/>
      <c r="DB6" s="452">
        <v>60.8</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77</v>
      </c>
      <c r="AV7" s="448"/>
      <c r="AW7" s="448"/>
      <c r="AX7" s="448"/>
      <c r="AY7" s="449" t="s">
        <v>89</v>
      </c>
      <c r="AZ7" s="450"/>
      <c r="BA7" s="450"/>
      <c r="BB7" s="450"/>
      <c r="BC7" s="450"/>
      <c r="BD7" s="450"/>
      <c r="BE7" s="450"/>
      <c r="BF7" s="450"/>
      <c r="BG7" s="450"/>
      <c r="BH7" s="450"/>
      <c r="BI7" s="450"/>
      <c r="BJ7" s="450"/>
      <c r="BK7" s="450"/>
      <c r="BL7" s="450"/>
      <c r="BM7" s="451"/>
      <c r="BN7" s="415">
        <v>542299</v>
      </c>
      <c r="BO7" s="416"/>
      <c r="BP7" s="416"/>
      <c r="BQ7" s="416"/>
      <c r="BR7" s="416"/>
      <c r="BS7" s="416"/>
      <c r="BT7" s="416"/>
      <c r="BU7" s="417"/>
      <c r="BV7" s="415">
        <v>763742</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3207411</v>
      </c>
      <c r="CU7" s="416"/>
      <c r="CV7" s="416"/>
      <c r="CW7" s="416"/>
      <c r="CX7" s="416"/>
      <c r="CY7" s="416"/>
      <c r="CZ7" s="416"/>
      <c r="DA7" s="417"/>
      <c r="DB7" s="415">
        <v>3287646</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77</v>
      </c>
      <c r="AV8" s="448"/>
      <c r="AW8" s="448"/>
      <c r="AX8" s="448"/>
      <c r="AY8" s="449" t="s">
        <v>92</v>
      </c>
      <c r="AZ8" s="450"/>
      <c r="BA8" s="450"/>
      <c r="BB8" s="450"/>
      <c r="BC8" s="450"/>
      <c r="BD8" s="450"/>
      <c r="BE8" s="450"/>
      <c r="BF8" s="450"/>
      <c r="BG8" s="450"/>
      <c r="BH8" s="450"/>
      <c r="BI8" s="450"/>
      <c r="BJ8" s="450"/>
      <c r="BK8" s="450"/>
      <c r="BL8" s="450"/>
      <c r="BM8" s="451"/>
      <c r="BN8" s="415">
        <v>1043758</v>
      </c>
      <c r="BO8" s="416"/>
      <c r="BP8" s="416"/>
      <c r="BQ8" s="416"/>
      <c r="BR8" s="416"/>
      <c r="BS8" s="416"/>
      <c r="BT8" s="416"/>
      <c r="BU8" s="417"/>
      <c r="BV8" s="415">
        <v>635878</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1.25</v>
      </c>
      <c r="CU8" s="456"/>
      <c r="CV8" s="456"/>
      <c r="CW8" s="456"/>
      <c r="CX8" s="456"/>
      <c r="CY8" s="456"/>
      <c r="CZ8" s="456"/>
      <c r="DA8" s="457"/>
      <c r="DB8" s="455">
        <v>1.1200000000000001</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4319</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77</v>
      </c>
      <c r="AV9" s="448"/>
      <c r="AW9" s="448"/>
      <c r="AX9" s="448"/>
      <c r="AY9" s="449" t="s">
        <v>98</v>
      </c>
      <c r="AZ9" s="450"/>
      <c r="BA9" s="450"/>
      <c r="BB9" s="450"/>
      <c r="BC9" s="450"/>
      <c r="BD9" s="450"/>
      <c r="BE9" s="450"/>
      <c r="BF9" s="450"/>
      <c r="BG9" s="450"/>
      <c r="BH9" s="450"/>
      <c r="BI9" s="450"/>
      <c r="BJ9" s="450"/>
      <c r="BK9" s="450"/>
      <c r="BL9" s="450"/>
      <c r="BM9" s="451"/>
      <c r="BN9" s="415">
        <v>407880</v>
      </c>
      <c r="BO9" s="416"/>
      <c r="BP9" s="416"/>
      <c r="BQ9" s="416"/>
      <c r="BR9" s="416"/>
      <c r="BS9" s="416"/>
      <c r="BT9" s="416"/>
      <c r="BU9" s="417"/>
      <c r="BV9" s="415">
        <v>-181480</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3.3</v>
      </c>
      <c r="CU9" s="413"/>
      <c r="CV9" s="413"/>
      <c r="CW9" s="413"/>
      <c r="CX9" s="413"/>
      <c r="CY9" s="413"/>
      <c r="CZ9" s="413"/>
      <c r="DA9" s="414"/>
      <c r="DB9" s="412">
        <v>5.6</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5418</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77</v>
      </c>
      <c r="AV10" s="448"/>
      <c r="AW10" s="448"/>
      <c r="AX10" s="448"/>
      <c r="AY10" s="449" t="s">
        <v>102</v>
      </c>
      <c r="AZ10" s="450"/>
      <c r="BA10" s="450"/>
      <c r="BB10" s="450"/>
      <c r="BC10" s="450"/>
      <c r="BD10" s="450"/>
      <c r="BE10" s="450"/>
      <c r="BF10" s="450"/>
      <c r="BG10" s="450"/>
      <c r="BH10" s="450"/>
      <c r="BI10" s="450"/>
      <c r="BJ10" s="450"/>
      <c r="BK10" s="450"/>
      <c r="BL10" s="450"/>
      <c r="BM10" s="451"/>
      <c r="BN10" s="415">
        <v>472859</v>
      </c>
      <c r="BO10" s="416"/>
      <c r="BP10" s="416"/>
      <c r="BQ10" s="416"/>
      <c r="BR10" s="416"/>
      <c r="BS10" s="416"/>
      <c r="BT10" s="416"/>
      <c r="BU10" s="417"/>
      <c r="BV10" s="415">
        <v>594734</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85</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v>101157</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5107</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v>485222</v>
      </c>
      <c r="BO12" s="416"/>
      <c r="BP12" s="416"/>
      <c r="BQ12" s="416"/>
      <c r="BR12" s="416"/>
      <c r="BS12" s="416"/>
      <c r="BT12" s="416"/>
      <c r="BU12" s="417"/>
      <c r="BV12" s="415">
        <v>250000</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5082</v>
      </c>
      <c r="S13" s="497"/>
      <c r="T13" s="497"/>
      <c r="U13" s="497"/>
      <c r="V13" s="498"/>
      <c r="W13" s="431" t="s">
        <v>120</v>
      </c>
      <c r="X13" s="432"/>
      <c r="Y13" s="432"/>
      <c r="Z13" s="432"/>
      <c r="AA13" s="432"/>
      <c r="AB13" s="422"/>
      <c r="AC13" s="466">
        <v>114</v>
      </c>
      <c r="AD13" s="467"/>
      <c r="AE13" s="467"/>
      <c r="AF13" s="467"/>
      <c r="AG13" s="506"/>
      <c r="AH13" s="466">
        <v>149</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395517</v>
      </c>
      <c r="BO13" s="416"/>
      <c r="BP13" s="416"/>
      <c r="BQ13" s="416"/>
      <c r="BR13" s="416"/>
      <c r="BS13" s="416"/>
      <c r="BT13" s="416"/>
      <c r="BU13" s="417"/>
      <c r="BV13" s="415">
        <v>264411</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8.1999999999999993</v>
      </c>
      <c r="CU13" s="413"/>
      <c r="CV13" s="413"/>
      <c r="CW13" s="413"/>
      <c r="CX13" s="413"/>
      <c r="CY13" s="413"/>
      <c r="CZ13" s="413"/>
      <c r="DA13" s="414"/>
      <c r="DB13" s="412">
        <v>10.7</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5148</v>
      </c>
      <c r="S14" s="497"/>
      <c r="T14" s="497"/>
      <c r="U14" s="497"/>
      <c r="V14" s="498"/>
      <c r="W14" s="405"/>
      <c r="X14" s="406"/>
      <c r="Y14" s="406"/>
      <c r="Z14" s="406"/>
      <c r="AA14" s="406"/>
      <c r="AB14" s="395"/>
      <c r="AC14" s="499">
        <v>4.4000000000000004</v>
      </c>
      <c r="AD14" s="500"/>
      <c r="AE14" s="500"/>
      <c r="AF14" s="500"/>
      <c r="AG14" s="501"/>
      <c r="AH14" s="499">
        <v>5.5</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t="s">
        <v>118</v>
      </c>
      <c r="CU14" s="511"/>
      <c r="CV14" s="511"/>
      <c r="CW14" s="511"/>
      <c r="CX14" s="511"/>
      <c r="CY14" s="511"/>
      <c r="CZ14" s="511"/>
      <c r="DA14" s="512"/>
      <c r="DB14" s="510" t="s">
        <v>118</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5122</v>
      </c>
      <c r="S15" s="497"/>
      <c r="T15" s="497"/>
      <c r="U15" s="497"/>
      <c r="V15" s="498"/>
      <c r="W15" s="431" t="s">
        <v>127</v>
      </c>
      <c r="X15" s="432"/>
      <c r="Y15" s="432"/>
      <c r="Z15" s="432"/>
      <c r="AA15" s="432"/>
      <c r="AB15" s="422"/>
      <c r="AC15" s="466">
        <v>883</v>
      </c>
      <c r="AD15" s="467"/>
      <c r="AE15" s="467"/>
      <c r="AF15" s="467"/>
      <c r="AG15" s="506"/>
      <c r="AH15" s="466">
        <v>917</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2429896</v>
      </c>
      <c r="BO15" s="379"/>
      <c r="BP15" s="379"/>
      <c r="BQ15" s="379"/>
      <c r="BR15" s="379"/>
      <c r="BS15" s="379"/>
      <c r="BT15" s="379"/>
      <c r="BU15" s="380"/>
      <c r="BV15" s="378">
        <v>2481356</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33.799999999999997</v>
      </c>
      <c r="AD16" s="500"/>
      <c r="AE16" s="500"/>
      <c r="AF16" s="500"/>
      <c r="AG16" s="501"/>
      <c r="AH16" s="499">
        <v>33.9</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1785402</v>
      </c>
      <c r="BO16" s="416"/>
      <c r="BP16" s="416"/>
      <c r="BQ16" s="416"/>
      <c r="BR16" s="416"/>
      <c r="BS16" s="416"/>
      <c r="BT16" s="416"/>
      <c r="BU16" s="417"/>
      <c r="BV16" s="415">
        <v>1703857</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131</v>
      </c>
      <c r="S17" s="517"/>
      <c r="T17" s="517"/>
      <c r="U17" s="517"/>
      <c r="V17" s="518"/>
      <c r="W17" s="431" t="s">
        <v>134</v>
      </c>
      <c r="X17" s="432"/>
      <c r="Y17" s="432"/>
      <c r="Z17" s="432"/>
      <c r="AA17" s="432"/>
      <c r="AB17" s="422"/>
      <c r="AC17" s="466">
        <v>1612</v>
      </c>
      <c r="AD17" s="467"/>
      <c r="AE17" s="467"/>
      <c r="AF17" s="467"/>
      <c r="AG17" s="506"/>
      <c r="AH17" s="466">
        <v>1640</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3207411</v>
      </c>
      <c r="BO17" s="416"/>
      <c r="BP17" s="416"/>
      <c r="BQ17" s="416"/>
      <c r="BR17" s="416"/>
      <c r="BS17" s="416"/>
      <c r="BT17" s="416"/>
      <c r="BU17" s="417"/>
      <c r="BV17" s="415">
        <v>3287646</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136</v>
      </c>
      <c r="C18" s="458"/>
      <c r="D18" s="458"/>
      <c r="E18" s="527"/>
      <c r="F18" s="527"/>
      <c r="G18" s="527"/>
      <c r="H18" s="527"/>
      <c r="I18" s="527"/>
      <c r="J18" s="527"/>
      <c r="K18" s="527"/>
      <c r="L18" s="528">
        <v>58.69</v>
      </c>
      <c r="M18" s="528"/>
      <c r="N18" s="528"/>
      <c r="O18" s="528"/>
      <c r="P18" s="528"/>
      <c r="Q18" s="528"/>
      <c r="R18" s="529"/>
      <c r="S18" s="529"/>
      <c r="T18" s="529"/>
      <c r="U18" s="529"/>
      <c r="V18" s="530"/>
      <c r="W18" s="433"/>
      <c r="X18" s="434"/>
      <c r="Y18" s="434"/>
      <c r="Z18" s="434"/>
      <c r="AA18" s="434"/>
      <c r="AB18" s="425"/>
      <c r="AC18" s="531">
        <v>61.8</v>
      </c>
      <c r="AD18" s="532"/>
      <c r="AE18" s="532"/>
      <c r="AF18" s="532"/>
      <c r="AG18" s="533"/>
      <c r="AH18" s="531">
        <v>60.6</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1962884</v>
      </c>
      <c r="BO18" s="416"/>
      <c r="BP18" s="416"/>
      <c r="BQ18" s="416"/>
      <c r="BR18" s="416"/>
      <c r="BS18" s="416"/>
      <c r="BT18" s="416"/>
      <c r="BU18" s="417"/>
      <c r="BV18" s="415">
        <v>1981333</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138</v>
      </c>
      <c r="C19" s="458"/>
      <c r="D19" s="458"/>
      <c r="E19" s="527"/>
      <c r="F19" s="527"/>
      <c r="G19" s="527"/>
      <c r="H19" s="527"/>
      <c r="I19" s="527"/>
      <c r="J19" s="527"/>
      <c r="K19" s="527"/>
      <c r="L19" s="535">
        <v>74</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5360792</v>
      </c>
      <c r="BO19" s="416"/>
      <c r="BP19" s="416"/>
      <c r="BQ19" s="416"/>
      <c r="BR19" s="416"/>
      <c r="BS19" s="416"/>
      <c r="BT19" s="416"/>
      <c r="BU19" s="417"/>
      <c r="BV19" s="415">
        <v>6005183</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140</v>
      </c>
      <c r="C20" s="458"/>
      <c r="D20" s="458"/>
      <c r="E20" s="527"/>
      <c r="F20" s="527"/>
      <c r="G20" s="527"/>
      <c r="H20" s="527"/>
      <c r="I20" s="527"/>
      <c r="J20" s="527"/>
      <c r="K20" s="527"/>
      <c r="L20" s="535">
        <v>2435</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2432549</v>
      </c>
      <c r="BO23" s="416"/>
      <c r="BP23" s="416"/>
      <c r="BQ23" s="416"/>
      <c r="BR23" s="416"/>
      <c r="BS23" s="416"/>
      <c r="BT23" s="416"/>
      <c r="BU23" s="417"/>
      <c r="BV23" s="415">
        <v>2585398</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149</v>
      </c>
      <c r="F24" s="445"/>
      <c r="G24" s="445"/>
      <c r="H24" s="445"/>
      <c r="I24" s="445"/>
      <c r="J24" s="445"/>
      <c r="K24" s="446"/>
      <c r="L24" s="466">
        <v>1</v>
      </c>
      <c r="M24" s="467"/>
      <c r="N24" s="467"/>
      <c r="O24" s="467"/>
      <c r="P24" s="506"/>
      <c r="Q24" s="466">
        <v>5190</v>
      </c>
      <c r="R24" s="467"/>
      <c r="S24" s="467"/>
      <c r="T24" s="467"/>
      <c r="U24" s="467"/>
      <c r="V24" s="506"/>
      <c r="W24" s="561"/>
      <c r="X24" s="549"/>
      <c r="Y24" s="550"/>
      <c r="Z24" s="465" t="s">
        <v>150</v>
      </c>
      <c r="AA24" s="445"/>
      <c r="AB24" s="445"/>
      <c r="AC24" s="445"/>
      <c r="AD24" s="445"/>
      <c r="AE24" s="445"/>
      <c r="AF24" s="445"/>
      <c r="AG24" s="446"/>
      <c r="AH24" s="466">
        <v>77</v>
      </c>
      <c r="AI24" s="467"/>
      <c r="AJ24" s="467"/>
      <c r="AK24" s="467"/>
      <c r="AL24" s="506"/>
      <c r="AM24" s="466">
        <v>233233</v>
      </c>
      <c r="AN24" s="467"/>
      <c r="AO24" s="467"/>
      <c r="AP24" s="467"/>
      <c r="AQ24" s="467"/>
      <c r="AR24" s="506"/>
      <c r="AS24" s="466">
        <v>3029</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2335236</v>
      </c>
      <c r="BO24" s="416"/>
      <c r="BP24" s="416"/>
      <c r="BQ24" s="416"/>
      <c r="BR24" s="416"/>
      <c r="BS24" s="416"/>
      <c r="BT24" s="416"/>
      <c r="BU24" s="417"/>
      <c r="BV24" s="415">
        <v>2477608</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152</v>
      </c>
      <c r="F25" s="445"/>
      <c r="G25" s="445"/>
      <c r="H25" s="445"/>
      <c r="I25" s="445"/>
      <c r="J25" s="445"/>
      <c r="K25" s="446"/>
      <c r="L25" s="466">
        <v>1</v>
      </c>
      <c r="M25" s="467"/>
      <c r="N25" s="467"/>
      <c r="O25" s="467"/>
      <c r="P25" s="506"/>
      <c r="Q25" s="466">
        <v>5440</v>
      </c>
      <c r="R25" s="467"/>
      <c r="S25" s="467"/>
      <c r="T25" s="467"/>
      <c r="U25" s="467"/>
      <c r="V25" s="506"/>
      <c r="W25" s="561"/>
      <c r="X25" s="549"/>
      <c r="Y25" s="550"/>
      <c r="Z25" s="465" t="s">
        <v>153</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709431</v>
      </c>
      <c r="BO25" s="379"/>
      <c r="BP25" s="379"/>
      <c r="BQ25" s="379"/>
      <c r="BR25" s="379"/>
      <c r="BS25" s="379"/>
      <c r="BT25" s="379"/>
      <c r="BU25" s="380"/>
      <c r="BV25" s="378">
        <v>46239</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155</v>
      </c>
      <c r="F26" s="445"/>
      <c r="G26" s="445"/>
      <c r="H26" s="445"/>
      <c r="I26" s="445"/>
      <c r="J26" s="445"/>
      <c r="K26" s="446"/>
      <c r="L26" s="466">
        <v>1</v>
      </c>
      <c r="M26" s="467"/>
      <c r="N26" s="467"/>
      <c r="O26" s="467"/>
      <c r="P26" s="506"/>
      <c r="Q26" s="466">
        <v>4530</v>
      </c>
      <c r="R26" s="467"/>
      <c r="S26" s="467"/>
      <c r="T26" s="467"/>
      <c r="U26" s="467"/>
      <c r="V26" s="506"/>
      <c r="W26" s="561"/>
      <c r="X26" s="549"/>
      <c r="Y26" s="550"/>
      <c r="Z26" s="465" t="s">
        <v>156</v>
      </c>
      <c r="AA26" s="571"/>
      <c r="AB26" s="571"/>
      <c r="AC26" s="571"/>
      <c r="AD26" s="571"/>
      <c r="AE26" s="571"/>
      <c r="AF26" s="571"/>
      <c r="AG26" s="572"/>
      <c r="AH26" s="466" t="s">
        <v>118</v>
      </c>
      <c r="AI26" s="467"/>
      <c r="AJ26" s="467"/>
      <c r="AK26" s="467"/>
      <c r="AL26" s="506"/>
      <c r="AM26" s="466" t="s">
        <v>118</v>
      </c>
      <c r="AN26" s="467"/>
      <c r="AO26" s="467"/>
      <c r="AP26" s="467"/>
      <c r="AQ26" s="467"/>
      <c r="AR26" s="506"/>
      <c r="AS26" s="466" t="s">
        <v>118</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158</v>
      </c>
      <c r="F27" s="445"/>
      <c r="G27" s="445"/>
      <c r="H27" s="445"/>
      <c r="I27" s="445"/>
      <c r="J27" s="445"/>
      <c r="K27" s="446"/>
      <c r="L27" s="466">
        <v>1</v>
      </c>
      <c r="M27" s="467"/>
      <c r="N27" s="467"/>
      <c r="O27" s="467"/>
      <c r="P27" s="506"/>
      <c r="Q27" s="466">
        <v>2760</v>
      </c>
      <c r="R27" s="467"/>
      <c r="S27" s="467"/>
      <c r="T27" s="467"/>
      <c r="U27" s="467"/>
      <c r="V27" s="506"/>
      <c r="W27" s="561"/>
      <c r="X27" s="549"/>
      <c r="Y27" s="550"/>
      <c r="Z27" s="465" t="s">
        <v>159</v>
      </c>
      <c r="AA27" s="445"/>
      <c r="AB27" s="445"/>
      <c r="AC27" s="445"/>
      <c r="AD27" s="445"/>
      <c r="AE27" s="445"/>
      <c r="AF27" s="445"/>
      <c r="AG27" s="446"/>
      <c r="AH27" s="466">
        <v>5</v>
      </c>
      <c r="AI27" s="467"/>
      <c r="AJ27" s="467"/>
      <c r="AK27" s="467"/>
      <c r="AL27" s="506"/>
      <c r="AM27" s="466">
        <v>14872</v>
      </c>
      <c r="AN27" s="467"/>
      <c r="AO27" s="467"/>
      <c r="AP27" s="467"/>
      <c r="AQ27" s="467"/>
      <c r="AR27" s="506"/>
      <c r="AS27" s="466">
        <v>2974</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t="s">
        <v>118</v>
      </c>
      <c r="BO27" s="585"/>
      <c r="BP27" s="585"/>
      <c r="BQ27" s="585"/>
      <c r="BR27" s="585"/>
      <c r="BS27" s="585"/>
      <c r="BT27" s="585"/>
      <c r="BU27" s="586"/>
      <c r="BV27" s="584" t="s">
        <v>118</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161</v>
      </c>
      <c r="F28" s="445"/>
      <c r="G28" s="445"/>
      <c r="H28" s="445"/>
      <c r="I28" s="445"/>
      <c r="J28" s="445"/>
      <c r="K28" s="446"/>
      <c r="L28" s="466">
        <v>1</v>
      </c>
      <c r="M28" s="467"/>
      <c r="N28" s="467"/>
      <c r="O28" s="467"/>
      <c r="P28" s="506"/>
      <c r="Q28" s="466">
        <v>2400</v>
      </c>
      <c r="R28" s="467"/>
      <c r="S28" s="467"/>
      <c r="T28" s="467"/>
      <c r="U28" s="467"/>
      <c r="V28" s="506"/>
      <c r="W28" s="561"/>
      <c r="X28" s="549"/>
      <c r="Y28" s="550"/>
      <c r="Z28" s="465" t="s">
        <v>162</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2050444</v>
      </c>
      <c r="BO28" s="379"/>
      <c r="BP28" s="379"/>
      <c r="BQ28" s="379"/>
      <c r="BR28" s="379"/>
      <c r="BS28" s="379"/>
      <c r="BT28" s="379"/>
      <c r="BU28" s="380"/>
      <c r="BV28" s="378">
        <v>1842807</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165</v>
      </c>
      <c r="F29" s="445"/>
      <c r="G29" s="445"/>
      <c r="H29" s="445"/>
      <c r="I29" s="445"/>
      <c r="J29" s="445"/>
      <c r="K29" s="446"/>
      <c r="L29" s="466">
        <v>8</v>
      </c>
      <c r="M29" s="467"/>
      <c r="N29" s="467"/>
      <c r="O29" s="467"/>
      <c r="P29" s="506"/>
      <c r="Q29" s="466">
        <v>2220</v>
      </c>
      <c r="R29" s="467"/>
      <c r="S29" s="467"/>
      <c r="T29" s="467"/>
      <c r="U29" s="467"/>
      <c r="V29" s="506"/>
      <c r="W29" s="562"/>
      <c r="X29" s="563"/>
      <c r="Y29" s="564"/>
      <c r="Z29" s="465" t="s">
        <v>166</v>
      </c>
      <c r="AA29" s="445"/>
      <c r="AB29" s="445"/>
      <c r="AC29" s="445"/>
      <c r="AD29" s="445"/>
      <c r="AE29" s="445"/>
      <c r="AF29" s="445"/>
      <c r="AG29" s="446"/>
      <c r="AH29" s="466">
        <v>82</v>
      </c>
      <c r="AI29" s="467"/>
      <c r="AJ29" s="467"/>
      <c r="AK29" s="467"/>
      <c r="AL29" s="506"/>
      <c r="AM29" s="466">
        <v>248105</v>
      </c>
      <c r="AN29" s="467"/>
      <c r="AO29" s="467"/>
      <c r="AP29" s="467"/>
      <c r="AQ29" s="467"/>
      <c r="AR29" s="506"/>
      <c r="AS29" s="466">
        <v>3026</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345780</v>
      </c>
      <c r="BO29" s="416"/>
      <c r="BP29" s="416"/>
      <c r="BQ29" s="416"/>
      <c r="BR29" s="416"/>
      <c r="BS29" s="416"/>
      <c r="BT29" s="416"/>
      <c r="BU29" s="417"/>
      <c r="BV29" s="415">
        <v>245623</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100.6</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2307350</v>
      </c>
      <c r="BO30" s="585"/>
      <c r="BP30" s="585"/>
      <c r="BQ30" s="585"/>
      <c r="BR30" s="585"/>
      <c r="BS30" s="585"/>
      <c r="BT30" s="585"/>
      <c r="BU30" s="586"/>
      <c r="BV30" s="584">
        <v>2364451</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f>IF(BG34="","",MAX(C34:D43,U34:V43,AM34:AN43)+1)</f>
        <v>5</v>
      </c>
      <c r="BF34" s="596"/>
      <c r="BG34" s="597" t="str">
        <f>IF('各会計、関係団体の財政状況及び健全化判断比率'!B31="","",'各会計、関係団体の財政状況及び健全化判断比率'!B31)</f>
        <v>公共下水道事業特別会計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8</v>
      </c>
      <c r="BX34" s="596"/>
      <c r="BY34" s="597" t="str">
        <f>IF('各会計、関係団体の財政状況及び健全化判断比率'!B68="","",'各会計、関係団体の財政状況及び健全化判断比率'!B68)</f>
        <v>双葉地方広域市町村圏組合・一般会計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18</v>
      </c>
      <c r="CP34" s="596"/>
      <c r="CQ34" s="597" t="str">
        <f>IF('各会計、関係団体の財政状況及び健全化判断比率'!BS7="","",'各会計、関係団体の財政状況及び健全化判断比率'!BS7)</f>
        <v>株式会社広野町振興公社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6</v>
      </c>
      <c r="BF35" s="596"/>
      <c r="BG35" s="597" t="str">
        <f>IF('各会計、関係団体の財政状況及び健全化判断比率'!B32="","",'各会計、関係団体の財政状況及び健全化判断比率'!B32)</f>
        <v>農業集落排水事業特別会計</v>
      </c>
      <c r="BH35" s="597"/>
      <c r="BI35" s="597"/>
      <c r="BJ35" s="597"/>
      <c r="BK35" s="597"/>
      <c r="BL35" s="597"/>
      <c r="BM35" s="597"/>
      <c r="BN35" s="597"/>
      <c r="BO35" s="597"/>
      <c r="BP35" s="597"/>
      <c r="BQ35" s="597"/>
      <c r="BR35" s="597"/>
      <c r="BS35" s="597"/>
      <c r="BT35" s="597"/>
      <c r="BU35" s="597"/>
      <c r="BV35" s="165"/>
      <c r="BW35" s="596">
        <f t="shared" ref="BW35:BW43" si="2">IF(BY35="","",BW34+1)</f>
        <v>9</v>
      </c>
      <c r="BX35" s="596"/>
      <c r="BY35" s="597" t="str">
        <f>IF('各会計、関係団体の財政状況及び健全化判断比率'!B69="","",'各会計、関係団体の財政状況及び健全化判断比率'!B69)</f>
        <v>双葉地方広域市町村圏組合・下水道特別会計</v>
      </c>
      <c r="BZ35" s="597"/>
      <c r="CA35" s="597"/>
      <c r="CB35" s="597"/>
      <c r="CC35" s="597"/>
      <c r="CD35" s="597"/>
      <c r="CE35" s="597"/>
      <c r="CF35" s="597"/>
      <c r="CG35" s="597"/>
      <c r="CH35" s="597"/>
      <c r="CI35" s="597"/>
      <c r="CJ35" s="597"/>
      <c r="CK35" s="597"/>
      <c r="CL35" s="597"/>
      <c r="CM35" s="597"/>
      <c r="CN35" s="165"/>
      <c r="CO35" s="596">
        <f t="shared" ref="CO35:CO43" si="3">IF(CQ35="","",CO34+1)</f>
        <v>19</v>
      </c>
      <c r="CP35" s="596"/>
      <c r="CQ35" s="597" t="str">
        <f>IF('各会計、関係団体の財政状況及び健全化判断比率'!BS8="","",'各会計、関係団体の財政状況及び健全化判断比率'!BS8)</f>
        <v>社会福祉法人広葉会</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7</v>
      </c>
      <c r="BF36" s="596"/>
      <c r="BG36" s="597" t="str">
        <f>IF('各会計、関係団体の財政状況及び健全化判断比率'!B33="","",'各会計、関係団体の財政状況及び健全化判断比率'!B33)</f>
        <v>土地開発事業特別会計</v>
      </c>
      <c r="BH36" s="597"/>
      <c r="BI36" s="597"/>
      <c r="BJ36" s="597"/>
      <c r="BK36" s="597"/>
      <c r="BL36" s="597"/>
      <c r="BM36" s="597"/>
      <c r="BN36" s="597"/>
      <c r="BO36" s="597"/>
      <c r="BP36" s="597"/>
      <c r="BQ36" s="597"/>
      <c r="BR36" s="597"/>
      <c r="BS36" s="597"/>
      <c r="BT36" s="597"/>
      <c r="BU36" s="597"/>
      <c r="BV36" s="165"/>
      <c r="BW36" s="596">
        <f t="shared" si="2"/>
        <v>10</v>
      </c>
      <c r="BX36" s="596"/>
      <c r="BY36" s="597" t="str">
        <f>IF('各会計、関係団体の財政状況及び健全化判断比率'!B70="","",'各会計、関係団体の財政状況及び健全化判断比率'!B70)</f>
        <v>双葉地方水道事業団・水道事業会計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11</v>
      </c>
      <c r="BX37" s="596"/>
      <c r="BY37" s="597" t="str">
        <f>IF('各会計、関係団体の財政状況及び健全化判断比率'!B71="","",'各会計、関係団体の財政状況及び健全化判断比率'!B71)</f>
        <v>双葉地方水道事業団・工業用水道事業会計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12</v>
      </c>
      <c r="BX38" s="596"/>
      <c r="BY38" s="597" t="str">
        <f>IF('各会計、関係団体の財政状況及び健全化判断比率'!B72="","",'各会計、関係団体の財政状況及び健全化判断比率'!B72)</f>
        <v>福島県市町村総合事務組合・一般会計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13</v>
      </c>
      <c r="BX39" s="596"/>
      <c r="BY39" s="597" t="str">
        <f>IF('各会計、関係団体の財政状況及び健全化判断比率'!B73="","",'各会計、関係団体の財政状況及び健全化判断比率'!B73)</f>
        <v>福島県市町村総合事務組合・消防補償等特別会計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14</v>
      </c>
      <c r="BX40" s="596"/>
      <c r="BY40" s="597" t="str">
        <f>IF('各会計、関係団体の財政状況及び健全化判断比率'!B74="","",'各会計、関係団体の財政状況及び健全化判断比率'!B74)</f>
        <v>福島県市町村総合事務組合・消防賞じゅつ金特別会計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15</v>
      </c>
      <c r="BX41" s="596"/>
      <c r="BY41" s="597" t="str">
        <f>IF('各会計、関係団体の財政状況及び健全化判断比率'!B75="","",'各会計、関係団体の財政状況及び健全化判断比率'!B75)</f>
        <v>福島県市町村総合事務組合・非常勤職員公務災害補償特別会計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16</v>
      </c>
      <c r="BX42" s="596"/>
      <c r="BY42" s="597" t="str">
        <f>IF('各会計、関係団体の財政状況及び健全化判断比率'!B76="","",'各会計、関係団体の財政状況及び健全化判断比率'!B76)</f>
        <v>福島県市町村総合事務組合・自治会館管理特別会計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17</v>
      </c>
      <c r="BX43" s="596"/>
      <c r="BY43" s="597" t="str">
        <f>IF('各会計、関係団体の財政状況及び健全化判断比率'!B77="","",'各会計、関係団体の財政状況及び健全化判断比率'!B77)</f>
        <v>福島県後期高齢者医療広域連合・一般会計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204</v>
      </c>
      <c r="C5" s="610"/>
      <c r="D5" s="610"/>
      <c r="E5" s="610"/>
      <c r="F5" s="610"/>
      <c r="G5" s="610"/>
      <c r="H5" s="610"/>
      <c r="I5" s="610"/>
      <c r="J5" s="610"/>
      <c r="K5" s="610"/>
      <c r="L5" s="610"/>
      <c r="M5" s="610"/>
      <c r="N5" s="610"/>
      <c r="O5" s="610"/>
      <c r="P5" s="610"/>
      <c r="Q5" s="611"/>
      <c r="R5" s="612">
        <v>3160800</v>
      </c>
      <c r="S5" s="613"/>
      <c r="T5" s="613"/>
      <c r="U5" s="613"/>
      <c r="V5" s="613"/>
      <c r="W5" s="613"/>
      <c r="X5" s="613"/>
      <c r="Y5" s="614"/>
      <c r="Z5" s="615">
        <v>17.3</v>
      </c>
      <c r="AA5" s="615"/>
      <c r="AB5" s="615"/>
      <c r="AC5" s="615"/>
      <c r="AD5" s="616">
        <v>3160800</v>
      </c>
      <c r="AE5" s="616"/>
      <c r="AF5" s="616"/>
      <c r="AG5" s="616"/>
      <c r="AH5" s="616"/>
      <c r="AI5" s="616"/>
      <c r="AJ5" s="616"/>
      <c r="AK5" s="616"/>
      <c r="AL5" s="617">
        <v>95.5</v>
      </c>
      <c r="AM5" s="618"/>
      <c r="AN5" s="618"/>
      <c r="AO5" s="619"/>
      <c r="AP5" s="609" t="s">
        <v>205</v>
      </c>
      <c r="AQ5" s="610"/>
      <c r="AR5" s="610"/>
      <c r="AS5" s="610"/>
      <c r="AT5" s="610"/>
      <c r="AU5" s="610"/>
      <c r="AV5" s="610"/>
      <c r="AW5" s="610"/>
      <c r="AX5" s="610"/>
      <c r="AY5" s="610"/>
      <c r="AZ5" s="610"/>
      <c r="BA5" s="610"/>
      <c r="BB5" s="610"/>
      <c r="BC5" s="610"/>
      <c r="BD5" s="610"/>
      <c r="BE5" s="610"/>
      <c r="BF5" s="611"/>
      <c r="BG5" s="623">
        <v>3160800</v>
      </c>
      <c r="BH5" s="624"/>
      <c r="BI5" s="624"/>
      <c r="BJ5" s="624"/>
      <c r="BK5" s="624"/>
      <c r="BL5" s="624"/>
      <c r="BM5" s="624"/>
      <c r="BN5" s="625"/>
      <c r="BO5" s="626">
        <v>100</v>
      </c>
      <c r="BP5" s="626"/>
      <c r="BQ5" s="626"/>
      <c r="BR5" s="626"/>
      <c r="BS5" s="627" t="s">
        <v>206</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198</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c r="B6" s="620" t="s">
        <v>210</v>
      </c>
      <c r="C6" s="621"/>
      <c r="D6" s="621"/>
      <c r="E6" s="621"/>
      <c r="F6" s="621"/>
      <c r="G6" s="621"/>
      <c r="H6" s="621"/>
      <c r="I6" s="621"/>
      <c r="J6" s="621"/>
      <c r="K6" s="621"/>
      <c r="L6" s="621"/>
      <c r="M6" s="621"/>
      <c r="N6" s="621"/>
      <c r="O6" s="621"/>
      <c r="P6" s="621"/>
      <c r="Q6" s="622"/>
      <c r="R6" s="623">
        <v>28753</v>
      </c>
      <c r="S6" s="624"/>
      <c r="T6" s="624"/>
      <c r="U6" s="624"/>
      <c r="V6" s="624"/>
      <c r="W6" s="624"/>
      <c r="X6" s="624"/>
      <c r="Y6" s="625"/>
      <c r="Z6" s="626">
        <v>0.2</v>
      </c>
      <c r="AA6" s="626"/>
      <c r="AB6" s="626"/>
      <c r="AC6" s="626"/>
      <c r="AD6" s="627">
        <v>28753</v>
      </c>
      <c r="AE6" s="627"/>
      <c r="AF6" s="627"/>
      <c r="AG6" s="627"/>
      <c r="AH6" s="627"/>
      <c r="AI6" s="627"/>
      <c r="AJ6" s="627"/>
      <c r="AK6" s="627"/>
      <c r="AL6" s="628">
        <v>0.9</v>
      </c>
      <c r="AM6" s="629"/>
      <c r="AN6" s="629"/>
      <c r="AO6" s="630"/>
      <c r="AP6" s="620" t="s">
        <v>211</v>
      </c>
      <c r="AQ6" s="621"/>
      <c r="AR6" s="621"/>
      <c r="AS6" s="621"/>
      <c r="AT6" s="621"/>
      <c r="AU6" s="621"/>
      <c r="AV6" s="621"/>
      <c r="AW6" s="621"/>
      <c r="AX6" s="621"/>
      <c r="AY6" s="621"/>
      <c r="AZ6" s="621"/>
      <c r="BA6" s="621"/>
      <c r="BB6" s="621"/>
      <c r="BC6" s="621"/>
      <c r="BD6" s="621"/>
      <c r="BE6" s="621"/>
      <c r="BF6" s="622"/>
      <c r="BG6" s="623">
        <v>3160800</v>
      </c>
      <c r="BH6" s="624"/>
      <c r="BI6" s="624"/>
      <c r="BJ6" s="624"/>
      <c r="BK6" s="624"/>
      <c r="BL6" s="624"/>
      <c r="BM6" s="624"/>
      <c r="BN6" s="625"/>
      <c r="BO6" s="626">
        <v>100</v>
      </c>
      <c r="BP6" s="626"/>
      <c r="BQ6" s="626"/>
      <c r="BR6" s="626"/>
      <c r="BS6" s="627" t="s">
        <v>206</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78022</v>
      </c>
      <c r="CS6" s="624"/>
      <c r="CT6" s="624"/>
      <c r="CU6" s="624"/>
      <c r="CV6" s="624"/>
      <c r="CW6" s="624"/>
      <c r="CX6" s="624"/>
      <c r="CY6" s="625"/>
      <c r="CZ6" s="626">
        <v>0.5</v>
      </c>
      <c r="DA6" s="626"/>
      <c r="DB6" s="626"/>
      <c r="DC6" s="626"/>
      <c r="DD6" s="632" t="s">
        <v>206</v>
      </c>
      <c r="DE6" s="624"/>
      <c r="DF6" s="624"/>
      <c r="DG6" s="624"/>
      <c r="DH6" s="624"/>
      <c r="DI6" s="624"/>
      <c r="DJ6" s="624"/>
      <c r="DK6" s="624"/>
      <c r="DL6" s="624"/>
      <c r="DM6" s="624"/>
      <c r="DN6" s="624"/>
      <c r="DO6" s="624"/>
      <c r="DP6" s="625"/>
      <c r="DQ6" s="632">
        <v>78022</v>
      </c>
      <c r="DR6" s="624"/>
      <c r="DS6" s="624"/>
      <c r="DT6" s="624"/>
      <c r="DU6" s="624"/>
      <c r="DV6" s="624"/>
      <c r="DW6" s="624"/>
      <c r="DX6" s="624"/>
      <c r="DY6" s="624"/>
      <c r="DZ6" s="624"/>
      <c r="EA6" s="624"/>
      <c r="EB6" s="624"/>
      <c r="EC6" s="633"/>
    </row>
    <row r="7" spans="2:143" ht="11.25" customHeight="1">
      <c r="B7" s="620" t="s">
        <v>213</v>
      </c>
      <c r="C7" s="621"/>
      <c r="D7" s="621"/>
      <c r="E7" s="621"/>
      <c r="F7" s="621"/>
      <c r="G7" s="621"/>
      <c r="H7" s="621"/>
      <c r="I7" s="621"/>
      <c r="J7" s="621"/>
      <c r="K7" s="621"/>
      <c r="L7" s="621"/>
      <c r="M7" s="621"/>
      <c r="N7" s="621"/>
      <c r="O7" s="621"/>
      <c r="P7" s="621"/>
      <c r="Q7" s="622"/>
      <c r="R7" s="623">
        <v>937</v>
      </c>
      <c r="S7" s="624"/>
      <c r="T7" s="624"/>
      <c r="U7" s="624"/>
      <c r="V7" s="624"/>
      <c r="W7" s="624"/>
      <c r="X7" s="624"/>
      <c r="Y7" s="625"/>
      <c r="Z7" s="626">
        <v>0</v>
      </c>
      <c r="AA7" s="626"/>
      <c r="AB7" s="626"/>
      <c r="AC7" s="626"/>
      <c r="AD7" s="627">
        <v>937</v>
      </c>
      <c r="AE7" s="627"/>
      <c r="AF7" s="627"/>
      <c r="AG7" s="627"/>
      <c r="AH7" s="627"/>
      <c r="AI7" s="627"/>
      <c r="AJ7" s="627"/>
      <c r="AK7" s="627"/>
      <c r="AL7" s="628">
        <v>0</v>
      </c>
      <c r="AM7" s="629"/>
      <c r="AN7" s="629"/>
      <c r="AO7" s="630"/>
      <c r="AP7" s="620" t="s">
        <v>214</v>
      </c>
      <c r="AQ7" s="621"/>
      <c r="AR7" s="621"/>
      <c r="AS7" s="621"/>
      <c r="AT7" s="621"/>
      <c r="AU7" s="621"/>
      <c r="AV7" s="621"/>
      <c r="AW7" s="621"/>
      <c r="AX7" s="621"/>
      <c r="AY7" s="621"/>
      <c r="AZ7" s="621"/>
      <c r="BA7" s="621"/>
      <c r="BB7" s="621"/>
      <c r="BC7" s="621"/>
      <c r="BD7" s="621"/>
      <c r="BE7" s="621"/>
      <c r="BF7" s="622"/>
      <c r="BG7" s="623">
        <v>546814</v>
      </c>
      <c r="BH7" s="624"/>
      <c r="BI7" s="624"/>
      <c r="BJ7" s="624"/>
      <c r="BK7" s="624"/>
      <c r="BL7" s="624"/>
      <c r="BM7" s="624"/>
      <c r="BN7" s="625"/>
      <c r="BO7" s="626">
        <v>17.3</v>
      </c>
      <c r="BP7" s="626"/>
      <c r="BQ7" s="626"/>
      <c r="BR7" s="626"/>
      <c r="BS7" s="627" t="s">
        <v>206</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2137156</v>
      </c>
      <c r="CS7" s="624"/>
      <c r="CT7" s="624"/>
      <c r="CU7" s="624"/>
      <c r="CV7" s="624"/>
      <c r="CW7" s="624"/>
      <c r="CX7" s="624"/>
      <c r="CY7" s="625"/>
      <c r="CZ7" s="626">
        <v>12.8</v>
      </c>
      <c r="DA7" s="626"/>
      <c r="DB7" s="626"/>
      <c r="DC7" s="626"/>
      <c r="DD7" s="632">
        <v>75368</v>
      </c>
      <c r="DE7" s="624"/>
      <c r="DF7" s="624"/>
      <c r="DG7" s="624"/>
      <c r="DH7" s="624"/>
      <c r="DI7" s="624"/>
      <c r="DJ7" s="624"/>
      <c r="DK7" s="624"/>
      <c r="DL7" s="624"/>
      <c r="DM7" s="624"/>
      <c r="DN7" s="624"/>
      <c r="DO7" s="624"/>
      <c r="DP7" s="625"/>
      <c r="DQ7" s="632">
        <v>1142700</v>
      </c>
      <c r="DR7" s="624"/>
      <c r="DS7" s="624"/>
      <c r="DT7" s="624"/>
      <c r="DU7" s="624"/>
      <c r="DV7" s="624"/>
      <c r="DW7" s="624"/>
      <c r="DX7" s="624"/>
      <c r="DY7" s="624"/>
      <c r="DZ7" s="624"/>
      <c r="EA7" s="624"/>
      <c r="EB7" s="624"/>
      <c r="EC7" s="633"/>
    </row>
    <row r="8" spans="2:143" ht="11.25" customHeight="1">
      <c r="B8" s="620" t="s">
        <v>216</v>
      </c>
      <c r="C8" s="621"/>
      <c r="D8" s="621"/>
      <c r="E8" s="621"/>
      <c r="F8" s="621"/>
      <c r="G8" s="621"/>
      <c r="H8" s="621"/>
      <c r="I8" s="621"/>
      <c r="J8" s="621"/>
      <c r="K8" s="621"/>
      <c r="L8" s="621"/>
      <c r="M8" s="621"/>
      <c r="N8" s="621"/>
      <c r="O8" s="621"/>
      <c r="P8" s="621"/>
      <c r="Q8" s="622"/>
      <c r="R8" s="623">
        <v>2571</v>
      </c>
      <c r="S8" s="624"/>
      <c r="T8" s="624"/>
      <c r="U8" s="624"/>
      <c r="V8" s="624"/>
      <c r="W8" s="624"/>
      <c r="X8" s="624"/>
      <c r="Y8" s="625"/>
      <c r="Z8" s="626">
        <v>0</v>
      </c>
      <c r="AA8" s="626"/>
      <c r="AB8" s="626"/>
      <c r="AC8" s="626"/>
      <c r="AD8" s="627">
        <v>2571</v>
      </c>
      <c r="AE8" s="627"/>
      <c r="AF8" s="627"/>
      <c r="AG8" s="627"/>
      <c r="AH8" s="627"/>
      <c r="AI8" s="627"/>
      <c r="AJ8" s="627"/>
      <c r="AK8" s="627"/>
      <c r="AL8" s="628">
        <v>0.1</v>
      </c>
      <c r="AM8" s="629"/>
      <c r="AN8" s="629"/>
      <c r="AO8" s="630"/>
      <c r="AP8" s="620" t="s">
        <v>217</v>
      </c>
      <c r="AQ8" s="621"/>
      <c r="AR8" s="621"/>
      <c r="AS8" s="621"/>
      <c r="AT8" s="621"/>
      <c r="AU8" s="621"/>
      <c r="AV8" s="621"/>
      <c r="AW8" s="621"/>
      <c r="AX8" s="621"/>
      <c r="AY8" s="621"/>
      <c r="AZ8" s="621"/>
      <c r="BA8" s="621"/>
      <c r="BB8" s="621"/>
      <c r="BC8" s="621"/>
      <c r="BD8" s="621"/>
      <c r="BE8" s="621"/>
      <c r="BF8" s="622"/>
      <c r="BG8" s="623">
        <v>8592</v>
      </c>
      <c r="BH8" s="624"/>
      <c r="BI8" s="624"/>
      <c r="BJ8" s="624"/>
      <c r="BK8" s="624"/>
      <c r="BL8" s="624"/>
      <c r="BM8" s="624"/>
      <c r="BN8" s="625"/>
      <c r="BO8" s="626">
        <v>0.3</v>
      </c>
      <c r="BP8" s="626"/>
      <c r="BQ8" s="626"/>
      <c r="BR8" s="626"/>
      <c r="BS8" s="632" t="s">
        <v>108</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9945087</v>
      </c>
      <c r="CS8" s="624"/>
      <c r="CT8" s="624"/>
      <c r="CU8" s="624"/>
      <c r="CV8" s="624"/>
      <c r="CW8" s="624"/>
      <c r="CX8" s="624"/>
      <c r="CY8" s="625"/>
      <c r="CZ8" s="626">
        <v>59.4</v>
      </c>
      <c r="DA8" s="626"/>
      <c r="DB8" s="626"/>
      <c r="DC8" s="626"/>
      <c r="DD8" s="632" t="s">
        <v>206</v>
      </c>
      <c r="DE8" s="624"/>
      <c r="DF8" s="624"/>
      <c r="DG8" s="624"/>
      <c r="DH8" s="624"/>
      <c r="DI8" s="624"/>
      <c r="DJ8" s="624"/>
      <c r="DK8" s="624"/>
      <c r="DL8" s="624"/>
      <c r="DM8" s="624"/>
      <c r="DN8" s="624"/>
      <c r="DO8" s="624"/>
      <c r="DP8" s="625"/>
      <c r="DQ8" s="632">
        <v>586023</v>
      </c>
      <c r="DR8" s="624"/>
      <c r="DS8" s="624"/>
      <c r="DT8" s="624"/>
      <c r="DU8" s="624"/>
      <c r="DV8" s="624"/>
      <c r="DW8" s="624"/>
      <c r="DX8" s="624"/>
      <c r="DY8" s="624"/>
      <c r="DZ8" s="624"/>
      <c r="EA8" s="624"/>
      <c r="EB8" s="624"/>
      <c r="EC8" s="633"/>
    </row>
    <row r="9" spans="2:143" ht="11.25" customHeight="1">
      <c r="B9" s="620" t="s">
        <v>219</v>
      </c>
      <c r="C9" s="621"/>
      <c r="D9" s="621"/>
      <c r="E9" s="621"/>
      <c r="F9" s="621"/>
      <c r="G9" s="621"/>
      <c r="H9" s="621"/>
      <c r="I9" s="621"/>
      <c r="J9" s="621"/>
      <c r="K9" s="621"/>
      <c r="L9" s="621"/>
      <c r="M9" s="621"/>
      <c r="N9" s="621"/>
      <c r="O9" s="621"/>
      <c r="P9" s="621"/>
      <c r="Q9" s="622"/>
      <c r="R9" s="623">
        <v>2185</v>
      </c>
      <c r="S9" s="624"/>
      <c r="T9" s="624"/>
      <c r="U9" s="624"/>
      <c r="V9" s="624"/>
      <c r="W9" s="624"/>
      <c r="X9" s="624"/>
      <c r="Y9" s="625"/>
      <c r="Z9" s="626">
        <v>0</v>
      </c>
      <c r="AA9" s="626"/>
      <c r="AB9" s="626"/>
      <c r="AC9" s="626"/>
      <c r="AD9" s="627">
        <v>2185</v>
      </c>
      <c r="AE9" s="627"/>
      <c r="AF9" s="627"/>
      <c r="AG9" s="627"/>
      <c r="AH9" s="627"/>
      <c r="AI9" s="627"/>
      <c r="AJ9" s="627"/>
      <c r="AK9" s="627"/>
      <c r="AL9" s="628">
        <v>0.1</v>
      </c>
      <c r="AM9" s="629"/>
      <c r="AN9" s="629"/>
      <c r="AO9" s="630"/>
      <c r="AP9" s="620" t="s">
        <v>220</v>
      </c>
      <c r="AQ9" s="621"/>
      <c r="AR9" s="621"/>
      <c r="AS9" s="621"/>
      <c r="AT9" s="621"/>
      <c r="AU9" s="621"/>
      <c r="AV9" s="621"/>
      <c r="AW9" s="621"/>
      <c r="AX9" s="621"/>
      <c r="AY9" s="621"/>
      <c r="AZ9" s="621"/>
      <c r="BA9" s="621"/>
      <c r="BB9" s="621"/>
      <c r="BC9" s="621"/>
      <c r="BD9" s="621"/>
      <c r="BE9" s="621"/>
      <c r="BF9" s="622"/>
      <c r="BG9" s="623">
        <v>308170</v>
      </c>
      <c r="BH9" s="624"/>
      <c r="BI9" s="624"/>
      <c r="BJ9" s="624"/>
      <c r="BK9" s="624"/>
      <c r="BL9" s="624"/>
      <c r="BM9" s="624"/>
      <c r="BN9" s="625"/>
      <c r="BO9" s="626">
        <v>9.6999999999999993</v>
      </c>
      <c r="BP9" s="626"/>
      <c r="BQ9" s="626"/>
      <c r="BR9" s="626"/>
      <c r="BS9" s="632" t="s">
        <v>108</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433607</v>
      </c>
      <c r="CS9" s="624"/>
      <c r="CT9" s="624"/>
      <c r="CU9" s="624"/>
      <c r="CV9" s="624"/>
      <c r="CW9" s="624"/>
      <c r="CX9" s="624"/>
      <c r="CY9" s="625"/>
      <c r="CZ9" s="626">
        <v>2.6</v>
      </c>
      <c r="DA9" s="626"/>
      <c r="DB9" s="626"/>
      <c r="DC9" s="626"/>
      <c r="DD9" s="632">
        <v>918</v>
      </c>
      <c r="DE9" s="624"/>
      <c r="DF9" s="624"/>
      <c r="DG9" s="624"/>
      <c r="DH9" s="624"/>
      <c r="DI9" s="624"/>
      <c r="DJ9" s="624"/>
      <c r="DK9" s="624"/>
      <c r="DL9" s="624"/>
      <c r="DM9" s="624"/>
      <c r="DN9" s="624"/>
      <c r="DO9" s="624"/>
      <c r="DP9" s="625"/>
      <c r="DQ9" s="632">
        <v>281417</v>
      </c>
      <c r="DR9" s="624"/>
      <c r="DS9" s="624"/>
      <c r="DT9" s="624"/>
      <c r="DU9" s="624"/>
      <c r="DV9" s="624"/>
      <c r="DW9" s="624"/>
      <c r="DX9" s="624"/>
      <c r="DY9" s="624"/>
      <c r="DZ9" s="624"/>
      <c r="EA9" s="624"/>
      <c r="EB9" s="624"/>
      <c r="EC9" s="633"/>
    </row>
    <row r="10" spans="2:143" ht="11.25" customHeight="1">
      <c r="B10" s="620" t="s">
        <v>222</v>
      </c>
      <c r="C10" s="621"/>
      <c r="D10" s="621"/>
      <c r="E10" s="621"/>
      <c r="F10" s="621"/>
      <c r="G10" s="621"/>
      <c r="H10" s="621"/>
      <c r="I10" s="621"/>
      <c r="J10" s="621"/>
      <c r="K10" s="621"/>
      <c r="L10" s="621"/>
      <c r="M10" s="621"/>
      <c r="N10" s="621"/>
      <c r="O10" s="621"/>
      <c r="P10" s="621"/>
      <c r="Q10" s="622"/>
      <c r="R10" s="623">
        <v>103519</v>
      </c>
      <c r="S10" s="624"/>
      <c r="T10" s="624"/>
      <c r="U10" s="624"/>
      <c r="V10" s="624"/>
      <c r="W10" s="624"/>
      <c r="X10" s="624"/>
      <c r="Y10" s="625"/>
      <c r="Z10" s="626">
        <v>0.6</v>
      </c>
      <c r="AA10" s="626"/>
      <c r="AB10" s="626"/>
      <c r="AC10" s="626"/>
      <c r="AD10" s="627">
        <v>103519</v>
      </c>
      <c r="AE10" s="627"/>
      <c r="AF10" s="627"/>
      <c r="AG10" s="627"/>
      <c r="AH10" s="627"/>
      <c r="AI10" s="627"/>
      <c r="AJ10" s="627"/>
      <c r="AK10" s="627"/>
      <c r="AL10" s="628">
        <v>3.1</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37224</v>
      </c>
      <c r="BH10" s="624"/>
      <c r="BI10" s="624"/>
      <c r="BJ10" s="624"/>
      <c r="BK10" s="624"/>
      <c r="BL10" s="624"/>
      <c r="BM10" s="624"/>
      <c r="BN10" s="625"/>
      <c r="BO10" s="626">
        <v>1.2</v>
      </c>
      <c r="BP10" s="626"/>
      <c r="BQ10" s="626"/>
      <c r="BR10" s="626"/>
      <c r="BS10" s="632" t="s">
        <v>108</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49890</v>
      </c>
      <c r="CS10" s="624"/>
      <c r="CT10" s="624"/>
      <c r="CU10" s="624"/>
      <c r="CV10" s="624"/>
      <c r="CW10" s="624"/>
      <c r="CX10" s="624"/>
      <c r="CY10" s="625"/>
      <c r="CZ10" s="626">
        <v>0.3</v>
      </c>
      <c r="DA10" s="626"/>
      <c r="DB10" s="626"/>
      <c r="DC10" s="626"/>
      <c r="DD10" s="632" t="s">
        <v>108</v>
      </c>
      <c r="DE10" s="624"/>
      <c r="DF10" s="624"/>
      <c r="DG10" s="624"/>
      <c r="DH10" s="624"/>
      <c r="DI10" s="624"/>
      <c r="DJ10" s="624"/>
      <c r="DK10" s="624"/>
      <c r="DL10" s="624"/>
      <c r="DM10" s="624"/>
      <c r="DN10" s="624"/>
      <c r="DO10" s="624"/>
      <c r="DP10" s="625"/>
      <c r="DQ10" s="632" t="s">
        <v>108</v>
      </c>
      <c r="DR10" s="624"/>
      <c r="DS10" s="624"/>
      <c r="DT10" s="624"/>
      <c r="DU10" s="624"/>
      <c r="DV10" s="624"/>
      <c r="DW10" s="624"/>
      <c r="DX10" s="624"/>
      <c r="DY10" s="624"/>
      <c r="DZ10" s="624"/>
      <c r="EA10" s="624"/>
      <c r="EB10" s="624"/>
      <c r="EC10" s="633"/>
    </row>
    <row r="11" spans="2:143" ht="11.25" customHeight="1">
      <c r="B11" s="620" t="s">
        <v>225</v>
      </c>
      <c r="C11" s="621"/>
      <c r="D11" s="621"/>
      <c r="E11" s="621"/>
      <c r="F11" s="621"/>
      <c r="G11" s="621"/>
      <c r="H11" s="621"/>
      <c r="I11" s="621"/>
      <c r="J11" s="621"/>
      <c r="K11" s="621"/>
      <c r="L11" s="621"/>
      <c r="M11" s="621"/>
      <c r="N11" s="621"/>
      <c r="O11" s="621"/>
      <c r="P11" s="621"/>
      <c r="Q11" s="622"/>
      <c r="R11" s="623" t="s">
        <v>108</v>
      </c>
      <c r="S11" s="624"/>
      <c r="T11" s="624"/>
      <c r="U11" s="624"/>
      <c r="V11" s="624"/>
      <c r="W11" s="624"/>
      <c r="X11" s="624"/>
      <c r="Y11" s="625"/>
      <c r="Z11" s="626" t="s">
        <v>108</v>
      </c>
      <c r="AA11" s="626"/>
      <c r="AB11" s="626"/>
      <c r="AC11" s="626"/>
      <c r="AD11" s="627" t="s">
        <v>108</v>
      </c>
      <c r="AE11" s="627"/>
      <c r="AF11" s="627"/>
      <c r="AG11" s="627"/>
      <c r="AH11" s="627"/>
      <c r="AI11" s="627"/>
      <c r="AJ11" s="627"/>
      <c r="AK11" s="627"/>
      <c r="AL11" s="628" t="s">
        <v>108</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192828</v>
      </c>
      <c r="BH11" s="624"/>
      <c r="BI11" s="624"/>
      <c r="BJ11" s="624"/>
      <c r="BK11" s="624"/>
      <c r="BL11" s="624"/>
      <c r="BM11" s="624"/>
      <c r="BN11" s="625"/>
      <c r="BO11" s="626">
        <v>6.1</v>
      </c>
      <c r="BP11" s="626"/>
      <c r="BQ11" s="626"/>
      <c r="BR11" s="626"/>
      <c r="BS11" s="632" t="s">
        <v>108</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270457</v>
      </c>
      <c r="CS11" s="624"/>
      <c r="CT11" s="624"/>
      <c r="CU11" s="624"/>
      <c r="CV11" s="624"/>
      <c r="CW11" s="624"/>
      <c r="CX11" s="624"/>
      <c r="CY11" s="625"/>
      <c r="CZ11" s="626">
        <v>1.6</v>
      </c>
      <c r="DA11" s="626"/>
      <c r="DB11" s="626"/>
      <c r="DC11" s="626"/>
      <c r="DD11" s="632">
        <v>25663</v>
      </c>
      <c r="DE11" s="624"/>
      <c r="DF11" s="624"/>
      <c r="DG11" s="624"/>
      <c r="DH11" s="624"/>
      <c r="DI11" s="624"/>
      <c r="DJ11" s="624"/>
      <c r="DK11" s="624"/>
      <c r="DL11" s="624"/>
      <c r="DM11" s="624"/>
      <c r="DN11" s="624"/>
      <c r="DO11" s="624"/>
      <c r="DP11" s="625"/>
      <c r="DQ11" s="632">
        <v>149511</v>
      </c>
      <c r="DR11" s="624"/>
      <c r="DS11" s="624"/>
      <c r="DT11" s="624"/>
      <c r="DU11" s="624"/>
      <c r="DV11" s="624"/>
      <c r="DW11" s="624"/>
      <c r="DX11" s="624"/>
      <c r="DY11" s="624"/>
      <c r="DZ11" s="624"/>
      <c r="EA11" s="624"/>
      <c r="EB11" s="624"/>
      <c r="EC11" s="633"/>
    </row>
    <row r="12" spans="2:143" ht="11.25" customHeight="1">
      <c r="B12" s="620" t="s">
        <v>228</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2539717</v>
      </c>
      <c r="BH12" s="624"/>
      <c r="BI12" s="624"/>
      <c r="BJ12" s="624"/>
      <c r="BK12" s="624"/>
      <c r="BL12" s="624"/>
      <c r="BM12" s="624"/>
      <c r="BN12" s="625"/>
      <c r="BO12" s="626">
        <v>80.400000000000006</v>
      </c>
      <c r="BP12" s="626"/>
      <c r="BQ12" s="626"/>
      <c r="BR12" s="626"/>
      <c r="BS12" s="632" t="s">
        <v>108</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822375</v>
      </c>
      <c r="CS12" s="624"/>
      <c r="CT12" s="624"/>
      <c r="CU12" s="624"/>
      <c r="CV12" s="624"/>
      <c r="CW12" s="624"/>
      <c r="CX12" s="624"/>
      <c r="CY12" s="625"/>
      <c r="CZ12" s="626">
        <v>4.9000000000000004</v>
      </c>
      <c r="DA12" s="626"/>
      <c r="DB12" s="626"/>
      <c r="DC12" s="626"/>
      <c r="DD12" s="632">
        <v>520720</v>
      </c>
      <c r="DE12" s="624"/>
      <c r="DF12" s="624"/>
      <c r="DG12" s="624"/>
      <c r="DH12" s="624"/>
      <c r="DI12" s="624"/>
      <c r="DJ12" s="624"/>
      <c r="DK12" s="624"/>
      <c r="DL12" s="624"/>
      <c r="DM12" s="624"/>
      <c r="DN12" s="624"/>
      <c r="DO12" s="624"/>
      <c r="DP12" s="625"/>
      <c r="DQ12" s="632">
        <v>381459</v>
      </c>
      <c r="DR12" s="624"/>
      <c r="DS12" s="624"/>
      <c r="DT12" s="624"/>
      <c r="DU12" s="624"/>
      <c r="DV12" s="624"/>
      <c r="DW12" s="624"/>
      <c r="DX12" s="624"/>
      <c r="DY12" s="624"/>
      <c r="DZ12" s="624"/>
      <c r="EA12" s="624"/>
      <c r="EB12" s="624"/>
      <c r="EC12" s="633"/>
    </row>
    <row r="13" spans="2:143" ht="11.25" customHeight="1">
      <c r="B13" s="620" t="s">
        <v>231</v>
      </c>
      <c r="C13" s="621"/>
      <c r="D13" s="621"/>
      <c r="E13" s="621"/>
      <c r="F13" s="621"/>
      <c r="G13" s="621"/>
      <c r="H13" s="621"/>
      <c r="I13" s="621"/>
      <c r="J13" s="621"/>
      <c r="K13" s="621"/>
      <c r="L13" s="621"/>
      <c r="M13" s="621"/>
      <c r="N13" s="621"/>
      <c r="O13" s="621"/>
      <c r="P13" s="621"/>
      <c r="Q13" s="622"/>
      <c r="R13" s="623">
        <v>5261</v>
      </c>
      <c r="S13" s="624"/>
      <c r="T13" s="624"/>
      <c r="U13" s="624"/>
      <c r="V13" s="624"/>
      <c r="W13" s="624"/>
      <c r="X13" s="624"/>
      <c r="Y13" s="625"/>
      <c r="Z13" s="626">
        <v>0</v>
      </c>
      <c r="AA13" s="626"/>
      <c r="AB13" s="626"/>
      <c r="AC13" s="626"/>
      <c r="AD13" s="627">
        <v>5261</v>
      </c>
      <c r="AE13" s="627"/>
      <c r="AF13" s="627"/>
      <c r="AG13" s="627"/>
      <c r="AH13" s="627"/>
      <c r="AI13" s="627"/>
      <c r="AJ13" s="627"/>
      <c r="AK13" s="627"/>
      <c r="AL13" s="628">
        <v>0.2</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2537170</v>
      </c>
      <c r="BH13" s="624"/>
      <c r="BI13" s="624"/>
      <c r="BJ13" s="624"/>
      <c r="BK13" s="624"/>
      <c r="BL13" s="624"/>
      <c r="BM13" s="624"/>
      <c r="BN13" s="625"/>
      <c r="BO13" s="626">
        <v>80.3</v>
      </c>
      <c r="BP13" s="626"/>
      <c r="BQ13" s="626"/>
      <c r="BR13" s="626"/>
      <c r="BS13" s="632" t="s">
        <v>108</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1581251</v>
      </c>
      <c r="CS13" s="624"/>
      <c r="CT13" s="624"/>
      <c r="CU13" s="624"/>
      <c r="CV13" s="624"/>
      <c r="CW13" s="624"/>
      <c r="CX13" s="624"/>
      <c r="CY13" s="625"/>
      <c r="CZ13" s="626">
        <v>9.5</v>
      </c>
      <c r="DA13" s="626"/>
      <c r="DB13" s="626"/>
      <c r="DC13" s="626"/>
      <c r="DD13" s="632">
        <v>817510</v>
      </c>
      <c r="DE13" s="624"/>
      <c r="DF13" s="624"/>
      <c r="DG13" s="624"/>
      <c r="DH13" s="624"/>
      <c r="DI13" s="624"/>
      <c r="DJ13" s="624"/>
      <c r="DK13" s="624"/>
      <c r="DL13" s="624"/>
      <c r="DM13" s="624"/>
      <c r="DN13" s="624"/>
      <c r="DO13" s="624"/>
      <c r="DP13" s="625"/>
      <c r="DQ13" s="632">
        <v>771828</v>
      </c>
      <c r="DR13" s="624"/>
      <c r="DS13" s="624"/>
      <c r="DT13" s="624"/>
      <c r="DU13" s="624"/>
      <c r="DV13" s="624"/>
      <c r="DW13" s="624"/>
      <c r="DX13" s="624"/>
      <c r="DY13" s="624"/>
      <c r="DZ13" s="624"/>
      <c r="EA13" s="624"/>
      <c r="EB13" s="624"/>
      <c r="EC13" s="633"/>
    </row>
    <row r="14" spans="2:143" ht="11.25" customHeight="1">
      <c r="B14" s="620" t="s">
        <v>234</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11137</v>
      </c>
      <c r="BH14" s="624"/>
      <c r="BI14" s="624"/>
      <c r="BJ14" s="624"/>
      <c r="BK14" s="624"/>
      <c r="BL14" s="624"/>
      <c r="BM14" s="624"/>
      <c r="BN14" s="625"/>
      <c r="BO14" s="626">
        <v>0.4</v>
      </c>
      <c r="BP14" s="626"/>
      <c r="BQ14" s="626"/>
      <c r="BR14" s="626"/>
      <c r="BS14" s="632" t="s">
        <v>108</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465751</v>
      </c>
      <c r="CS14" s="624"/>
      <c r="CT14" s="624"/>
      <c r="CU14" s="624"/>
      <c r="CV14" s="624"/>
      <c r="CW14" s="624"/>
      <c r="CX14" s="624"/>
      <c r="CY14" s="625"/>
      <c r="CZ14" s="626">
        <v>2.8</v>
      </c>
      <c r="DA14" s="626"/>
      <c r="DB14" s="626"/>
      <c r="DC14" s="626"/>
      <c r="DD14" s="632">
        <v>273754</v>
      </c>
      <c r="DE14" s="624"/>
      <c r="DF14" s="624"/>
      <c r="DG14" s="624"/>
      <c r="DH14" s="624"/>
      <c r="DI14" s="624"/>
      <c r="DJ14" s="624"/>
      <c r="DK14" s="624"/>
      <c r="DL14" s="624"/>
      <c r="DM14" s="624"/>
      <c r="DN14" s="624"/>
      <c r="DO14" s="624"/>
      <c r="DP14" s="625"/>
      <c r="DQ14" s="632">
        <v>294784</v>
      </c>
      <c r="DR14" s="624"/>
      <c r="DS14" s="624"/>
      <c r="DT14" s="624"/>
      <c r="DU14" s="624"/>
      <c r="DV14" s="624"/>
      <c r="DW14" s="624"/>
      <c r="DX14" s="624"/>
      <c r="DY14" s="624"/>
      <c r="DZ14" s="624"/>
      <c r="EA14" s="624"/>
      <c r="EB14" s="624"/>
      <c r="EC14" s="633"/>
    </row>
    <row r="15" spans="2:143" ht="11.25" customHeight="1">
      <c r="B15" s="620" t="s">
        <v>237</v>
      </c>
      <c r="C15" s="621"/>
      <c r="D15" s="621"/>
      <c r="E15" s="621"/>
      <c r="F15" s="621"/>
      <c r="G15" s="621"/>
      <c r="H15" s="621"/>
      <c r="I15" s="621"/>
      <c r="J15" s="621"/>
      <c r="K15" s="621"/>
      <c r="L15" s="621"/>
      <c r="M15" s="621"/>
      <c r="N15" s="621"/>
      <c r="O15" s="621"/>
      <c r="P15" s="621"/>
      <c r="Q15" s="622"/>
      <c r="R15" s="623">
        <v>959</v>
      </c>
      <c r="S15" s="624"/>
      <c r="T15" s="624"/>
      <c r="U15" s="624"/>
      <c r="V15" s="624"/>
      <c r="W15" s="624"/>
      <c r="X15" s="624"/>
      <c r="Y15" s="625"/>
      <c r="Z15" s="626">
        <v>0</v>
      </c>
      <c r="AA15" s="626"/>
      <c r="AB15" s="626"/>
      <c r="AC15" s="626"/>
      <c r="AD15" s="627">
        <v>959</v>
      </c>
      <c r="AE15" s="627"/>
      <c r="AF15" s="627"/>
      <c r="AG15" s="627"/>
      <c r="AH15" s="627"/>
      <c r="AI15" s="627"/>
      <c r="AJ15" s="627"/>
      <c r="AK15" s="627"/>
      <c r="AL15" s="628">
        <v>0</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63132</v>
      </c>
      <c r="BH15" s="624"/>
      <c r="BI15" s="624"/>
      <c r="BJ15" s="624"/>
      <c r="BK15" s="624"/>
      <c r="BL15" s="624"/>
      <c r="BM15" s="624"/>
      <c r="BN15" s="625"/>
      <c r="BO15" s="626">
        <v>2</v>
      </c>
      <c r="BP15" s="626"/>
      <c r="BQ15" s="626"/>
      <c r="BR15" s="626"/>
      <c r="BS15" s="632" t="s">
        <v>108</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576869</v>
      </c>
      <c r="CS15" s="624"/>
      <c r="CT15" s="624"/>
      <c r="CU15" s="624"/>
      <c r="CV15" s="624"/>
      <c r="CW15" s="624"/>
      <c r="CX15" s="624"/>
      <c r="CY15" s="625"/>
      <c r="CZ15" s="626">
        <v>3.4</v>
      </c>
      <c r="DA15" s="626"/>
      <c r="DB15" s="626"/>
      <c r="DC15" s="626"/>
      <c r="DD15" s="632">
        <v>138415</v>
      </c>
      <c r="DE15" s="624"/>
      <c r="DF15" s="624"/>
      <c r="DG15" s="624"/>
      <c r="DH15" s="624"/>
      <c r="DI15" s="624"/>
      <c r="DJ15" s="624"/>
      <c r="DK15" s="624"/>
      <c r="DL15" s="624"/>
      <c r="DM15" s="624"/>
      <c r="DN15" s="624"/>
      <c r="DO15" s="624"/>
      <c r="DP15" s="625"/>
      <c r="DQ15" s="632">
        <v>346983</v>
      </c>
      <c r="DR15" s="624"/>
      <c r="DS15" s="624"/>
      <c r="DT15" s="624"/>
      <c r="DU15" s="624"/>
      <c r="DV15" s="624"/>
      <c r="DW15" s="624"/>
      <c r="DX15" s="624"/>
      <c r="DY15" s="624"/>
      <c r="DZ15" s="624"/>
      <c r="EA15" s="624"/>
      <c r="EB15" s="624"/>
      <c r="EC15" s="633"/>
    </row>
    <row r="16" spans="2:143" ht="11.25" customHeight="1">
      <c r="B16" s="620" t="s">
        <v>240</v>
      </c>
      <c r="C16" s="621"/>
      <c r="D16" s="621"/>
      <c r="E16" s="621"/>
      <c r="F16" s="621"/>
      <c r="G16" s="621"/>
      <c r="H16" s="621"/>
      <c r="I16" s="621"/>
      <c r="J16" s="621"/>
      <c r="K16" s="621"/>
      <c r="L16" s="621"/>
      <c r="M16" s="621"/>
      <c r="N16" s="621"/>
      <c r="O16" s="621"/>
      <c r="P16" s="621"/>
      <c r="Q16" s="622"/>
      <c r="R16" s="623">
        <v>698130</v>
      </c>
      <c r="S16" s="624"/>
      <c r="T16" s="624"/>
      <c r="U16" s="624"/>
      <c r="V16" s="624"/>
      <c r="W16" s="624"/>
      <c r="X16" s="624"/>
      <c r="Y16" s="625"/>
      <c r="Z16" s="626">
        <v>3.8</v>
      </c>
      <c r="AA16" s="626"/>
      <c r="AB16" s="626"/>
      <c r="AC16" s="626"/>
      <c r="AD16" s="627" t="s">
        <v>108</v>
      </c>
      <c r="AE16" s="627"/>
      <c r="AF16" s="627"/>
      <c r="AG16" s="627"/>
      <c r="AH16" s="627"/>
      <c r="AI16" s="627"/>
      <c r="AJ16" s="627"/>
      <c r="AK16" s="627"/>
      <c r="AL16" s="628" t="s">
        <v>108</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187004</v>
      </c>
      <c r="CS16" s="624"/>
      <c r="CT16" s="624"/>
      <c r="CU16" s="624"/>
      <c r="CV16" s="624"/>
      <c r="CW16" s="624"/>
      <c r="CX16" s="624"/>
      <c r="CY16" s="625"/>
      <c r="CZ16" s="626">
        <v>1.1000000000000001</v>
      </c>
      <c r="DA16" s="626"/>
      <c r="DB16" s="626"/>
      <c r="DC16" s="626"/>
      <c r="DD16" s="632" t="s">
        <v>108</v>
      </c>
      <c r="DE16" s="624"/>
      <c r="DF16" s="624"/>
      <c r="DG16" s="624"/>
      <c r="DH16" s="624"/>
      <c r="DI16" s="624"/>
      <c r="DJ16" s="624"/>
      <c r="DK16" s="624"/>
      <c r="DL16" s="624"/>
      <c r="DM16" s="624"/>
      <c r="DN16" s="624"/>
      <c r="DO16" s="624"/>
      <c r="DP16" s="625"/>
      <c r="DQ16" s="632">
        <v>18098</v>
      </c>
      <c r="DR16" s="624"/>
      <c r="DS16" s="624"/>
      <c r="DT16" s="624"/>
      <c r="DU16" s="624"/>
      <c r="DV16" s="624"/>
      <c r="DW16" s="624"/>
      <c r="DX16" s="624"/>
      <c r="DY16" s="624"/>
      <c r="DZ16" s="624"/>
      <c r="EA16" s="624"/>
      <c r="EB16" s="624"/>
      <c r="EC16" s="633"/>
    </row>
    <row r="17" spans="2:133" ht="11.25" customHeight="1">
      <c r="B17" s="620" t="s">
        <v>243</v>
      </c>
      <c r="C17" s="621"/>
      <c r="D17" s="621"/>
      <c r="E17" s="621"/>
      <c r="F17" s="621"/>
      <c r="G17" s="621"/>
      <c r="H17" s="621"/>
      <c r="I17" s="621"/>
      <c r="J17" s="621"/>
      <c r="K17" s="621"/>
      <c r="L17" s="621"/>
      <c r="M17" s="621"/>
      <c r="N17" s="621"/>
      <c r="O17" s="621"/>
      <c r="P17" s="621"/>
      <c r="Q17" s="622"/>
      <c r="R17" s="623" t="s">
        <v>108</v>
      </c>
      <c r="S17" s="624"/>
      <c r="T17" s="624"/>
      <c r="U17" s="624"/>
      <c r="V17" s="624"/>
      <c r="W17" s="624"/>
      <c r="X17" s="624"/>
      <c r="Y17" s="625"/>
      <c r="Z17" s="626" t="s">
        <v>108</v>
      </c>
      <c r="AA17" s="626"/>
      <c r="AB17" s="626"/>
      <c r="AC17" s="626"/>
      <c r="AD17" s="627" t="s">
        <v>108</v>
      </c>
      <c r="AE17" s="627"/>
      <c r="AF17" s="627"/>
      <c r="AG17" s="627"/>
      <c r="AH17" s="627"/>
      <c r="AI17" s="627"/>
      <c r="AJ17" s="627"/>
      <c r="AK17" s="627"/>
      <c r="AL17" s="628" t="s">
        <v>108</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184387</v>
      </c>
      <c r="CS17" s="624"/>
      <c r="CT17" s="624"/>
      <c r="CU17" s="624"/>
      <c r="CV17" s="624"/>
      <c r="CW17" s="624"/>
      <c r="CX17" s="624"/>
      <c r="CY17" s="625"/>
      <c r="CZ17" s="626">
        <v>1.1000000000000001</v>
      </c>
      <c r="DA17" s="626"/>
      <c r="DB17" s="626"/>
      <c r="DC17" s="626"/>
      <c r="DD17" s="632" t="s">
        <v>108</v>
      </c>
      <c r="DE17" s="624"/>
      <c r="DF17" s="624"/>
      <c r="DG17" s="624"/>
      <c r="DH17" s="624"/>
      <c r="DI17" s="624"/>
      <c r="DJ17" s="624"/>
      <c r="DK17" s="624"/>
      <c r="DL17" s="624"/>
      <c r="DM17" s="624"/>
      <c r="DN17" s="624"/>
      <c r="DO17" s="624"/>
      <c r="DP17" s="625"/>
      <c r="DQ17" s="632">
        <v>174472</v>
      </c>
      <c r="DR17" s="624"/>
      <c r="DS17" s="624"/>
      <c r="DT17" s="624"/>
      <c r="DU17" s="624"/>
      <c r="DV17" s="624"/>
      <c r="DW17" s="624"/>
      <c r="DX17" s="624"/>
      <c r="DY17" s="624"/>
      <c r="DZ17" s="624"/>
      <c r="EA17" s="624"/>
      <c r="EB17" s="624"/>
      <c r="EC17" s="633"/>
    </row>
    <row r="18" spans="2:133" ht="11.25" customHeight="1">
      <c r="B18" s="620" t="s">
        <v>246</v>
      </c>
      <c r="C18" s="621"/>
      <c r="D18" s="621"/>
      <c r="E18" s="621"/>
      <c r="F18" s="621"/>
      <c r="G18" s="621"/>
      <c r="H18" s="621"/>
      <c r="I18" s="621"/>
      <c r="J18" s="621"/>
      <c r="K18" s="621"/>
      <c r="L18" s="621"/>
      <c r="M18" s="621"/>
      <c r="N18" s="621"/>
      <c r="O18" s="621"/>
      <c r="P18" s="621"/>
      <c r="Q18" s="622"/>
      <c r="R18" s="623">
        <v>26706</v>
      </c>
      <c r="S18" s="624"/>
      <c r="T18" s="624"/>
      <c r="U18" s="624"/>
      <c r="V18" s="624"/>
      <c r="W18" s="624"/>
      <c r="X18" s="624"/>
      <c r="Y18" s="625"/>
      <c r="Z18" s="626">
        <v>0.1</v>
      </c>
      <c r="AA18" s="626"/>
      <c r="AB18" s="626"/>
      <c r="AC18" s="626"/>
      <c r="AD18" s="627" t="s">
        <v>108</v>
      </c>
      <c r="AE18" s="627"/>
      <c r="AF18" s="627"/>
      <c r="AG18" s="627"/>
      <c r="AH18" s="627"/>
      <c r="AI18" s="627"/>
      <c r="AJ18" s="627"/>
      <c r="AK18" s="627"/>
      <c r="AL18" s="628" t="s">
        <v>108</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249</v>
      </c>
      <c r="C19" s="621"/>
      <c r="D19" s="621"/>
      <c r="E19" s="621"/>
      <c r="F19" s="621"/>
      <c r="G19" s="621"/>
      <c r="H19" s="621"/>
      <c r="I19" s="621"/>
      <c r="J19" s="621"/>
      <c r="K19" s="621"/>
      <c r="L19" s="621"/>
      <c r="M19" s="621"/>
      <c r="N19" s="621"/>
      <c r="O19" s="621"/>
      <c r="P19" s="621"/>
      <c r="Q19" s="622"/>
      <c r="R19" s="623">
        <v>671424</v>
      </c>
      <c r="S19" s="624"/>
      <c r="T19" s="624"/>
      <c r="U19" s="624"/>
      <c r="V19" s="624"/>
      <c r="W19" s="624"/>
      <c r="X19" s="624"/>
      <c r="Y19" s="625"/>
      <c r="Z19" s="626">
        <v>3.7</v>
      </c>
      <c r="AA19" s="626"/>
      <c r="AB19" s="626"/>
      <c r="AC19" s="626"/>
      <c r="AD19" s="627" t="s">
        <v>108</v>
      </c>
      <c r="AE19" s="627"/>
      <c r="AF19" s="627"/>
      <c r="AG19" s="627"/>
      <c r="AH19" s="627"/>
      <c r="AI19" s="627"/>
      <c r="AJ19" s="627"/>
      <c r="AK19" s="627"/>
      <c r="AL19" s="628" t="s">
        <v>108</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t="s">
        <v>108</v>
      </c>
      <c r="BH19" s="624"/>
      <c r="BI19" s="624"/>
      <c r="BJ19" s="624"/>
      <c r="BK19" s="624"/>
      <c r="BL19" s="624"/>
      <c r="BM19" s="624"/>
      <c r="BN19" s="625"/>
      <c r="BO19" s="626" t="s">
        <v>108</v>
      </c>
      <c r="BP19" s="626"/>
      <c r="BQ19" s="626"/>
      <c r="BR19" s="626"/>
      <c r="BS19" s="632" t="s">
        <v>108</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252</v>
      </c>
      <c r="C20" s="621"/>
      <c r="D20" s="621"/>
      <c r="E20" s="621"/>
      <c r="F20" s="621"/>
      <c r="G20" s="621"/>
      <c r="H20" s="621"/>
      <c r="I20" s="621"/>
      <c r="J20" s="621"/>
      <c r="K20" s="621"/>
      <c r="L20" s="621"/>
      <c r="M20" s="621"/>
      <c r="N20" s="621"/>
      <c r="O20" s="621"/>
      <c r="P20" s="621"/>
      <c r="Q20" s="622"/>
      <c r="R20" s="623">
        <v>4003115</v>
      </c>
      <c r="S20" s="624"/>
      <c r="T20" s="624"/>
      <c r="U20" s="624"/>
      <c r="V20" s="624"/>
      <c r="W20" s="624"/>
      <c r="X20" s="624"/>
      <c r="Y20" s="625"/>
      <c r="Z20" s="626">
        <v>21.9</v>
      </c>
      <c r="AA20" s="626"/>
      <c r="AB20" s="626"/>
      <c r="AC20" s="626"/>
      <c r="AD20" s="627">
        <v>3304985</v>
      </c>
      <c r="AE20" s="627"/>
      <c r="AF20" s="627"/>
      <c r="AG20" s="627"/>
      <c r="AH20" s="627"/>
      <c r="AI20" s="627"/>
      <c r="AJ20" s="627"/>
      <c r="AK20" s="627"/>
      <c r="AL20" s="628">
        <v>99.9</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t="s">
        <v>108</v>
      </c>
      <c r="BH20" s="624"/>
      <c r="BI20" s="624"/>
      <c r="BJ20" s="624"/>
      <c r="BK20" s="624"/>
      <c r="BL20" s="624"/>
      <c r="BM20" s="624"/>
      <c r="BN20" s="625"/>
      <c r="BO20" s="626" t="s">
        <v>108</v>
      </c>
      <c r="BP20" s="626"/>
      <c r="BQ20" s="626"/>
      <c r="BR20" s="626"/>
      <c r="BS20" s="632" t="s">
        <v>108</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16731856</v>
      </c>
      <c r="CS20" s="624"/>
      <c r="CT20" s="624"/>
      <c r="CU20" s="624"/>
      <c r="CV20" s="624"/>
      <c r="CW20" s="624"/>
      <c r="CX20" s="624"/>
      <c r="CY20" s="625"/>
      <c r="CZ20" s="626">
        <v>100</v>
      </c>
      <c r="DA20" s="626"/>
      <c r="DB20" s="626"/>
      <c r="DC20" s="626"/>
      <c r="DD20" s="632">
        <v>1852348</v>
      </c>
      <c r="DE20" s="624"/>
      <c r="DF20" s="624"/>
      <c r="DG20" s="624"/>
      <c r="DH20" s="624"/>
      <c r="DI20" s="624"/>
      <c r="DJ20" s="624"/>
      <c r="DK20" s="624"/>
      <c r="DL20" s="624"/>
      <c r="DM20" s="624"/>
      <c r="DN20" s="624"/>
      <c r="DO20" s="624"/>
      <c r="DP20" s="625"/>
      <c r="DQ20" s="632">
        <v>4225297</v>
      </c>
      <c r="DR20" s="624"/>
      <c r="DS20" s="624"/>
      <c r="DT20" s="624"/>
      <c r="DU20" s="624"/>
      <c r="DV20" s="624"/>
      <c r="DW20" s="624"/>
      <c r="DX20" s="624"/>
      <c r="DY20" s="624"/>
      <c r="DZ20" s="624"/>
      <c r="EA20" s="624"/>
      <c r="EB20" s="624"/>
      <c r="EC20" s="633"/>
    </row>
    <row r="21" spans="2:133" ht="11.25" customHeight="1">
      <c r="B21" s="620" t="s">
        <v>255</v>
      </c>
      <c r="C21" s="621"/>
      <c r="D21" s="621"/>
      <c r="E21" s="621"/>
      <c r="F21" s="621"/>
      <c r="G21" s="621"/>
      <c r="H21" s="621"/>
      <c r="I21" s="621"/>
      <c r="J21" s="621"/>
      <c r="K21" s="621"/>
      <c r="L21" s="621"/>
      <c r="M21" s="621"/>
      <c r="N21" s="621"/>
      <c r="O21" s="621"/>
      <c r="P21" s="621"/>
      <c r="Q21" s="622"/>
      <c r="R21" s="623">
        <v>800</v>
      </c>
      <c r="S21" s="624"/>
      <c r="T21" s="624"/>
      <c r="U21" s="624"/>
      <c r="V21" s="624"/>
      <c r="W21" s="624"/>
      <c r="X21" s="624"/>
      <c r="Y21" s="625"/>
      <c r="Z21" s="626">
        <v>0</v>
      </c>
      <c r="AA21" s="626"/>
      <c r="AB21" s="626"/>
      <c r="AC21" s="626"/>
      <c r="AD21" s="627">
        <v>800</v>
      </c>
      <c r="AE21" s="627"/>
      <c r="AF21" s="627"/>
      <c r="AG21" s="627"/>
      <c r="AH21" s="627"/>
      <c r="AI21" s="627"/>
      <c r="AJ21" s="627"/>
      <c r="AK21" s="627"/>
      <c r="AL21" s="628">
        <v>0</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t="s">
        <v>108</v>
      </c>
      <c r="BH21" s="624"/>
      <c r="BI21" s="624"/>
      <c r="BJ21" s="624"/>
      <c r="BK21" s="624"/>
      <c r="BL21" s="624"/>
      <c r="BM21" s="624"/>
      <c r="BN21" s="625"/>
      <c r="BO21" s="626" t="s">
        <v>108</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257</v>
      </c>
      <c r="C22" s="621"/>
      <c r="D22" s="621"/>
      <c r="E22" s="621"/>
      <c r="F22" s="621"/>
      <c r="G22" s="621"/>
      <c r="H22" s="621"/>
      <c r="I22" s="621"/>
      <c r="J22" s="621"/>
      <c r="K22" s="621"/>
      <c r="L22" s="621"/>
      <c r="M22" s="621"/>
      <c r="N22" s="621"/>
      <c r="O22" s="621"/>
      <c r="P22" s="621"/>
      <c r="Q22" s="622"/>
      <c r="R22" s="623">
        <v>1710</v>
      </c>
      <c r="S22" s="624"/>
      <c r="T22" s="624"/>
      <c r="U22" s="624"/>
      <c r="V22" s="624"/>
      <c r="W22" s="624"/>
      <c r="X22" s="624"/>
      <c r="Y22" s="625"/>
      <c r="Z22" s="626">
        <v>0</v>
      </c>
      <c r="AA22" s="626"/>
      <c r="AB22" s="626"/>
      <c r="AC22" s="626"/>
      <c r="AD22" s="627" t="s">
        <v>108</v>
      </c>
      <c r="AE22" s="627"/>
      <c r="AF22" s="627"/>
      <c r="AG22" s="627"/>
      <c r="AH22" s="627"/>
      <c r="AI22" s="627"/>
      <c r="AJ22" s="627"/>
      <c r="AK22" s="627"/>
      <c r="AL22" s="628" t="s">
        <v>108</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260</v>
      </c>
      <c r="C23" s="621"/>
      <c r="D23" s="621"/>
      <c r="E23" s="621"/>
      <c r="F23" s="621"/>
      <c r="G23" s="621"/>
      <c r="H23" s="621"/>
      <c r="I23" s="621"/>
      <c r="J23" s="621"/>
      <c r="K23" s="621"/>
      <c r="L23" s="621"/>
      <c r="M23" s="621"/>
      <c r="N23" s="621"/>
      <c r="O23" s="621"/>
      <c r="P23" s="621"/>
      <c r="Q23" s="622"/>
      <c r="R23" s="623">
        <v>32042</v>
      </c>
      <c r="S23" s="624"/>
      <c r="T23" s="624"/>
      <c r="U23" s="624"/>
      <c r="V23" s="624"/>
      <c r="W23" s="624"/>
      <c r="X23" s="624"/>
      <c r="Y23" s="625"/>
      <c r="Z23" s="626">
        <v>0.2</v>
      </c>
      <c r="AA23" s="626"/>
      <c r="AB23" s="626"/>
      <c r="AC23" s="626"/>
      <c r="AD23" s="627">
        <v>991</v>
      </c>
      <c r="AE23" s="627"/>
      <c r="AF23" s="627"/>
      <c r="AG23" s="627"/>
      <c r="AH23" s="627"/>
      <c r="AI23" s="627"/>
      <c r="AJ23" s="627"/>
      <c r="AK23" s="627"/>
      <c r="AL23" s="628">
        <v>0</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c r="B24" s="620" t="s">
        <v>267</v>
      </c>
      <c r="C24" s="621"/>
      <c r="D24" s="621"/>
      <c r="E24" s="621"/>
      <c r="F24" s="621"/>
      <c r="G24" s="621"/>
      <c r="H24" s="621"/>
      <c r="I24" s="621"/>
      <c r="J24" s="621"/>
      <c r="K24" s="621"/>
      <c r="L24" s="621"/>
      <c r="M24" s="621"/>
      <c r="N24" s="621"/>
      <c r="O24" s="621"/>
      <c r="P24" s="621"/>
      <c r="Q24" s="622"/>
      <c r="R24" s="623">
        <v>4892</v>
      </c>
      <c r="S24" s="624"/>
      <c r="T24" s="624"/>
      <c r="U24" s="624"/>
      <c r="V24" s="624"/>
      <c r="W24" s="624"/>
      <c r="X24" s="624"/>
      <c r="Y24" s="625"/>
      <c r="Z24" s="626">
        <v>0</v>
      </c>
      <c r="AA24" s="626"/>
      <c r="AB24" s="626"/>
      <c r="AC24" s="626"/>
      <c r="AD24" s="627" t="s">
        <v>108</v>
      </c>
      <c r="AE24" s="627"/>
      <c r="AF24" s="627"/>
      <c r="AG24" s="627"/>
      <c r="AH24" s="627"/>
      <c r="AI24" s="627"/>
      <c r="AJ24" s="627"/>
      <c r="AK24" s="627"/>
      <c r="AL24" s="628" t="s">
        <v>108</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1059793</v>
      </c>
      <c r="CS24" s="613"/>
      <c r="CT24" s="613"/>
      <c r="CU24" s="613"/>
      <c r="CV24" s="613"/>
      <c r="CW24" s="613"/>
      <c r="CX24" s="613"/>
      <c r="CY24" s="614"/>
      <c r="CZ24" s="650">
        <v>6.3</v>
      </c>
      <c r="DA24" s="651"/>
      <c r="DB24" s="651"/>
      <c r="DC24" s="652"/>
      <c r="DD24" s="649">
        <v>896969</v>
      </c>
      <c r="DE24" s="613"/>
      <c r="DF24" s="613"/>
      <c r="DG24" s="613"/>
      <c r="DH24" s="613"/>
      <c r="DI24" s="613"/>
      <c r="DJ24" s="613"/>
      <c r="DK24" s="614"/>
      <c r="DL24" s="649">
        <v>853178</v>
      </c>
      <c r="DM24" s="613"/>
      <c r="DN24" s="613"/>
      <c r="DO24" s="613"/>
      <c r="DP24" s="613"/>
      <c r="DQ24" s="613"/>
      <c r="DR24" s="613"/>
      <c r="DS24" s="613"/>
      <c r="DT24" s="613"/>
      <c r="DU24" s="613"/>
      <c r="DV24" s="614"/>
      <c r="DW24" s="617">
        <v>25.8</v>
      </c>
      <c r="DX24" s="618"/>
      <c r="DY24" s="618"/>
      <c r="DZ24" s="618"/>
      <c r="EA24" s="618"/>
      <c r="EB24" s="618"/>
      <c r="EC24" s="619"/>
    </row>
    <row r="25" spans="2:133" ht="11.25" customHeight="1">
      <c r="B25" s="620" t="s">
        <v>270</v>
      </c>
      <c r="C25" s="621"/>
      <c r="D25" s="621"/>
      <c r="E25" s="621"/>
      <c r="F25" s="621"/>
      <c r="G25" s="621"/>
      <c r="H25" s="621"/>
      <c r="I25" s="621"/>
      <c r="J25" s="621"/>
      <c r="K25" s="621"/>
      <c r="L25" s="621"/>
      <c r="M25" s="621"/>
      <c r="N25" s="621"/>
      <c r="O25" s="621"/>
      <c r="P25" s="621"/>
      <c r="Q25" s="622"/>
      <c r="R25" s="623">
        <v>2307614</v>
      </c>
      <c r="S25" s="624"/>
      <c r="T25" s="624"/>
      <c r="U25" s="624"/>
      <c r="V25" s="624"/>
      <c r="W25" s="624"/>
      <c r="X25" s="624"/>
      <c r="Y25" s="625"/>
      <c r="Z25" s="626">
        <v>12.6</v>
      </c>
      <c r="AA25" s="626"/>
      <c r="AB25" s="626"/>
      <c r="AC25" s="626"/>
      <c r="AD25" s="627" t="s">
        <v>108</v>
      </c>
      <c r="AE25" s="627"/>
      <c r="AF25" s="627"/>
      <c r="AG25" s="627"/>
      <c r="AH25" s="627"/>
      <c r="AI25" s="627"/>
      <c r="AJ25" s="627"/>
      <c r="AK25" s="627"/>
      <c r="AL25" s="628" t="s">
        <v>108</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677881</v>
      </c>
      <c r="CS25" s="655"/>
      <c r="CT25" s="655"/>
      <c r="CU25" s="655"/>
      <c r="CV25" s="655"/>
      <c r="CW25" s="655"/>
      <c r="CX25" s="655"/>
      <c r="CY25" s="656"/>
      <c r="CZ25" s="657">
        <v>4.0999999999999996</v>
      </c>
      <c r="DA25" s="658"/>
      <c r="DB25" s="658"/>
      <c r="DC25" s="659"/>
      <c r="DD25" s="632">
        <v>661906</v>
      </c>
      <c r="DE25" s="655"/>
      <c r="DF25" s="655"/>
      <c r="DG25" s="655"/>
      <c r="DH25" s="655"/>
      <c r="DI25" s="655"/>
      <c r="DJ25" s="655"/>
      <c r="DK25" s="656"/>
      <c r="DL25" s="632">
        <v>621378</v>
      </c>
      <c r="DM25" s="655"/>
      <c r="DN25" s="655"/>
      <c r="DO25" s="655"/>
      <c r="DP25" s="655"/>
      <c r="DQ25" s="655"/>
      <c r="DR25" s="655"/>
      <c r="DS25" s="655"/>
      <c r="DT25" s="655"/>
      <c r="DU25" s="655"/>
      <c r="DV25" s="656"/>
      <c r="DW25" s="628">
        <v>18.8</v>
      </c>
      <c r="DX25" s="653"/>
      <c r="DY25" s="653"/>
      <c r="DZ25" s="653"/>
      <c r="EA25" s="653"/>
      <c r="EB25" s="653"/>
      <c r="EC25" s="654"/>
    </row>
    <row r="26" spans="2:133" ht="11.25" customHeight="1">
      <c r="B26" s="660" t="s">
        <v>273</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420019</v>
      </c>
      <c r="CS26" s="624"/>
      <c r="CT26" s="624"/>
      <c r="CU26" s="624"/>
      <c r="CV26" s="624"/>
      <c r="CW26" s="624"/>
      <c r="CX26" s="624"/>
      <c r="CY26" s="625"/>
      <c r="CZ26" s="657">
        <v>2.5</v>
      </c>
      <c r="DA26" s="658"/>
      <c r="DB26" s="658"/>
      <c r="DC26" s="659"/>
      <c r="DD26" s="632">
        <v>407450</v>
      </c>
      <c r="DE26" s="624"/>
      <c r="DF26" s="624"/>
      <c r="DG26" s="624"/>
      <c r="DH26" s="624"/>
      <c r="DI26" s="624"/>
      <c r="DJ26" s="624"/>
      <c r="DK26" s="625"/>
      <c r="DL26" s="632" t="s">
        <v>206</v>
      </c>
      <c r="DM26" s="624"/>
      <c r="DN26" s="624"/>
      <c r="DO26" s="624"/>
      <c r="DP26" s="624"/>
      <c r="DQ26" s="624"/>
      <c r="DR26" s="624"/>
      <c r="DS26" s="624"/>
      <c r="DT26" s="624"/>
      <c r="DU26" s="624"/>
      <c r="DV26" s="625"/>
      <c r="DW26" s="628" t="s">
        <v>206</v>
      </c>
      <c r="DX26" s="653"/>
      <c r="DY26" s="653"/>
      <c r="DZ26" s="653"/>
      <c r="EA26" s="653"/>
      <c r="EB26" s="653"/>
      <c r="EC26" s="654"/>
    </row>
    <row r="27" spans="2:133" ht="11.25" customHeight="1">
      <c r="B27" s="620" t="s">
        <v>276</v>
      </c>
      <c r="C27" s="621"/>
      <c r="D27" s="621"/>
      <c r="E27" s="621"/>
      <c r="F27" s="621"/>
      <c r="G27" s="621"/>
      <c r="H27" s="621"/>
      <c r="I27" s="621"/>
      <c r="J27" s="621"/>
      <c r="K27" s="621"/>
      <c r="L27" s="621"/>
      <c r="M27" s="621"/>
      <c r="N27" s="621"/>
      <c r="O27" s="621"/>
      <c r="P27" s="621"/>
      <c r="Q27" s="622"/>
      <c r="R27" s="623">
        <v>9228169</v>
      </c>
      <c r="S27" s="624"/>
      <c r="T27" s="624"/>
      <c r="U27" s="624"/>
      <c r="V27" s="624"/>
      <c r="W27" s="624"/>
      <c r="X27" s="624"/>
      <c r="Y27" s="625"/>
      <c r="Z27" s="626">
        <v>50.4</v>
      </c>
      <c r="AA27" s="626"/>
      <c r="AB27" s="626"/>
      <c r="AC27" s="626"/>
      <c r="AD27" s="627" t="s">
        <v>108</v>
      </c>
      <c r="AE27" s="627"/>
      <c r="AF27" s="627"/>
      <c r="AG27" s="627"/>
      <c r="AH27" s="627"/>
      <c r="AI27" s="627"/>
      <c r="AJ27" s="627"/>
      <c r="AK27" s="627"/>
      <c r="AL27" s="628" t="s">
        <v>108</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3160800</v>
      </c>
      <c r="BH27" s="624"/>
      <c r="BI27" s="624"/>
      <c r="BJ27" s="624"/>
      <c r="BK27" s="624"/>
      <c r="BL27" s="624"/>
      <c r="BM27" s="624"/>
      <c r="BN27" s="625"/>
      <c r="BO27" s="626">
        <v>100</v>
      </c>
      <c r="BP27" s="626"/>
      <c r="BQ27" s="626"/>
      <c r="BR27" s="626"/>
      <c r="BS27" s="632" t="s">
        <v>108</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197525</v>
      </c>
      <c r="CS27" s="655"/>
      <c r="CT27" s="655"/>
      <c r="CU27" s="655"/>
      <c r="CV27" s="655"/>
      <c r="CW27" s="655"/>
      <c r="CX27" s="655"/>
      <c r="CY27" s="656"/>
      <c r="CZ27" s="657">
        <v>1.2</v>
      </c>
      <c r="DA27" s="658"/>
      <c r="DB27" s="658"/>
      <c r="DC27" s="659"/>
      <c r="DD27" s="632">
        <v>60591</v>
      </c>
      <c r="DE27" s="655"/>
      <c r="DF27" s="655"/>
      <c r="DG27" s="655"/>
      <c r="DH27" s="655"/>
      <c r="DI27" s="655"/>
      <c r="DJ27" s="655"/>
      <c r="DK27" s="656"/>
      <c r="DL27" s="632">
        <v>57328</v>
      </c>
      <c r="DM27" s="655"/>
      <c r="DN27" s="655"/>
      <c r="DO27" s="655"/>
      <c r="DP27" s="655"/>
      <c r="DQ27" s="655"/>
      <c r="DR27" s="655"/>
      <c r="DS27" s="655"/>
      <c r="DT27" s="655"/>
      <c r="DU27" s="655"/>
      <c r="DV27" s="656"/>
      <c r="DW27" s="628">
        <v>1.7</v>
      </c>
      <c r="DX27" s="653"/>
      <c r="DY27" s="653"/>
      <c r="DZ27" s="653"/>
      <c r="EA27" s="653"/>
      <c r="EB27" s="653"/>
      <c r="EC27" s="654"/>
    </row>
    <row r="28" spans="2:133" ht="11.25" customHeight="1">
      <c r="B28" s="620" t="s">
        <v>279</v>
      </c>
      <c r="C28" s="621"/>
      <c r="D28" s="621"/>
      <c r="E28" s="621"/>
      <c r="F28" s="621"/>
      <c r="G28" s="621"/>
      <c r="H28" s="621"/>
      <c r="I28" s="621"/>
      <c r="J28" s="621"/>
      <c r="K28" s="621"/>
      <c r="L28" s="621"/>
      <c r="M28" s="621"/>
      <c r="N28" s="621"/>
      <c r="O28" s="621"/>
      <c r="P28" s="621"/>
      <c r="Q28" s="622"/>
      <c r="R28" s="623">
        <v>16247</v>
      </c>
      <c r="S28" s="624"/>
      <c r="T28" s="624"/>
      <c r="U28" s="624"/>
      <c r="V28" s="624"/>
      <c r="W28" s="624"/>
      <c r="X28" s="624"/>
      <c r="Y28" s="625"/>
      <c r="Z28" s="626">
        <v>0.1</v>
      </c>
      <c r="AA28" s="626"/>
      <c r="AB28" s="626"/>
      <c r="AC28" s="626"/>
      <c r="AD28" s="627" t="s">
        <v>108</v>
      </c>
      <c r="AE28" s="627"/>
      <c r="AF28" s="627"/>
      <c r="AG28" s="627"/>
      <c r="AH28" s="627"/>
      <c r="AI28" s="627"/>
      <c r="AJ28" s="627"/>
      <c r="AK28" s="627"/>
      <c r="AL28" s="628" t="s">
        <v>108</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184387</v>
      </c>
      <c r="CS28" s="624"/>
      <c r="CT28" s="624"/>
      <c r="CU28" s="624"/>
      <c r="CV28" s="624"/>
      <c r="CW28" s="624"/>
      <c r="CX28" s="624"/>
      <c r="CY28" s="625"/>
      <c r="CZ28" s="657">
        <v>1.1000000000000001</v>
      </c>
      <c r="DA28" s="658"/>
      <c r="DB28" s="658"/>
      <c r="DC28" s="659"/>
      <c r="DD28" s="632">
        <v>174472</v>
      </c>
      <c r="DE28" s="624"/>
      <c r="DF28" s="624"/>
      <c r="DG28" s="624"/>
      <c r="DH28" s="624"/>
      <c r="DI28" s="624"/>
      <c r="DJ28" s="624"/>
      <c r="DK28" s="625"/>
      <c r="DL28" s="632">
        <v>174472</v>
      </c>
      <c r="DM28" s="624"/>
      <c r="DN28" s="624"/>
      <c r="DO28" s="624"/>
      <c r="DP28" s="624"/>
      <c r="DQ28" s="624"/>
      <c r="DR28" s="624"/>
      <c r="DS28" s="624"/>
      <c r="DT28" s="624"/>
      <c r="DU28" s="624"/>
      <c r="DV28" s="625"/>
      <c r="DW28" s="628">
        <v>5.3</v>
      </c>
      <c r="DX28" s="653"/>
      <c r="DY28" s="653"/>
      <c r="DZ28" s="653"/>
      <c r="EA28" s="653"/>
      <c r="EB28" s="653"/>
      <c r="EC28" s="654"/>
    </row>
    <row r="29" spans="2:133" ht="11.25" customHeight="1">
      <c r="B29" s="620" t="s">
        <v>281</v>
      </c>
      <c r="C29" s="621"/>
      <c r="D29" s="621"/>
      <c r="E29" s="621"/>
      <c r="F29" s="621"/>
      <c r="G29" s="621"/>
      <c r="H29" s="621"/>
      <c r="I29" s="621"/>
      <c r="J29" s="621"/>
      <c r="K29" s="621"/>
      <c r="L29" s="621"/>
      <c r="M29" s="621"/>
      <c r="N29" s="621"/>
      <c r="O29" s="621"/>
      <c r="P29" s="621"/>
      <c r="Q29" s="622"/>
      <c r="R29" s="623">
        <v>35047</v>
      </c>
      <c r="S29" s="624"/>
      <c r="T29" s="624"/>
      <c r="U29" s="624"/>
      <c r="V29" s="624"/>
      <c r="W29" s="624"/>
      <c r="X29" s="624"/>
      <c r="Y29" s="625"/>
      <c r="Z29" s="626">
        <v>0.2</v>
      </c>
      <c r="AA29" s="626"/>
      <c r="AB29" s="626"/>
      <c r="AC29" s="626"/>
      <c r="AD29" s="627" t="s">
        <v>108</v>
      </c>
      <c r="AE29" s="627"/>
      <c r="AF29" s="627"/>
      <c r="AG29" s="627"/>
      <c r="AH29" s="627"/>
      <c r="AI29" s="627"/>
      <c r="AJ29" s="627"/>
      <c r="AK29" s="627"/>
      <c r="AL29" s="628" t="s">
        <v>108</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184387</v>
      </c>
      <c r="CS29" s="655"/>
      <c r="CT29" s="655"/>
      <c r="CU29" s="655"/>
      <c r="CV29" s="655"/>
      <c r="CW29" s="655"/>
      <c r="CX29" s="655"/>
      <c r="CY29" s="656"/>
      <c r="CZ29" s="657">
        <v>1.1000000000000001</v>
      </c>
      <c r="DA29" s="658"/>
      <c r="DB29" s="658"/>
      <c r="DC29" s="659"/>
      <c r="DD29" s="632">
        <v>174472</v>
      </c>
      <c r="DE29" s="655"/>
      <c r="DF29" s="655"/>
      <c r="DG29" s="655"/>
      <c r="DH29" s="655"/>
      <c r="DI29" s="655"/>
      <c r="DJ29" s="655"/>
      <c r="DK29" s="656"/>
      <c r="DL29" s="632">
        <v>174472</v>
      </c>
      <c r="DM29" s="655"/>
      <c r="DN29" s="655"/>
      <c r="DO29" s="655"/>
      <c r="DP29" s="655"/>
      <c r="DQ29" s="655"/>
      <c r="DR29" s="655"/>
      <c r="DS29" s="655"/>
      <c r="DT29" s="655"/>
      <c r="DU29" s="655"/>
      <c r="DV29" s="656"/>
      <c r="DW29" s="628">
        <v>5.3</v>
      </c>
      <c r="DX29" s="653"/>
      <c r="DY29" s="653"/>
      <c r="DZ29" s="653"/>
      <c r="EA29" s="653"/>
      <c r="EB29" s="653"/>
      <c r="EC29" s="654"/>
    </row>
    <row r="30" spans="2:133" ht="11.25" customHeight="1">
      <c r="B30" s="620" t="s">
        <v>286</v>
      </c>
      <c r="C30" s="621"/>
      <c r="D30" s="621"/>
      <c r="E30" s="621"/>
      <c r="F30" s="621"/>
      <c r="G30" s="621"/>
      <c r="H30" s="621"/>
      <c r="I30" s="621"/>
      <c r="J30" s="621"/>
      <c r="K30" s="621"/>
      <c r="L30" s="621"/>
      <c r="M30" s="621"/>
      <c r="N30" s="621"/>
      <c r="O30" s="621"/>
      <c r="P30" s="621"/>
      <c r="Q30" s="622"/>
      <c r="R30" s="623">
        <v>1571041</v>
      </c>
      <c r="S30" s="624"/>
      <c r="T30" s="624"/>
      <c r="U30" s="624"/>
      <c r="V30" s="624"/>
      <c r="W30" s="624"/>
      <c r="X30" s="624"/>
      <c r="Y30" s="625"/>
      <c r="Z30" s="626">
        <v>8.6</v>
      </c>
      <c r="AA30" s="626"/>
      <c r="AB30" s="626"/>
      <c r="AC30" s="626"/>
      <c r="AD30" s="627" t="s">
        <v>108</v>
      </c>
      <c r="AE30" s="627"/>
      <c r="AF30" s="627"/>
      <c r="AG30" s="627"/>
      <c r="AH30" s="627"/>
      <c r="AI30" s="627"/>
      <c r="AJ30" s="627"/>
      <c r="AK30" s="627"/>
      <c r="AL30" s="628" t="s">
        <v>108</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99.6</v>
      </c>
      <c r="BH30" s="682"/>
      <c r="BI30" s="682"/>
      <c r="BJ30" s="682"/>
      <c r="BK30" s="682"/>
      <c r="BL30" s="682"/>
      <c r="BM30" s="618">
        <v>96.4</v>
      </c>
      <c r="BN30" s="682"/>
      <c r="BO30" s="682"/>
      <c r="BP30" s="682"/>
      <c r="BQ30" s="683"/>
      <c r="BR30" s="681">
        <v>99.6</v>
      </c>
      <c r="BS30" s="682"/>
      <c r="BT30" s="682"/>
      <c r="BU30" s="682"/>
      <c r="BV30" s="682"/>
      <c r="BW30" s="682"/>
      <c r="BX30" s="618">
        <v>95.6</v>
      </c>
      <c r="BY30" s="682"/>
      <c r="BZ30" s="682"/>
      <c r="CA30" s="682"/>
      <c r="CB30" s="683"/>
      <c r="CD30" s="686"/>
      <c r="CE30" s="687"/>
      <c r="CF30" s="637" t="s">
        <v>289</v>
      </c>
      <c r="CG30" s="638"/>
      <c r="CH30" s="638"/>
      <c r="CI30" s="638"/>
      <c r="CJ30" s="638"/>
      <c r="CK30" s="638"/>
      <c r="CL30" s="638"/>
      <c r="CM30" s="638"/>
      <c r="CN30" s="638"/>
      <c r="CO30" s="638"/>
      <c r="CP30" s="638"/>
      <c r="CQ30" s="639"/>
      <c r="CR30" s="623">
        <v>152849</v>
      </c>
      <c r="CS30" s="624"/>
      <c r="CT30" s="624"/>
      <c r="CU30" s="624"/>
      <c r="CV30" s="624"/>
      <c r="CW30" s="624"/>
      <c r="CX30" s="624"/>
      <c r="CY30" s="625"/>
      <c r="CZ30" s="657">
        <v>0.9</v>
      </c>
      <c r="DA30" s="658"/>
      <c r="DB30" s="658"/>
      <c r="DC30" s="659"/>
      <c r="DD30" s="632">
        <v>146820</v>
      </c>
      <c r="DE30" s="624"/>
      <c r="DF30" s="624"/>
      <c r="DG30" s="624"/>
      <c r="DH30" s="624"/>
      <c r="DI30" s="624"/>
      <c r="DJ30" s="624"/>
      <c r="DK30" s="625"/>
      <c r="DL30" s="632">
        <v>146820</v>
      </c>
      <c r="DM30" s="624"/>
      <c r="DN30" s="624"/>
      <c r="DO30" s="624"/>
      <c r="DP30" s="624"/>
      <c r="DQ30" s="624"/>
      <c r="DR30" s="624"/>
      <c r="DS30" s="624"/>
      <c r="DT30" s="624"/>
      <c r="DU30" s="624"/>
      <c r="DV30" s="625"/>
      <c r="DW30" s="628">
        <v>4.4000000000000004</v>
      </c>
      <c r="DX30" s="653"/>
      <c r="DY30" s="653"/>
      <c r="DZ30" s="653"/>
      <c r="EA30" s="653"/>
      <c r="EB30" s="653"/>
      <c r="EC30" s="654"/>
    </row>
    <row r="31" spans="2:133" ht="11.25" customHeight="1">
      <c r="B31" s="620" t="s">
        <v>290</v>
      </c>
      <c r="C31" s="621"/>
      <c r="D31" s="621"/>
      <c r="E31" s="621"/>
      <c r="F31" s="621"/>
      <c r="G31" s="621"/>
      <c r="H31" s="621"/>
      <c r="I31" s="621"/>
      <c r="J31" s="621"/>
      <c r="K31" s="621"/>
      <c r="L31" s="621"/>
      <c r="M31" s="621"/>
      <c r="N31" s="621"/>
      <c r="O31" s="621"/>
      <c r="P31" s="621"/>
      <c r="Q31" s="622"/>
      <c r="R31" s="623">
        <v>1079620</v>
      </c>
      <c r="S31" s="624"/>
      <c r="T31" s="624"/>
      <c r="U31" s="624"/>
      <c r="V31" s="624"/>
      <c r="W31" s="624"/>
      <c r="X31" s="624"/>
      <c r="Y31" s="625"/>
      <c r="Z31" s="626">
        <v>5.9</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98.6</v>
      </c>
      <c r="BH31" s="655"/>
      <c r="BI31" s="655"/>
      <c r="BJ31" s="655"/>
      <c r="BK31" s="655"/>
      <c r="BL31" s="655"/>
      <c r="BM31" s="629">
        <v>94.5</v>
      </c>
      <c r="BN31" s="679"/>
      <c r="BO31" s="679"/>
      <c r="BP31" s="679"/>
      <c r="BQ31" s="680"/>
      <c r="BR31" s="678">
        <v>97.7</v>
      </c>
      <c r="BS31" s="655"/>
      <c r="BT31" s="655"/>
      <c r="BU31" s="655"/>
      <c r="BV31" s="655"/>
      <c r="BW31" s="655"/>
      <c r="BX31" s="629">
        <v>92.5</v>
      </c>
      <c r="BY31" s="679"/>
      <c r="BZ31" s="679"/>
      <c r="CA31" s="679"/>
      <c r="CB31" s="680"/>
      <c r="CD31" s="686"/>
      <c r="CE31" s="687"/>
      <c r="CF31" s="637" t="s">
        <v>293</v>
      </c>
      <c r="CG31" s="638"/>
      <c r="CH31" s="638"/>
      <c r="CI31" s="638"/>
      <c r="CJ31" s="638"/>
      <c r="CK31" s="638"/>
      <c r="CL31" s="638"/>
      <c r="CM31" s="638"/>
      <c r="CN31" s="638"/>
      <c r="CO31" s="638"/>
      <c r="CP31" s="638"/>
      <c r="CQ31" s="639"/>
      <c r="CR31" s="623">
        <v>31538</v>
      </c>
      <c r="CS31" s="655"/>
      <c r="CT31" s="655"/>
      <c r="CU31" s="655"/>
      <c r="CV31" s="655"/>
      <c r="CW31" s="655"/>
      <c r="CX31" s="655"/>
      <c r="CY31" s="656"/>
      <c r="CZ31" s="657">
        <v>0.2</v>
      </c>
      <c r="DA31" s="658"/>
      <c r="DB31" s="658"/>
      <c r="DC31" s="659"/>
      <c r="DD31" s="632">
        <v>27652</v>
      </c>
      <c r="DE31" s="655"/>
      <c r="DF31" s="655"/>
      <c r="DG31" s="655"/>
      <c r="DH31" s="655"/>
      <c r="DI31" s="655"/>
      <c r="DJ31" s="655"/>
      <c r="DK31" s="656"/>
      <c r="DL31" s="632">
        <v>27652</v>
      </c>
      <c r="DM31" s="655"/>
      <c r="DN31" s="655"/>
      <c r="DO31" s="655"/>
      <c r="DP31" s="655"/>
      <c r="DQ31" s="655"/>
      <c r="DR31" s="655"/>
      <c r="DS31" s="655"/>
      <c r="DT31" s="655"/>
      <c r="DU31" s="655"/>
      <c r="DV31" s="656"/>
      <c r="DW31" s="628">
        <v>0.8</v>
      </c>
      <c r="DX31" s="653"/>
      <c r="DY31" s="653"/>
      <c r="DZ31" s="653"/>
      <c r="EA31" s="653"/>
      <c r="EB31" s="653"/>
      <c r="EC31" s="654"/>
    </row>
    <row r="32" spans="2:133" ht="11.25" customHeight="1">
      <c r="B32" s="620" t="s">
        <v>294</v>
      </c>
      <c r="C32" s="621"/>
      <c r="D32" s="621"/>
      <c r="E32" s="621"/>
      <c r="F32" s="621"/>
      <c r="G32" s="621"/>
      <c r="H32" s="621"/>
      <c r="I32" s="621"/>
      <c r="J32" s="621"/>
      <c r="K32" s="621"/>
      <c r="L32" s="621"/>
      <c r="M32" s="621"/>
      <c r="N32" s="621"/>
      <c r="O32" s="621"/>
      <c r="P32" s="621"/>
      <c r="Q32" s="622"/>
      <c r="R32" s="623">
        <v>37616</v>
      </c>
      <c r="S32" s="624"/>
      <c r="T32" s="624"/>
      <c r="U32" s="624"/>
      <c r="V32" s="624"/>
      <c r="W32" s="624"/>
      <c r="X32" s="624"/>
      <c r="Y32" s="625"/>
      <c r="Z32" s="626">
        <v>0.2</v>
      </c>
      <c r="AA32" s="626"/>
      <c r="AB32" s="626"/>
      <c r="AC32" s="626"/>
      <c r="AD32" s="627">
        <v>2278</v>
      </c>
      <c r="AE32" s="627"/>
      <c r="AF32" s="627"/>
      <c r="AG32" s="627"/>
      <c r="AH32" s="627"/>
      <c r="AI32" s="627"/>
      <c r="AJ32" s="627"/>
      <c r="AK32" s="627"/>
      <c r="AL32" s="628">
        <v>0.1</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99.9</v>
      </c>
      <c r="BH32" s="691"/>
      <c r="BI32" s="691"/>
      <c r="BJ32" s="691"/>
      <c r="BK32" s="691"/>
      <c r="BL32" s="691"/>
      <c r="BM32" s="692">
        <v>96.9</v>
      </c>
      <c r="BN32" s="691"/>
      <c r="BO32" s="691"/>
      <c r="BP32" s="691"/>
      <c r="BQ32" s="693"/>
      <c r="BR32" s="690">
        <v>99.9</v>
      </c>
      <c r="BS32" s="691"/>
      <c r="BT32" s="691"/>
      <c r="BU32" s="691"/>
      <c r="BV32" s="691"/>
      <c r="BW32" s="691"/>
      <c r="BX32" s="692">
        <v>96.2</v>
      </c>
      <c r="BY32" s="691"/>
      <c r="BZ32" s="691"/>
      <c r="CA32" s="691"/>
      <c r="CB32" s="693"/>
      <c r="CD32" s="688"/>
      <c r="CE32" s="689"/>
      <c r="CF32" s="637" t="s">
        <v>296</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3"/>
      <c r="DY32" s="653"/>
      <c r="DZ32" s="653"/>
      <c r="EA32" s="653"/>
      <c r="EB32" s="653"/>
      <c r="EC32" s="654"/>
    </row>
    <row r="33" spans="2:133" ht="11.25" customHeight="1">
      <c r="B33" s="620" t="s">
        <v>297</v>
      </c>
      <c r="C33" s="621"/>
      <c r="D33" s="621"/>
      <c r="E33" s="621"/>
      <c r="F33" s="621"/>
      <c r="G33" s="621"/>
      <c r="H33" s="621"/>
      <c r="I33" s="621"/>
      <c r="J33" s="621"/>
      <c r="K33" s="621"/>
      <c r="L33" s="621"/>
      <c r="M33" s="621"/>
      <c r="N33" s="621"/>
      <c r="O33" s="621"/>
      <c r="P33" s="621"/>
      <c r="Q33" s="622"/>
      <c r="R33" s="623" t="s">
        <v>108</v>
      </c>
      <c r="S33" s="624"/>
      <c r="T33" s="624"/>
      <c r="U33" s="624"/>
      <c r="V33" s="624"/>
      <c r="W33" s="624"/>
      <c r="X33" s="624"/>
      <c r="Y33" s="625"/>
      <c r="Z33" s="626" t="s">
        <v>108</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13632711</v>
      </c>
      <c r="CS33" s="655"/>
      <c r="CT33" s="655"/>
      <c r="CU33" s="655"/>
      <c r="CV33" s="655"/>
      <c r="CW33" s="655"/>
      <c r="CX33" s="655"/>
      <c r="CY33" s="656"/>
      <c r="CZ33" s="657">
        <v>81.5</v>
      </c>
      <c r="DA33" s="658"/>
      <c r="DB33" s="658"/>
      <c r="DC33" s="659"/>
      <c r="DD33" s="632">
        <v>2445913</v>
      </c>
      <c r="DE33" s="655"/>
      <c r="DF33" s="655"/>
      <c r="DG33" s="655"/>
      <c r="DH33" s="655"/>
      <c r="DI33" s="655"/>
      <c r="DJ33" s="655"/>
      <c r="DK33" s="656"/>
      <c r="DL33" s="632">
        <v>1109706</v>
      </c>
      <c r="DM33" s="655"/>
      <c r="DN33" s="655"/>
      <c r="DO33" s="655"/>
      <c r="DP33" s="655"/>
      <c r="DQ33" s="655"/>
      <c r="DR33" s="655"/>
      <c r="DS33" s="655"/>
      <c r="DT33" s="655"/>
      <c r="DU33" s="655"/>
      <c r="DV33" s="656"/>
      <c r="DW33" s="628">
        <v>33.5</v>
      </c>
      <c r="DX33" s="653"/>
      <c r="DY33" s="653"/>
      <c r="DZ33" s="653"/>
      <c r="EA33" s="653"/>
      <c r="EB33" s="653"/>
      <c r="EC33" s="654"/>
    </row>
    <row r="34" spans="2:133" ht="11.25" customHeight="1">
      <c r="B34" s="620" t="s">
        <v>299</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9978889</v>
      </c>
      <c r="CS34" s="624"/>
      <c r="CT34" s="624"/>
      <c r="CU34" s="624"/>
      <c r="CV34" s="624"/>
      <c r="CW34" s="624"/>
      <c r="CX34" s="624"/>
      <c r="CY34" s="625"/>
      <c r="CZ34" s="657">
        <v>59.6</v>
      </c>
      <c r="DA34" s="658"/>
      <c r="DB34" s="658"/>
      <c r="DC34" s="659"/>
      <c r="DD34" s="632">
        <v>711878</v>
      </c>
      <c r="DE34" s="624"/>
      <c r="DF34" s="624"/>
      <c r="DG34" s="624"/>
      <c r="DH34" s="624"/>
      <c r="DI34" s="624"/>
      <c r="DJ34" s="624"/>
      <c r="DK34" s="625"/>
      <c r="DL34" s="632">
        <v>434888</v>
      </c>
      <c r="DM34" s="624"/>
      <c r="DN34" s="624"/>
      <c r="DO34" s="624"/>
      <c r="DP34" s="624"/>
      <c r="DQ34" s="624"/>
      <c r="DR34" s="624"/>
      <c r="DS34" s="624"/>
      <c r="DT34" s="624"/>
      <c r="DU34" s="624"/>
      <c r="DV34" s="625"/>
      <c r="DW34" s="628">
        <v>13.1</v>
      </c>
      <c r="DX34" s="653"/>
      <c r="DY34" s="653"/>
      <c r="DZ34" s="653"/>
      <c r="EA34" s="653"/>
      <c r="EB34" s="653"/>
      <c r="EC34" s="654"/>
    </row>
    <row r="35" spans="2:133" ht="11.25" customHeight="1">
      <c r="B35" s="620" t="s">
        <v>303</v>
      </c>
      <c r="C35" s="621"/>
      <c r="D35" s="621"/>
      <c r="E35" s="621"/>
      <c r="F35" s="621"/>
      <c r="G35" s="621"/>
      <c r="H35" s="621"/>
      <c r="I35" s="621"/>
      <c r="J35" s="621"/>
      <c r="K35" s="621"/>
      <c r="L35" s="621"/>
      <c r="M35" s="621"/>
      <c r="N35" s="621"/>
      <c r="O35" s="621"/>
      <c r="P35" s="621"/>
      <c r="Q35" s="622"/>
      <c r="R35" s="623" t="s">
        <v>108</v>
      </c>
      <c r="S35" s="624"/>
      <c r="T35" s="624"/>
      <c r="U35" s="624"/>
      <c r="V35" s="624"/>
      <c r="W35" s="624"/>
      <c r="X35" s="624"/>
      <c r="Y35" s="625"/>
      <c r="Z35" s="626" t="s">
        <v>108</v>
      </c>
      <c r="AA35" s="626"/>
      <c r="AB35" s="626"/>
      <c r="AC35" s="626"/>
      <c r="AD35" s="627" t="s">
        <v>108</v>
      </c>
      <c r="AE35" s="627"/>
      <c r="AF35" s="627"/>
      <c r="AG35" s="627"/>
      <c r="AH35" s="627"/>
      <c r="AI35" s="627"/>
      <c r="AJ35" s="627"/>
      <c r="AK35" s="627"/>
      <c r="AL35" s="628" t="s">
        <v>108</v>
      </c>
      <c r="AM35" s="629"/>
      <c r="AN35" s="629"/>
      <c r="AO35" s="630"/>
      <c r="AP35" s="186"/>
      <c r="AQ35" s="634" t="s">
        <v>304</v>
      </c>
      <c r="AR35" s="635"/>
      <c r="AS35" s="635"/>
      <c r="AT35" s="635"/>
      <c r="AU35" s="635"/>
      <c r="AV35" s="635"/>
      <c r="AW35" s="635"/>
      <c r="AX35" s="635"/>
      <c r="AY35" s="636"/>
      <c r="AZ35" s="612">
        <v>976890</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107418</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61235</v>
      </c>
      <c r="CS35" s="655"/>
      <c r="CT35" s="655"/>
      <c r="CU35" s="655"/>
      <c r="CV35" s="655"/>
      <c r="CW35" s="655"/>
      <c r="CX35" s="655"/>
      <c r="CY35" s="656"/>
      <c r="CZ35" s="657">
        <v>0.4</v>
      </c>
      <c r="DA35" s="658"/>
      <c r="DB35" s="658"/>
      <c r="DC35" s="659"/>
      <c r="DD35" s="632">
        <v>49261</v>
      </c>
      <c r="DE35" s="655"/>
      <c r="DF35" s="655"/>
      <c r="DG35" s="655"/>
      <c r="DH35" s="655"/>
      <c r="DI35" s="655"/>
      <c r="DJ35" s="655"/>
      <c r="DK35" s="656"/>
      <c r="DL35" s="632">
        <v>49261</v>
      </c>
      <c r="DM35" s="655"/>
      <c r="DN35" s="655"/>
      <c r="DO35" s="655"/>
      <c r="DP35" s="655"/>
      <c r="DQ35" s="655"/>
      <c r="DR35" s="655"/>
      <c r="DS35" s="655"/>
      <c r="DT35" s="655"/>
      <c r="DU35" s="655"/>
      <c r="DV35" s="656"/>
      <c r="DW35" s="628">
        <v>1.5</v>
      </c>
      <c r="DX35" s="653"/>
      <c r="DY35" s="653"/>
      <c r="DZ35" s="653"/>
      <c r="EA35" s="653"/>
      <c r="EB35" s="653"/>
      <c r="EC35" s="654"/>
    </row>
    <row r="36" spans="2:133" ht="11.25" customHeight="1">
      <c r="B36" s="666" t="s">
        <v>307</v>
      </c>
      <c r="C36" s="667"/>
      <c r="D36" s="667"/>
      <c r="E36" s="667"/>
      <c r="F36" s="667"/>
      <c r="G36" s="667"/>
      <c r="H36" s="667"/>
      <c r="I36" s="667"/>
      <c r="J36" s="667"/>
      <c r="K36" s="667"/>
      <c r="L36" s="667"/>
      <c r="M36" s="667"/>
      <c r="N36" s="667"/>
      <c r="O36" s="667"/>
      <c r="P36" s="667"/>
      <c r="Q36" s="668"/>
      <c r="R36" s="695">
        <v>18317913</v>
      </c>
      <c r="S36" s="696"/>
      <c r="T36" s="696"/>
      <c r="U36" s="696"/>
      <c r="V36" s="696"/>
      <c r="W36" s="696"/>
      <c r="X36" s="696"/>
      <c r="Y36" s="697"/>
      <c r="Z36" s="698">
        <v>100</v>
      </c>
      <c r="AA36" s="698"/>
      <c r="AB36" s="698"/>
      <c r="AC36" s="698"/>
      <c r="AD36" s="699">
        <v>3309054</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465921</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102904</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1127665</v>
      </c>
      <c r="CS36" s="624"/>
      <c r="CT36" s="624"/>
      <c r="CU36" s="624"/>
      <c r="CV36" s="624"/>
      <c r="CW36" s="624"/>
      <c r="CX36" s="624"/>
      <c r="CY36" s="625"/>
      <c r="CZ36" s="657">
        <v>6.7</v>
      </c>
      <c r="DA36" s="658"/>
      <c r="DB36" s="658"/>
      <c r="DC36" s="659"/>
      <c r="DD36" s="632">
        <v>672523</v>
      </c>
      <c r="DE36" s="624"/>
      <c r="DF36" s="624"/>
      <c r="DG36" s="624"/>
      <c r="DH36" s="624"/>
      <c r="DI36" s="624"/>
      <c r="DJ36" s="624"/>
      <c r="DK36" s="625"/>
      <c r="DL36" s="632">
        <v>284388</v>
      </c>
      <c r="DM36" s="624"/>
      <c r="DN36" s="624"/>
      <c r="DO36" s="624"/>
      <c r="DP36" s="624"/>
      <c r="DQ36" s="624"/>
      <c r="DR36" s="624"/>
      <c r="DS36" s="624"/>
      <c r="DT36" s="624"/>
      <c r="DU36" s="624"/>
      <c r="DV36" s="625"/>
      <c r="DW36" s="628">
        <v>8.6</v>
      </c>
      <c r="DX36" s="653"/>
      <c r="DY36" s="653"/>
      <c r="DZ36" s="653"/>
      <c r="EA36" s="653"/>
      <c r="EB36" s="653"/>
      <c r="EC36" s="654"/>
    </row>
    <row r="37" spans="2:133" ht="11.25" customHeight="1">
      <c r="AQ37" s="702" t="s">
        <v>311</v>
      </c>
      <c r="AR37" s="703"/>
      <c r="AS37" s="703"/>
      <c r="AT37" s="703"/>
      <c r="AU37" s="703"/>
      <c r="AV37" s="703"/>
      <c r="AW37" s="703"/>
      <c r="AX37" s="703"/>
      <c r="AY37" s="704"/>
      <c r="AZ37" s="623">
        <v>258815</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880</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201148</v>
      </c>
      <c r="CS37" s="655"/>
      <c r="CT37" s="655"/>
      <c r="CU37" s="655"/>
      <c r="CV37" s="655"/>
      <c r="CW37" s="655"/>
      <c r="CX37" s="655"/>
      <c r="CY37" s="656"/>
      <c r="CZ37" s="657">
        <v>1.2</v>
      </c>
      <c r="DA37" s="658"/>
      <c r="DB37" s="658"/>
      <c r="DC37" s="659"/>
      <c r="DD37" s="632">
        <v>201133</v>
      </c>
      <c r="DE37" s="655"/>
      <c r="DF37" s="655"/>
      <c r="DG37" s="655"/>
      <c r="DH37" s="655"/>
      <c r="DI37" s="655"/>
      <c r="DJ37" s="655"/>
      <c r="DK37" s="656"/>
      <c r="DL37" s="632">
        <v>187746</v>
      </c>
      <c r="DM37" s="655"/>
      <c r="DN37" s="655"/>
      <c r="DO37" s="655"/>
      <c r="DP37" s="655"/>
      <c r="DQ37" s="655"/>
      <c r="DR37" s="655"/>
      <c r="DS37" s="655"/>
      <c r="DT37" s="655"/>
      <c r="DU37" s="655"/>
      <c r="DV37" s="656"/>
      <c r="DW37" s="628">
        <v>5.7</v>
      </c>
      <c r="DX37" s="653"/>
      <c r="DY37" s="653"/>
      <c r="DZ37" s="653"/>
      <c r="EA37" s="653"/>
      <c r="EB37" s="653"/>
      <c r="EC37" s="654"/>
    </row>
    <row r="38" spans="2:133" ht="11.25" customHeight="1">
      <c r="AQ38" s="702" t="s">
        <v>314</v>
      </c>
      <c r="AR38" s="703"/>
      <c r="AS38" s="703"/>
      <c r="AT38" s="703"/>
      <c r="AU38" s="703"/>
      <c r="AV38" s="703"/>
      <c r="AW38" s="703"/>
      <c r="AX38" s="703"/>
      <c r="AY38" s="704"/>
      <c r="AZ38" s="623">
        <v>15945</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1439</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960945</v>
      </c>
      <c r="CS38" s="624"/>
      <c r="CT38" s="624"/>
      <c r="CU38" s="624"/>
      <c r="CV38" s="624"/>
      <c r="CW38" s="624"/>
      <c r="CX38" s="624"/>
      <c r="CY38" s="625"/>
      <c r="CZ38" s="657">
        <v>5.7</v>
      </c>
      <c r="DA38" s="658"/>
      <c r="DB38" s="658"/>
      <c r="DC38" s="659"/>
      <c r="DD38" s="632">
        <v>477002</v>
      </c>
      <c r="DE38" s="624"/>
      <c r="DF38" s="624"/>
      <c r="DG38" s="624"/>
      <c r="DH38" s="624"/>
      <c r="DI38" s="624"/>
      <c r="DJ38" s="624"/>
      <c r="DK38" s="625"/>
      <c r="DL38" s="632">
        <v>341169</v>
      </c>
      <c r="DM38" s="624"/>
      <c r="DN38" s="624"/>
      <c r="DO38" s="624"/>
      <c r="DP38" s="624"/>
      <c r="DQ38" s="624"/>
      <c r="DR38" s="624"/>
      <c r="DS38" s="624"/>
      <c r="DT38" s="624"/>
      <c r="DU38" s="624"/>
      <c r="DV38" s="625"/>
      <c r="DW38" s="628">
        <v>10.3</v>
      </c>
      <c r="DX38" s="653"/>
      <c r="DY38" s="653"/>
      <c r="DZ38" s="653"/>
      <c r="EA38" s="653"/>
      <c r="EB38" s="653"/>
      <c r="EC38" s="654"/>
    </row>
    <row r="39" spans="2:133" ht="11.25" customHeight="1">
      <c r="AQ39" s="702" t="s">
        <v>317</v>
      </c>
      <c r="AR39" s="703"/>
      <c r="AS39" s="703"/>
      <c r="AT39" s="703"/>
      <c r="AU39" s="703"/>
      <c r="AV39" s="703"/>
      <c r="AW39" s="703"/>
      <c r="AX39" s="703"/>
      <c r="AY39" s="704"/>
      <c r="AZ39" s="623" t="s">
        <v>108</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20</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1489557</v>
      </c>
      <c r="CS39" s="655"/>
      <c r="CT39" s="655"/>
      <c r="CU39" s="655"/>
      <c r="CV39" s="655"/>
      <c r="CW39" s="655"/>
      <c r="CX39" s="655"/>
      <c r="CY39" s="656"/>
      <c r="CZ39" s="657">
        <v>8.9</v>
      </c>
      <c r="DA39" s="658"/>
      <c r="DB39" s="658"/>
      <c r="DC39" s="659"/>
      <c r="DD39" s="632">
        <v>535249</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70015</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377</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14420</v>
      </c>
      <c r="CS40" s="624"/>
      <c r="CT40" s="624"/>
      <c r="CU40" s="624"/>
      <c r="CV40" s="624"/>
      <c r="CW40" s="624"/>
      <c r="CX40" s="624"/>
      <c r="CY40" s="625"/>
      <c r="CZ40" s="657">
        <v>0.1</v>
      </c>
      <c r="DA40" s="658"/>
      <c r="DB40" s="658"/>
      <c r="DC40" s="659"/>
      <c r="DD40" s="632" t="s">
        <v>108</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166194</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502</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206</v>
      </c>
      <c r="CS41" s="655"/>
      <c r="CT41" s="655"/>
      <c r="CU41" s="655"/>
      <c r="CV41" s="655"/>
      <c r="CW41" s="655"/>
      <c r="CX41" s="655"/>
      <c r="CY41" s="656"/>
      <c r="CZ41" s="657" t="s">
        <v>206</v>
      </c>
      <c r="DA41" s="658"/>
      <c r="DB41" s="658"/>
      <c r="DC41" s="659"/>
      <c r="DD41" s="632" t="s">
        <v>206</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2039352</v>
      </c>
      <c r="CS42" s="624"/>
      <c r="CT42" s="624"/>
      <c r="CU42" s="624"/>
      <c r="CV42" s="624"/>
      <c r="CW42" s="624"/>
      <c r="CX42" s="624"/>
      <c r="CY42" s="625"/>
      <c r="CZ42" s="657">
        <v>12.2</v>
      </c>
      <c r="DA42" s="706"/>
      <c r="DB42" s="706"/>
      <c r="DC42" s="707"/>
      <c r="DD42" s="632">
        <v>882415</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32472</v>
      </c>
      <c r="CS43" s="655"/>
      <c r="CT43" s="655"/>
      <c r="CU43" s="655"/>
      <c r="CV43" s="655"/>
      <c r="CW43" s="655"/>
      <c r="CX43" s="655"/>
      <c r="CY43" s="656"/>
      <c r="CZ43" s="657">
        <v>0.2</v>
      </c>
      <c r="DA43" s="658"/>
      <c r="DB43" s="658"/>
      <c r="DC43" s="659"/>
      <c r="DD43" s="632">
        <v>32472</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331</v>
      </c>
      <c r="CD44" s="729" t="s">
        <v>284</v>
      </c>
      <c r="CE44" s="730"/>
      <c r="CF44" s="620" t="s">
        <v>332</v>
      </c>
      <c r="CG44" s="621"/>
      <c r="CH44" s="621"/>
      <c r="CI44" s="621"/>
      <c r="CJ44" s="621"/>
      <c r="CK44" s="621"/>
      <c r="CL44" s="621"/>
      <c r="CM44" s="621"/>
      <c r="CN44" s="621"/>
      <c r="CO44" s="621"/>
      <c r="CP44" s="621"/>
      <c r="CQ44" s="622"/>
      <c r="CR44" s="623">
        <v>1852348</v>
      </c>
      <c r="CS44" s="624"/>
      <c r="CT44" s="624"/>
      <c r="CU44" s="624"/>
      <c r="CV44" s="624"/>
      <c r="CW44" s="624"/>
      <c r="CX44" s="624"/>
      <c r="CY44" s="625"/>
      <c r="CZ44" s="657">
        <v>11.1</v>
      </c>
      <c r="DA44" s="706"/>
      <c r="DB44" s="706"/>
      <c r="DC44" s="707"/>
      <c r="DD44" s="632">
        <v>864317</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333</v>
      </c>
      <c r="CG45" s="621"/>
      <c r="CH45" s="621"/>
      <c r="CI45" s="621"/>
      <c r="CJ45" s="621"/>
      <c r="CK45" s="621"/>
      <c r="CL45" s="621"/>
      <c r="CM45" s="621"/>
      <c r="CN45" s="621"/>
      <c r="CO45" s="621"/>
      <c r="CP45" s="621"/>
      <c r="CQ45" s="622"/>
      <c r="CR45" s="623">
        <v>662627</v>
      </c>
      <c r="CS45" s="655"/>
      <c r="CT45" s="655"/>
      <c r="CU45" s="655"/>
      <c r="CV45" s="655"/>
      <c r="CW45" s="655"/>
      <c r="CX45" s="655"/>
      <c r="CY45" s="656"/>
      <c r="CZ45" s="657">
        <v>4</v>
      </c>
      <c r="DA45" s="658"/>
      <c r="DB45" s="658"/>
      <c r="DC45" s="659"/>
      <c r="DD45" s="632">
        <v>186659</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334</v>
      </c>
      <c r="CG46" s="621"/>
      <c r="CH46" s="621"/>
      <c r="CI46" s="621"/>
      <c r="CJ46" s="621"/>
      <c r="CK46" s="621"/>
      <c r="CL46" s="621"/>
      <c r="CM46" s="621"/>
      <c r="CN46" s="621"/>
      <c r="CO46" s="621"/>
      <c r="CP46" s="621"/>
      <c r="CQ46" s="622"/>
      <c r="CR46" s="623">
        <v>1189721</v>
      </c>
      <c r="CS46" s="624"/>
      <c r="CT46" s="624"/>
      <c r="CU46" s="624"/>
      <c r="CV46" s="624"/>
      <c r="CW46" s="624"/>
      <c r="CX46" s="624"/>
      <c r="CY46" s="625"/>
      <c r="CZ46" s="657">
        <v>7.1</v>
      </c>
      <c r="DA46" s="706"/>
      <c r="DB46" s="706"/>
      <c r="DC46" s="707"/>
      <c r="DD46" s="632">
        <v>677658</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335</v>
      </c>
      <c r="CG47" s="621"/>
      <c r="CH47" s="621"/>
      <c r="CI47" s="621"/>
      <c r="CJ47" s="621"/>
      <c r="CK47" s="621"/>
      <c r="CL47" s="621"/>
      <c r="CM47" s="621"/>
      <c r="CN47" s="621"/>
      <c r="CO47" s="621"/>
      <c r="CP47" s="621"/>
      <c r="CQ47" s="622"/>
      <c r="CR47" s="623">
        <v>187004</v>
      </c>
      <c r="CS47" s="655"/>
      <c r="CT47" s="655"/>
      <c r="CU47" s="655"/>
      <c r="CV47" s="655"/>
      <c r="CW47" s="655"/>
      <c r="CX47" s="655"/>
      <c r="CY47" s="656"/>
      <c r="CZ47" s="657">
        <v>1.1000000000000001</v>
      </c>
      <c r="DA47" s="658"/>
      <c r="DB47" s="658"/>
      <c r="DC47" s="659"/>
      <c r="DD47" s="632">
        <v>18098</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336</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337</v>
      </c>
      <c r="CE49" s="667"/>
      <c r="CF49" s="667"/>
      <c r="CG49" s="667"/>
      <c r="CH49" s="667"/>
      <c r="CI49" s="667"/>
      <c r="CJ49" s="667"/>
      <c r="CK49" s="667"/>
      <c r="CL49" s="667"/>
      <c r="CM49" s="667"/>
      <c r="CN49" s="667"/>
      <c r="CO49" s="667"/>
      <c r="CP49" s="667"/>
      <c r="CQ49" s="668"/>
      <c r="CR49" s="695">
        <v>16731856</v>
      </c>
      <c r="CS49" s="691"/>
      <c r="CT49" s="691"/>
      <c r="CU49" s="691"/>
      <c r="CV49" s="691"/>
      <c r="CW49" s="691"/>
      <c r="CX49" s="691"/>
      <c r="CY49" s="718"/>
      <c r="CZ49" s="719">
        <v>100</v>
      </c>
      <c r="DA49" s="720"/>
      <c r="DB49" s="720"/>
      <c r="DC49" s="721"/>
      <c r="DD49" s="722">
        <v>4225297</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360</v>
      </c>
      <c r="C7" s="750"/>
      <c r="D7" s="750"/>
      <c r="E7" s="750"/>
      <c r="F7" s="750"/>
      <c r="G7" s="750"/>
      <c r="H7" s="750"/>
      <c r="I7" s="750"/>
      <c r="J7" s="750"/>
      <c r="K7" s="750"/>
      <c r="L7" s="750"/>
      <c r="M7" s="750"/>
      <c r="N7" s="750"/>
      <c r="O7" s="750"/>
      <c r="P7" s="751"/>
      <c r="Q7" s="752">
        <v>18318</v>
      </c>
      <c r="R7" s="753"/>
      <c r="S7" s="753"/>
      <c r="T7" s="753"/>
      <c r="U7" s="753"/>
      <c r="V7" s="753">
        <v>16732</v>
      </c>
      <c r="W7" s="753"/>
      <c r="X7" s="753"/>
      <c r="Y7" s="753"/>
      <c r="Z7" s="753"/>
      <c r="AA7" s="753">
        <v>1586</v>
      </c>
      <c r="AB7" s="753"/>
      <c r="AC7" s="753"/>
      <c r="AD7" s="753"/>
      <c r="AE7" s="754"/>
      <c r="AF7" s="755">
        <v>1044</v>
      </c>
      <c r="AG7" s="756"/>
      <c r="AH7" s="756"/>
      <c r="AI7" s="756"/>
      <c r="AJ7" s="757"/>
      <c r="AK7" s="792">
        <v>1571</v>
      </c>
      <c r="AL7" s="793"/>
      <c r="AM7" s="793"/>
      <c r="AN7" s="793"/>
      <c r="AO7" s="793"/>
      <c r="AP7" s="793">
        <v>2433</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549</v>
      </c>
      <c r="BT7" s="797"/>
      <c r="BU7" s="797"/>
      <c r="BV7" s="797"/>
      <c r="BW7" s="797"/>
      <c r="BX7" s="797"/>
      <c r="BY7" s="797"/>
      <c r="BZ7" s="797"/>
      <c r="CA7" s="797"/>
      <c r="CB7" s="797"/>
      <c r="CC7" s="797"/>
      <c r="CD7" s="797"/>
      <c r="CE7" s="797"/>
      <c r="CF7" s="797"/>
      <c r="CG7" s="798"/>
      <c r="CH7" s="789">
        <v>-12</v>
      </c>
      <c r="CI7" s="790"/>
      <c r="CJ7" s="790"/>
      <c r="CK7" s="790"/>
      <c r="CL7" s="791"/>
      <c r="CM7" s="789">
        <v>60</v>
      </c>
      <c r="CN7" s="790"/>
      <c r="CO7" s="790"/>
      <c r="CP7" s="790"/>
      <c r="CQ7" s="791"/>
      <c r="CR7" s="789">
        <v>10</v>
      </c>
      <c r="CS7" s="790"/>
      <c r="CT7" s="790"/>
      <c r="CU7" s="790"/>
      <c r="CV7" s="791"/>
      <c r="CW7" s="789" t="s">
        <v>539</v>
      </c>
      <c r="CX7" s="790"/>
      <c r="CY7" s="790"/>
      <c r="CZ7" s="790"/>
      <c r="DA7" s="791"/>
      <c r="DB7" s="789" t="s">
        <v>539</v>
      </c>
      <c r="DC7" s="790"/>
      <c r="DD7" s="790"/>
      <c r="DE7" s="790"/>
      <c r="DF7" s="791"/>
      <c r="DG7" s="789" t="s">
        <v>539</v>
      </c>
      <c r="DH7" s="790"/>
      <c r="DI7" s="790"/>
      <c r="DJ7" s="790"/>
      <c r="DK7" s="791"/>
      <c r="DL7" s="789" t="s">
        <v>539</v>
      </c>
      <c r="DM7" s="790"/>
      <c r="DN7" s="790"/>
      <c r="DO7" s="790"/>
      <c r="DP7" s="791"/>
      <c r="DQ7" s="789" t="s">
        <v>539</v>
      </c>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t="s">
        <v>554</v>
      </c>
      <c r="BS8" s="786" t="s">
        <v>550</v>
      </c>
      <c r="BT8" s="787"/>
      <c r="BU8" s="787"/>
      <c r="BV8" s="787"/>
      <c r="BW8" s="787"/>
      <c r="BX8" s="787"/>
      <c r="BY8" s="787"/>
      <c r="BZ8" s="787"/>
      <c r="CA8" s="787"/>
      <c r="CB8" s="787"/>
      <c r="CC8" s="787"/>
      <c r="CD8" s="787"/>
      <c r="CE8" s="787"/>
      <c r="CF8" s="787"/>
      <c r="CG8" s="788"/>
      <c r="CH8" s="799" t="s">
        <v>539</v>
      </c>
      <c r="CI8" s="800"/>
      <c r="CJ8" s="800"/>
      <c r="CK8" s="800"/>
      <c r="CL8" s="801"/>
      <c r="CM8" s="799" t="s">
        <v>539</v>
      </c>
      <c r="CN8" s="800"/>
      <c r="CO8" s="800"/>
      <c r="CP8" s="800"/>
      <c r="CQ8" s="801"/>
      <c r="CR8" s="799" t="s">
        <v>539</v>
      </c>
      <c r="CS8" s="800"/>
      <c r="CT8" s="800"/>
      <c r="CU8" s="800"/>
      <c r="CV8" s="801"/>
      <c r="CW8" s="799" t="s">
        <v>539</v>
      </c>
      <c r="CX8" s="800"/>
      <c r="CY8" s="800"/>
      <c r="CZ8" s="800"/>
      <c r="DA8" s="801"/>
      <c r="DB8" s="799" t="s">
        <v>539</v>
      </c>
      <c r="DC8" s="800"/>
      <c r="DD8" s="800"/>
      <c r="DE8" s="800"/>
      <c r="DF8" s="801"/>
      <c r="DG8" s="799">
        <v>61</v>
      </c>
      <c r="DH8" s="800"/>
      <c r="DI8" s="800"/>
      <c r="DJ8" s="800"/>
      <c r="DK8" s="801"/>
      <c r="DL8" s="799" t="s">
        <v>539</v>
      </c>
      <c r="DM8" s="800"/>
      <c r="DN8" s="800"/>
      <c r="DO8" s="800"/>
      <c r="DP8" s="801"/>
      <c r="DQ8" s="799">
        <v>6</v>
      </c>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361</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362</v>
      </c>
      <c r="B23" s="808" t="s">
        <v>363</v>
      </c>
      <c r="C23" s="809"/>
      <c r="D23" s="809"/>
      <c r="E23" s="809"/>
      <c r="F23" s="809"/>
      <c r="G23" s="809"/>
      <c r="H23" s="809"/>
      <c r="I23" s="809"/>
      <c r="J23" s="809"/>
      <c r="K23" s="809"/>
      <c r="L23" s="809"/>
      <c r="M23" s="809"/>
      <c r="N23" s="809"/>
      <c r="O23" s="809"/>
      <c r="P23" s="810"/>
      <c r="Q23" s="811">
        <v>18318</v>
      </c>
      <c r="R23" s="812"/>
      <c r="S23" s="812"/>
      <c r="T23" s="812"/>
      <c r="U23" s="812"/>
      <c r="V23" s="812">
        <v>16732</v>
      </c>
      <c r="W23" s="812"/>
      <c r="X23" s="812"/>
      <c r="Y23" s="812"/>
      <c r="Z23" s="812"/>
      <c r="AA23" s="812">
        <v>1586</v>
      </c>
      <c r="AB23" s="812"/>
      <c r="AC23" s="812"/>
      <c r="AD23" s="812"/>
      <c r="AE23" s="813"/>
      <c r="AF23" s="814">
        <v>1044</v>
      </c>
      <c r="AG23" s="812"/>
      <c r="AH23" s="812"/>
      <c r="AI23" s="812"/>
      <c r="AJ23" s="815"/>
      <c r="AK23" s="816"/>
      <c r="AL23" s="817"/>
      <c r="AM23" s="817"/>
      <c r="AN23" s="817"/>
      <c r="AO23" s="817"/>
      <c r="AP23" s="812">
        <v>2433</v>
      </c>
      <c r="AQ23" s="812"/>
      <c r="AR23" s="812"/>
      <c r="AS23" s="812"/>
      <c r="AT23" s="812"/>
      <c r="AU23" s="818"/>
      <c r="AV23" s="818"/>
      <c r="AW23" s="818"/>
      <c r="AX23" s="818"/>
      <c r="AY23" s="819"/>
      <c r="AZ23" s="827" t="s">
        <v>364</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365</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366</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343</v>
      </c>
      <c r="B26" s="759"/>
      <c r="C26" s="759"/>
      <c r="D26" s="759"/>
      <c r="E26" s="759"/>
      <c r="F26" s="759"/>
      <c r="G26" s="759"/>
      <c r="H26" s="759"/>
      <c r="I26" s="759"/>
      <c r="J26" s="759"/>
      <c r="K26" s="759"/>
      <c r="L26" s="759"/>
      <c r="M26" s="759"/>
      <c r="N26" s="759"/>
      <c r="O26" s="759"/>
      <c r="P26" s="760"/>
      <c r="Q26" s="735" t="s">
        <v>367</v>
      </c>
      <c r="R26" s="736"/>
      <c r="S26" s="736"/>
      <c r="T26" s="736"/>
      <c r="U26" s="737"/>
      <c r="V26" s="735" t="s">
        <v>368</v>
      </c>
      <c r="W26" s="736"/>
      <c r="X26" s="736"/>
      <c r="Y26" s="736"/>
      <c r="Z26" s="737"/>
      <c r="AA26" s="735" t="s">
        <v>369</v>
      </c>
      <c r="AB26" s="736"/>
      <c r="AC26" s="736"/>
      <c r="AD26" s="736"/>
      <c r="AE26" s="736"/>
      <c r="AF26" s="830" t="s">
        <v>370</v>
      </c>
      <c r="AG26" s="831"/>
      <c r="AH26" s="831"/>
      <c r="AI26" s="831"/>
      <c r="AJ26" s="832"/>
      <c r="AK26" s="736" t="s">
        <v>371</v>
      </c>
      <c r="AL26" s="736"/>
      <c r="AM26" s="736"/>
      <c r="AN26" s="736"/>
      <c r="AO26" s="737"/>
      <c r="AP26" s="735" t="s">
        <v>372</v>
      </c>
      <c r="AQ26" s="736"/>
      <c r="AR26" s="736"/>
      <c r="AS26" s="736"/>
      <c r="AT26" s="737"/>
      <c r="AU26" s="735" t="s">
        <v>373</v>
      </c>
      <c r="AV26" s="736"/>
      <c r="AW26" s="736"/>
      <c r="AX26" s="736"/>
      <c r="AY26" s="737"/>
      <c r="AZ26" s="735" t="s">
        <v>374</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375</v>
      </c>
      <c r="C28" s="750"/>
      <c r="D28" s="750"/>
      <c r="E28" s="750"/>
      <c r="F28" s="750"/>
      <c r="G28" s="750"/>
      <c r="H28" s="750"/>
      <c r="I28" s="750"/>
      <c r="J28" s="750"/>
      <c r="K28" s="750"/>
      <c r="L28" s="750"/>
      <c r="M28" s="750"/>
      <c r="N28" s="750"/>
      <c r="O28" s="750"/>
      <c r="P28" s="751"/>
      <c r="Q28" s="840">
        <v>1206</v>
      </c>
      <c r="R28" s="841"/>
      <c r="S28" s="841"/>
      <c r="T28" s="841"/>
      <c r="U28" s="841"/>
      <c r="V28" s="841">
        <v>1099</v>
      </c>
      <c r="W28" s="841"/>
      <c r="X28" s="841"/>
      <c r="Y28" s="841"/>
      <c r="Z28" s="841"/>
      <c r="AA28" s="841">
        <v>107</v>
      </c>
      <c r="AB28" s="841"/>
      <c r="AC28" s="841"/>
      <c r="AD28" s="841"/>
      <c r="AE28" s="842"/>
      <c r="AF28" s="843">
        <v>107</v>
      </c>
      <c r="AG28" s="841"/>
      <c r="AH28" s="841"/>
      <c r="AI28" s="841"/>
      <c r="AJ28" s="844"/>
      <c r="AK28" s="845">
        <v>70</v>
      </c>
      <c r="AL28" s="836"/>
      <c r="AM28" s="836"/>
      <c r="AN28" s="836"/>
      <c r="AO28" s="836"/>
      <c r="AP28" s="836"/>
      <c r="AQ28" s="836"/>
      <c r="AR28" s="836"/>
      <c r="AS28" s="836"/>
      <c r="AT28" s="836"/>
      <c r="AU28" s="836"/>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376</v>
      </c>
      <c r="C29" s="774"/>
      <c r="D29" s="774"/>
      <c r="E29" s="774"/>
      <c r="F29" s="774"/>
      <c r="G29" s="774"/>
      <c r="H29" s="774"/>
      <c r="I29" s="774"/>
      <c r="J29" s="774"/>
      <c r="K29" s="774"/>
      <c r="L29" s="774"/>
      <c r="M29" s="774"/>
      <c r="N29" s="774"/>
      <c r="O29" s="774"/>
      <c r="P29" s="775"/>
      <c r="Q29" s="776">
        <v>489</v>
      </c>
      <c r="R29" s="777"/>
      <c r="S29" s="777"/>
      <c r="T29" s="777"/>
      <c r="U29" s="777"/>
      <c r="V29" s="777">
        <v>442</v>
      </c>
      <c r="W29" s="777"/>
      <c r="X29" s="777"/>
      <c r="Y29" s="777"/>
      <c r="Z29" s="777"/>
      <c r="AA29" s="777">
        <v>47</v>
      </c>
      <c r="AB29" s="777"/>
      <c r="AC29" s="777"/>
      <c r="AD29" s="777"/>
      <c r="AE29" s="778"/>
      <c r="AF29" s="779">
        <v>47</v>
      </c>
      <c r="AG29" s="780"/>
      <c r="AH29" s="780"/>
      <c r="AI29" s="780"/>
      <c r="AJ29" s="781"/>
      <c r="AK29" s="848">
        <v>83</v>
      </c>
      <c r="AL29" s="849"/>
      <c r="AM29" s="849"/>
      <c r="AN29" s="849"/>
      <c r="AO29" s="849"/>
      <c r="AP29" s="849"/>
      <c r="AQ29" s="849"/>
      <c r="AR29" s="849"/>
      <c r="AS29" s="849"/>
      <c r="AT29" s="849"/>
      <c r="AU29" s="849"/>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377</v>
      </c>
      <c r="C30" s="774"/>
      <c r="D30" s="774"/>
      <c r="E30" s="774"/>
      <c r="F30" s="774"/>
      <c r="G30" s="774"/>
      <c r="H30" s="774"/>
      <c r="I30" s="774"/>
      <c r="J30" s="774"/>
      <c r="K30" s="774"/>
      <c r="L30" s="774"/>
      <c r="M30" s="774"/>
      <c r="N30" s="774"/>
      <c r="O30" s="774"/>
      <c r="P30" s="775"/>
      <c r="Q30" s="776">
        <v>18</v>
      </c>
      <c r="R30" s="777"/>
      <c r="S30" s="777"/>
      <c r="T30" s="777"/>
      <c r="U30" s="777"/>
      <c r="V30" s="777">
        <v>17</v>
      </c>
      <c r="W30" s="777"/>
      <c r="X30" s="777"/>
      <c r="Y30" s="777"/>
      <c r="Z30" s="777"/>
      <c r="AA30" s="777">
        <v>1</v>
      </c>
      <c r="AB30" s="777"/>
      <c r="AC30" s="777"/>
      <c r="AD30" s="777"/>
      <c r="AE30" s="778"/>
      <c r="AF30" s="779">
        <v>1</v>
      </c>
      <c r="AG30" s="780"/>
      <c r="AH30" s="780"/>
      <c r="AI30" s="780"/>
      <c r="AJ30" s="781"/>
      <c r="AK30" s="848">
        <v>14</v>
      </c>
      <c r="AL30" s="849"/>
      <c r="AM30" s="849"/>
      <c r="AN30" s="849"/>
      <c r="AO30" s="849"/>
      <c r="AP30" s="849"/>
      <c r="AQ30" s="849"/>
      <c r="AR30" s="849"/>
      <c r="AS30" s="849"/>
      <c r="AT30" s="849"/>
      <c r="AU30" s="849"/>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378</v>
      </c>
      <c r="C31" s="774"/>
      <c r="D31" s="774"/>
      <c r="E31" s="774"/>
      <c r="F31" s="774"/>
      <c r="G31" s="774"/>
      <c r="H31" s="774"/>
      <c r="I31" s="774"/>
      <c r="J31" s="774"/>
      <c r="K31" s="774"/>
      <c r="L31" s="774"/>
      <c r="M31" s="774"/>
      <c r="N31" s="774"/>
      <c r="O31" s="774"/>
      <c r="P31" s="775"/>
      <c r="Q31" s="776">
        <v>452</v>
      </c>
      <c r="R31" s="777"/>
      <c r="S31" s="777"/>
      <c r="T31" s="777"/>
      <c r="U31" s="777"/>
      <c r="V31" s="777">
        <v>376</v>
      </c>
      <c r="W31" s="777"/>
      <c r="X31" s="777"/>
      <c r="Y31" s="777"/>
      <c r="Z31" s="777"/>
      <c r="AA31" s="777">
        <v>76</v>
      </c>
      <c r="AB31" s="777"/>
      <c r="AC31" s="777"/>
      <c r="AD31" s="777"/>
      <c r="AE31" s="778"/>
      <c r="AF31" s="779">
        <v>163</v>
      </c>
      <c r="AG31" s="780"/>
      <c r="AH31" s="780"/>
      <c r="AI31" s="780"/>
      <c r="AJ31" s="781"/>
      <c r="AK31" s="848">
        <v>233</v>
      </c>
      <c r="AL31" s="849"/>
      <c r="AM31" s="849"/>
      <c r="AN31" s="849"/>
      <c r="AO31" s="849"/>
      <c r="AP31" s="849">
        <v>1144</v>
      </c>
      <c r="AQ31" s="849"/>
      <c r="AR31" s="849"/>
      <c r="AS31" s="849"/>
      <c r="AT31" s="849"/>
      <c r="AU31" s="849">
        <v>1059</v>
      </c>
      <c r="AV31" s="849"/>
      <c r="AW31" s="849"/>
      <c r="AX31" s="849"/>
      <c r="AY31" s="849"/>
      <c r="AZ31" s="850" t="s">
        <v>539</v>
      </c>
      <c r="BA31" s="850"/>
      <c r="BB31" s="850"/>
      <c r="BC31" s="850"/>
      <c r="BD31" s="850"/>
      <c r="BE31" s="846" t="s">
        <v>379</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380</v>
      </c>
      <c r="C32" s="774"/>
      <c r="D32" s="774"/>
      <c r="E32" s="774"/>
      <c r="F32" s="774"/>
      <c r="G32" s="774"/>
      <c r="H32" s="774"/>
      <c r="I32" s="774"/>
      <c r="J32" s="774"/>
      <c r="K32" s="774"/>
      <c r="L32" s="774"/>
      <c r="M32" s="774"/>
      <c r="N32" s="774"/>
      <c r="O32" s="774"/>
      <c r="P32" s="775"/>
      <c r="Q32" s="776">
        <v>31</v>
      </c>
      <c r="R32" s="777"/>
      <c r="S32" s="777"/>
      <c r="T32" s="777"/>
      <c r="U32" s="777"/>
      <c r="V32" s="777">
        <v>27</v>
      </c>
      <c r="W32" s="777"/>
      <c r="X32" s="777"/>
      <c r="Y32" s="777"/>
      <c r="Z32" s="777"/>
      <c r="AA32" s="777">
        <v>4</v>
      </c>
      <c r="AB32" s="777"/>
      <c r="AC32" s="777"/>
      <c r="AD32" s="777"/>
      <c r="AE32" s="778"/>
      <c r="AF32" s="779">
        <v>4</v>
      </c>
      <c r="AG32" s="780"/>
      <c r="AH32" s="780"/>
      <c r="AI32" s="780"/>
      <c r="AJ32" s="781"/>
      <c r="AK32" s="848">
        <v>25</v>
      </c>
      <c r="AL32" s="849"/>
      <c r="AM32" s="849"/>
      <c r="AN32" s="849"/>
      <c r="AO32" s="849"/>
      <c r="AP32" s="849">
        <v>253</v>
      </c>
      <c r="AQ32" s="849"/>
      <c r="AR32" s="849"/>
      <c r="AS32" s="849"/>
      <c r="AT32" s="849"/>
      <c r="AU32" s="849">
        <v>253</v>
      </c>
      <c r="AV32" s="849"/>
      <c r="AW32" s="849"/>
      <c r="AX32" s="849"/>
      <c r="AY32" s="849"/>
      <c r="AZ32" s="850" t="s">
        <v>539</v>
      </c>
      <c r="BA32" s="850"/>
      <c r="BB32" s="850"/>
      <c r="BC32" s="850"/>
      <c r="BD32" s="850"/>
      <c r="BE32" s="846" t="s">
        <v>379</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381</v>
      </c>
      <c r="C33" s="774"/>
      <c r="D33" s="774"/>
      <c r="E33" s="774"/>
      <c r="F33" s="774"/>
      <c r="G33" s="774"/>
      <c r="H33" s="774"/>
      <c r="I33" s="774"/>
      <c r="J33" s="774"/>
      <c r="K33" s="774"/>
      <c r="L33" s="774"/>
      <c r="M33" s="774"/>
      <c r="N33" s="774"/>
      <c r="O33" s="774"/>
      <c r="P33" s="775"/>
      <c r="Q33" s="776">
        <v>761</v>
      </c>
      <c r="R33" s="777"/>
      <c r="S33" s="777"/>
      <c r="T33" s="777"/>
      <c r="U33" s="777"/>
      <c r="V33" s="777">
        <v>604</v>
      </c>
      <c r="W33" s="777"/>
      <c r="X33" s="777"/>
      <c r="Y33" s="777"/>
      <c r="Z33" s="777"/>
      <c r="AA33" s="777">
        <v>157</v>
      </c>
      <c r="AB33" s="777"/>
      <c r="AC33" s="777"/>
      <c r="AD33" s="777"/>
      <c r="AE33" s="778"/>
      <c r="AF33" s="779">
        <v>42</v>
      </c>
      <c r="AG33" s="780"/>
      <c r="AH33" s="780"/>
      <c r="AI33" s="780"/>
      <c r="AJ33" s="781"/>
      <c r="AK33" s="848">
        <v>43</v>
      </c>
      <c r="AL33" s="849"/>
      <c r="AM33" s="849"/>
      <c r="AN33" s="849"/>
      <c r="AO33" s="849"/>
      <c r="AP33" s="849">
        <v>115</v>
      </c>
      <c r="AQ33" s="849"/>
      <c r="AR33" s="849"/>
      <c r="AS33" s="849"/>
      <c r="AT33" s="849"/>
      <c r="AU33" s="849">
        <v>115</v>
      </c>
      <c r="AV33" s="849"/>
      <c r="AW33" s="849"/>
      <c r="AX33" s="849"/>
      <c r="AY33" s="849"/>
      <c r="AZ33" s="850" t="s">
        <v>539</v>
      </c>
      <c r="BA33" s="850"/>
      <c r="BB33" s="850"/>
      <c r="BC33" s="850"/>
      <c r="BD33" s="850"/>
      <c r="BE33" s="846" t="s">
        <v>379</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382</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362</v>
      </c>
      <c r="B63" s="808" t="s">
        <v>383</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364</v>
      </c>
      <c r="AG63" s="860"/>
      <c r="AH63" s="860"/>
      <c r="AI63" s="860"/>
      <c r="AJ63" s="861"/>
      <c r="AK63" s="862"/>
      <c r="AL63" s="857"/>
      <c r="AM63" s="857"/>
      <c r="AN63" s="857"/>
      <c r="AO63" s="857"/>
      <c r="AP63" s="860">
        <v>1511</v>
      </c>
      <c r="AQ63" s="860"/>
      <c r="AR63" s="860"/>
      <c r="AS63" s="860"/>
      <c r="AT63" s="860"/>
      <c r="AU63" s="860">
        <v>1427</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385</v>
      </c>
      <c r="B66" s="759"/>
      <c r="C66" s="759"/>
      <c r="D66" s="759"/>
      <c r="E66" s="759"/>
      <c r="F66" s="759"/>
      <c r="G66" s="759"/>
      <c r="H66" s="759"/>
      <c r="I66" s="759"/>
      <c r="J66" s="759"/>
      <c r="K66" s="759"/>
      <c r="L66" s="759"/>
      <c r="M66" s="759"/>
      <c r="N66" s="759"/>
      <c r="O66" s="759"/>
      <c r="P66" s="760"/>
      <c r="Q66" s="735" t="s">
        <v>386</v>
      </c>
      <c r="R66" s="736"/>
      <c r="S66" s="736"/>
      <c r="T66" s="736"/>
      <c r="U66" s="737"/>
      <c r="V66" s="735" t="s">
        <v>387</v>
      </c>
      <c r="W66" s="736"/>
      <c r="X66" s="736"/>
      <c r="Y66" s="736"/>
      <c r="Z66" s="737"/>
      <c r="AA66" s="735" t="s">
        <v>388</v>
      </c>
      <c r="AB66" s="736"/>
      <c r="AC66" s="736"/>
      <c r="AD66" s="736"/>
      <c r="AE66" s="737"/>
      <c r="AF66" s="870" t="s">
        <v>389</v>
      </c>
      <c r="AG66" s="831"/>
      <c r="AH66" s="831"/>
      <c r="AI66" s="831"/>
      <c r="AJ66" s="871"/>
      <c r="AK66" s="735" t="s">
        <v>390</v>
      </c>
      <c r="AL66" s="759"/>
      <c r="AM66" s="759"/>
      <c r="AN66" s="759"/>
      <c r="AO66" s="760"/>
      <c r="AP66" s="735" t="s">
        <v>391</v>
      </c>
      <c r="AQ66" s="736"/>
      <c r="AR66" s="736"/>
      <c r="AS66" s="736"/>
      <c r="AT66" s="737"/>
      <c r="AU66" s="735" t="s">
        <v>392</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540</v>
      </c>
      <c r="C68" s="888"/>
      <c r="D68" s="888"/>
      <c r="E68" s="888"/>
      <c r="F68" s="888"/>
      <c r="G68" s="888"/>
      <c r="H68" s="888"/>
      <c r="I68" s="888"/>
      <c r="J68" s="888"/>
      <c r="K68" s="888"/>
      <c r="L68" s="888"/>
      <c r="M68" s="888"/>
      <c r="N68" s="888"/>
      <c r="O68" s="888"/>
      <c r="P68" s="889"/>
      <c r="Q68" s="890">
        <v>6866</v>
      </c>
      <c r="R68" s="884"/>
      <c r="S68" s="884"/>
      <c r="T68" s="884"/>
      <c r="U68" s="884"/>
      <c r="V68" s="884">
        <v>6473</v>
      </c>
      <c r="W68" s="884"/>
      <c r="X68" s="884"/>
      <c r="Y68" s="884"/>
      <c r="Z68" s="884"/>
      <c r="AA68" s="884">
        <v>393</v>
      </c>
      <c r="AB68" s="884"/>
      <c r="AC68" s="884"/>
      <c r="AD68" s="884"/>
      <c r="AE68" s="884"/>
      <c r="AF68" s="884">
        <v>393</v>
      </c>
      <c r="AG68" s="884"/>
      <c r="AH68" s="884"/>
      <c r="AI68" s="884"/>
      <c r="AJ68" s="884"/>
      <c r="AK68" s="884">
        <v>0</v>
      </c>
      <c r="AL68" s="884"/>
      <c r="AM68" s="884"/>
      <c r="AN68" s="884"/>
      <c r="AO68" s="884"/>
      <c r="AP68" s="884">
        <v>986</v>
      </c>
      <c r="AQ68" s="884"/>
      <c r="AR68" s="884"/>
      <c r="AS68" s="884"/>
      <c r="AT68" s="884"/>
      <c r="AU68" s="884">
        <v>78</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541</v>
      </c>
      <c r="C69" s="892"/>
      <c r="D69" s="892"/>
      <c r="E69" s="892"/>
      <c r="F69" s="892"/>
      <c r="G69" s="892"/>
      <c r="H69" s="892"/>
      <c r="I69" s="892"/>
      <c r="J69" s="892"/>
      <c r="K69" s="892"/>
      <c r="L69" s="892"/>
      <c r="M69" s="892"/>
      <c r="N69" s="892"/>
      <c r="O69" s="892"/>
      <c r="P69" s="893"/>
      <c r="Q69" s="894">
        <v>30</v>
      </c>
      <c r="R69" s="849"/>
      <c r="S69" s="849"/>
      <c r="T69" s="849"/>
      <c r="U69" s="849"/>
      <c r="V69" s="849">
        <v>28</v>
      </c>
      <c r="W69" s="849"/>
      <c r="X69" s="849"/>
      <c r="Y69" s="849"/>
      <c r="Z69" s="849"/>
      <c r="AA69" s="849">
        <v>2</v>
      </c>
      <c r="AB69" s="849"/>
      <c r="AC69" s="849"/>
      <c r="AD69" s="849"/>
      <c r="AE69" s="849"/>
      <c r="AF69" s="849">
        <v>2</v>
      </c>
      <c r="AG69" s="849"/>
      <c r="AH69" s="849"/>
      <c r="AI69" s="849"/>
      <c r="AJ69" s="849"/>
      <c r="AK69" s="849">
        <v>0</v>
      </c>
      <c r="AL69" s="849"/>
      <c r="AM69" s="849"/>
      <c r="AN69" s="849"/>
      <c r="AO69" s="849"/>
      <c r="AP69" s="849">
        <v>0</v>
      </c>
      <c r="AQ69" s="849"/>
      <c r="AR69" s="849"/>
      <c r="AS69" s="849"/>
      <c r="AT69" s="849"/>
      <c r="AU69" s="849"/>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542</v>
      </c>
      <c r="C70" s="892"/>
      <c r="D70" s="892"/>
      <c r="E70" s="892"/>
      <c r="F70" s="892"/>
      <c r="G70" s="892"/>
      <c r="H70" s="892"/>
      <c r="I70" s="892"/>
      <c r="J70" s="892"/>
      <c r="K70" s="892"/>
      <c r="L70" s="892"/>
      <c r="M70" s="892"/>
      <c r="N70" s="892"/>
      <c r="O70" s="892"/>
      <c r="P70" s="893"/>
      <c r="Q70" s="894">
        <v>1313</v>
      </c>
      <c r="R70" s="849"/>
      <c r="S70" s="849"/>
      <c r="T70" s="849"/>
      <c r="U70" s="849"/>
      <c r="V70" s="849">
        <v>1395</v>
      </c>
      <c r="W70" s="849"/>
      <c r="X70" s="849"/>
      <c r="Y70" s="849"/>
      <c r="Z70" s="849"/>
      <c r="AA70" s="849">
        <v>-82</v>
      </c>
      <c r="AB70" s="849"/>
      <c r="AC70" s="849"/>
      <c r="AD70" s="849"/>
      <c r="AE70" s="849"/>
      <c r="AF70" s="849">
        <v>2085</v>
      </c>
      <c r="AG70" s="849"/>
      <c r="AH70" s="849"/>
      <c r="AI70" s="849"/>
      <c r="AJ70" s="849"/>
      <c r="AK70" s="849"/>
      <c r="AL70" s="849"/>
      <c r="AM70" s="849"/>
      <c r="AN70" s="849"/>
      <c r="AO70" s="849"/>
      <c r="AP70" s="849">
        <v>3236</v>
      </c>
      <c r="AQ70" s="849"/>
      <c r="AR70" s="849"/>
      <c r="AS70" s="849"/>
      <c r="AT70" s="849"/>
      <c r="AU70" s="849">
        <v>0</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543</v>
      </c>
      <c r="C71" s="892"/>
      <c r="D71" s="892"/>
      <c r="E71" s="892"/>
      <c r="F71" s="892"/>
      <c r="G71" s="892"/>
      <c r="H71" s="892"/>
      <c r="I71" s="892"/>
      <c r="J71" s="892"/>
      <c r="K71" s="892"/>
      <c r="L71" s="892"/>
      <c r="M71" s="892"/>
      <c r="N71" s="892"/>
      <c r="O71" s="892"/>
      <c r="P71" s="893"/>
      <c r="Q71" s="894">
        <v>678</v>
      </c>
      <c r="R71" s="849"/>
      <c r="S71" s="849"/>
      <c r="T71" s="849"/>
      <c r="U71" s="849"/>
      <c r="V71" s="849">
        <v>537</v>
      </c>
      <c r="W71" s="849"/>
      <c r="X71" s="849"/>
      <c r="Y71" s="849"/>
      <c r="Z71" s="849"/>
      <c r="AA71" s="849">
        <v>141</v>
      </c>
      <c r="AB71" s="849"/>
      <c r="AC71" s="849"/>
      <c r="AD71" s="849"/>
      <c r="AE71" s="849"/>
      <c r="AF71" s="849">
        <v>727</v>
      </c>
      <c r="AG71" s="849"/>
      <c r="AH71" s="849"/>
      <c r="AI71" s="849"/>
      <c r="AJ71" s="849"/>
      <c r="AK71" s="849"/>
      <c r="AL71" s="849"/>
      <c r="AM71" s="849"/>
      <c r="AN71" s="849"/>
      <c r="AO71" s="849"/>
      <c r="AP71" s="849">
        <v>3070</v>
      </c>
      <c r="AQ71" s="849"/>
      <c r="AR71" s="849"/>
      <c r="AS71" s="849"/>
      <c r="AT71" s="849"/>
      <c r="AU71" s="849">
        <v>0</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544</v>
      </c>
      <c r="C72" s="892"/>
      <c r="D72" s="892"/>
      <c r="E72" s="892"/>
      <c r="F72" s="892"/>
      <c r="G72" s="892"/>
      <c r="H72" s="892"/>
      <c r="I72" s="892"/>
      <c r="J72" s="892"/>
      <c r="K72" s="892"/>
      <c r="L72" s="892"/>
      <c r="M72" s="892"/>
      <c r="N72" s="892"/>
      <c r="O72" s="892"/>
      <c r="P72" s="893"/>
      <c r="Q72" s="894">
        <v>10258</v>
      </c>
      <c r="R72" s="849"/>
      <c r="S72" s="849"/>
      <c r="T72" s="849"/>
      <c r="U72" s="849"/>
      <c r="V72" s="849">
        <v>8973</v>
      </c>
      <c r="W72" s="849"/>
      <c r="X72" s="849"/>
      <c r="Y72" s="849"/>
      <c r="Z72" s="849"/>
      <c r="AA72" s="849">
        <v>1285</v>
      </c>
      <c r="AB72" s="849"/>
      <c r="AC72" s="849"/>
      <c r="AD72" s="849"/>
      <c r="AE72" s="849"/>
      <c r="AF72" s="849">
        <v>1285</v>
      </c>
      <c r="AG72" s="849"/>
      <c r="AH72" s="849"/>
      <c r="AI72" s="849"/>
      <c r="AJ72" s="849"/>
      <c r="AK72" s="849">
        <v>16</v>
      </c>
      <c r="AL72" s="849"/>
      <c r="AM72" s="849"/>
      <c r="AN72" s="849"/>
      <c r="AO72" s="849"/>
      <c r="AP72" s="849"/>
      <c r="AQ72" s="849"/>
      <c r="AR72" s="849"/>
      <c r="AS72" s="849"/>
      <c r="AT72" s="849"/>
      <c r="AU72" s="849"/>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545</v>
      </c>
      <c r="C73" s="892"/>
      <c r="D73" s="892"/>
      <c r="E73" s="892"/>
      <c r="F73" s="892"/>
      <c r="G73" s="892"/>
      <c r="H73" s="892"/>
      <c r="I73" s="892"/>
      <c r="J73" s="892"/>
      <c r="K73" s="892"/>
      <c r="L73" s="892"/>
      <c r="M73" s="892"/>
      <c r="N73" s="892"/>
      <c r="O73" s="892"/>
      <c r="P73" s="893"/>
      <c r="Q73" s="894">
        <v>1171</v>
      </c>
      <c r="R73" s="849"/>
      <c r="S73" s="849"/>
      <c r="T73" s="849"/>
      <c r="U73" s="849"/>
      <c r="V73" s="849">
        <v>1170</v>
      </c>
      <c r="W73" s="849"/>
      <c r="X73" s="849"/>
      <c r="Y73" s="849"/>
      <c r="Z73" s="849"/>
      <c r="AA73" s="849">
        <v>1</v>
      </c>
      <c r="AB73" s="849"/>
      <c r="AC73" s="849"/>
      <c r="AD73" s="849"/>
      <c r="AE73" s="849"/>
      <c r="AF73" s="849">
        <v>1</v>
      </c>
      <c r="AG73" s="849"/>
      <c r="AH73" s="849"/>
      <c r="AI73" s="849"/>
      <c r="AJ73" s="849"/>
      <c r="AK73" s="849"/>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546</v>
      </c>
      <c r="C74" s="892"/>
      <c r="D74" s="892"/>
      <c r="E74" s="892"/>
      <c r="F74" s="892"/>
      <c r="G74" s="892"/>
      <c r="H74" s="892"/>
      <c r="I74" s="892"/>
      <c r="J74" s="892"/>
      <c r="K74" s="892"/>
      <c r="L74" s="892"/>
      <c r="M74" s="892"/>
      <c r="N74" s="892"/>
      <c r="O74" s="892"/>
      <c r="P74" s="893"/>
      <c r="Q74" s="894">
        <v>1</v>
      </c>
      <c r="R74" s="849"/>
      <c r="S74" s="849"/>
      <c r="T74" s="849"/>
      <c r="U74" s="849"/>
      <c r="V74" s="849">
        <v>0</v>
      </c>
      <c r="W74" s="849"/>
      <c r="X74" s="849"/>
      <c r="Y74" s="849"/>
      <c r="Z74" s="849"/>
      <c r="AA74" s="849">
        <v>1</v>
      </c>
      <c r="AB74" s="849"/>
      <c r="AC74" s="849"/>
      <c r="AD74" s="849"/>
      <c r="AE74" s="849"/>
      <c r="AF74" s="849">
        <v>1</v>
      </c>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547</v>
      </c>
      <c r="C75" s="892"/>
      <c r="D75" s="892"/>
      <c r="E75" s="892"/>
      <c r="F75" s="892"/>
      <c r="G75" s="892"/>
      <c r="H75" s="892"/>
      <c r="I75" s="892"/>
      <c r="J75" s="892"/>
      <c r="K75" s="892"/>
      <c r="L75" s="892"/>
      <c r="M75" s="892"/>
      <c r="N75" s="892"/>
      <c r="O75" s="892"/>
      <c r="P75" s="893"/>
      <c r="Q75" s="897">
        <v>47</v>
      </c>
      <c r="R75" s="898"/>
      <c r="S75" s="898"/>
      <c r="T75" s="898"/>
      <c r="U75" s="848"/>
      <c r="V75" s="899">
        <v>34</v>
      </c>
      <c r="W75" s="898"/>
      <c r="X75" s="898"/>
      <c r="Y75" s="898"/>
      <c r="Z75" s="848"/>
      <c r="AA75" s="899">
        <v>13</v>
      </c>
      <c r="AB75" s="898"/>
      <c r="AC75" s="898"/>
      <c r="AD75" s="898"/>
      <c r="AE75" s="848"/>
      <c r="AF75" s="899">
        <v>13</v>
      </c>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548</v>
      </c>
      <c r="C76" s="892"/>
      <c r="D76" s="892"/>
      <c r="E76" s="892"/>
      <c r="F76" s="892"/>
      <c r="G76" s="892"/>
      <c r="H76" s="892"/>
      <c r="I76" s="892"/>
      <c r="J76" s="892"/>
      <c r="K76" s="892"/>
      <c r="L76" s="892"/>
      <c r="M76" s="892"/>
      <c r="N76" s="892"/>
      <c r="O76" s="892"/>
      <c r="P76" s="893"/>
      <c r="Q76" s="897">
        <v>28</v>
      </c>
      <c r="R76" s="898"/>
      <c r="S76" s="898"/>
      <c r="T76" s="898"/>
      <c r="U76" s="848"/>
      <c r="V76" s="899">
        <v>22</v>
      </c>
      <c r="W76" s="898"/>
      <c r="X76" s="898"/>
      <c r="Y76" s="898"/>
      <c r="Z76" s="848"/>
      <c r="AA76" s="899">
        <v>6</v>
      </c>
      <c r="AB76" s="898"/>
      <c r="AC76" s="898"/>
      <c r="AD76" s="898"/>
      <c r="AE76" s="848"/>
      <c r="AF76" s="899">
        <v>6</v>
      </c>
      <c r="AG76" s="898"/>
      <c r="AH76" s="898"/>
      <c r="AI76" s="898"/>
      <c r="AJ76" s="848"/>
      <c r="AK76" s="899">
        <v>12</v>
      </c>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551</v>
      </c>
      <c r="C77" s="892"/>
      <c r="D77" s="892"/>
      <c r="E77" s="892"/>
      <c r="F77" s="892"/>
      <c r="G77" s="892"/>
      <c r="H77" s="892"/>
      <c r="I77" s="892"/>
      <c r="J77" s="892"/>
      <c r="K77" s="892"/>
      <c r="L77" s="892"/>
      <c r="M77" s="892"/>
      <c r="N77" s="892"/>
      <c r="O77" s="892"/>
      <c r="P77" s="893"/>
      <c r="Q77" s="897">
        <v>729</v>
      </c>
      <c r="R77" s="898"/>
      <c r="S77" s="898"/>
      <c r="T77" s="898"/>
      <c r="U77" s="848"/>
      <c r="V77" s="899">
        <v>688</v>
      </c>
      <c r="W77" s="898"/>
      <c r="X77" s="898"/>
      <c r="Y77" s="898"/>
      <c r="Z77" s="848"/>
      <c r="AA77" s="899">
        <v>41</v>
      </c>
      <c r="AB77" s="898"/>
      <c r="AC77" s="898"/>
      <c r="AD77" s="898"/>
      <c r="AE77" s="848"/>
      <c r="AF77" s="899">
        <v>41</v>
      </c>
      <c r="AG77" s="898"/>
      <c r="AH77" s="898"/>
      <c r="AI77" s="898"/>
      <c r="AJ77" s="848"/>
      <c r="AK77" s="899">
        <v>0</v>
      </c>
      <c r="AL77" s="898"/>
      <c r="AM77" s="898"/>
      <c r="AN77" s="898"/>
      <c r="AO77" s="848"/>
      <c r="AP77" s="899" t="s">
        <v>553</v>
      </c>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t="s">
        <v>552</v>
      </c>
      <c r="C78" s="892"/>
      <c r="D78" s="892"/>
      <c r="E78" s="892"/>
      <c r="F78" s="892"/>
      <c r="G78" s="892"/>
      <c r="H78" s="892"/>
      <c r="I78" s="892"/>
      <c r="J78" s="892"/>
      <c r="K78" s="892"/>
      <c r="L78" s="892"/>
      <c r="M78" s="892"/>
      <c r="N78" s="892"/>
      <c r="O78" s="892"/>
      <c r="P78" s="893"/>
      <c r="Q78" s="894">
        <v>250943</v>
      </c>
      <c r="R78" s="849"/>
      <c r="S78" s="849"/>
      <c r="T78" s="849"/>
      <c r="U78" s="849"/>
      <c r="V78" s="849">
        <v>239378</v>
      </c>
      <c r="W78" s="849"/>
      <c r="X78" s="849"/>
      <c r="Y78" s="849"/>
      <c r="Z78" s="849"/>
      <c r="AA78" s="849">
        <v>11565</v>
      </c>
      <c r="AB78" s="849"/>
      <c r="AC78" s="849"/>
      <c r="AD78" s="849"/>
      <c r="AE78" s="849"/>
      <c r="AF78" s="849">
        <v>11565</v>
      </c>
      <c r="AG78" s="849"/>
      <c r="AH78" s="849"/>
      <c r="AI78" s="849"/>
      <c r="AJ78" s="849"/>
      <c r="AK78" s="849">
        <v>726</v>
      </c>
      <c r="AL78" s="849"/>
      <c r="AM78" s="849"/>
      <c r="AN78" s="849"/>
      <c r="AO78" s="849"/>
      <c r="AP78" s="849" t="s">
        <v>553</v>
      </c>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362</v>
      </c>
      <c r="B88" s="808" t="s">
        <v>393</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15680</v>
      </c>
      <c r="AG88" s="860"/>
      <c r="AH88" s="860"/>
      <c r="AI88" s="860"/>
      <c r="AJ88" s="860"/>
      <c r="AK88" s="857"/>
      <c r="AL88" s="857"/>
      <c r="AM88" s="857"/>
      <c r="AN88" s="857"/>
      <c r="AO88" s="857"/>
      <c r="AP88" s="860">
        <v>7292</v>
      </c>
      <c r="AQ88" s="860"/>
      <c r="AR88" s="860"/>
      <c r="AS88" s="860"/>
      <c r="AT88" s="860"/>
      <c r="AU88" s="860">
        <v>78</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808" t="s">
        <v>394</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10</v>
      </c>
      <c r="CS102" s="868"/>
      <c r="CT102" s="868"/>
      <c r="CU102" s="868"/>
      <c r="CV102" s="911"/>
      <c r="CW102" s="910"/>
      <c r="CX102" s="868"/>
      <c r="CY102" s="868"/>
      <c r="CZ102" s="868"/>
      <c r="DA102" s="911"/>
      <c r="DB102" s="910"/>
      <c r="DC102" s="868"/>
      <c r="DD102" s="868"/>
      <c r="DE102" s="868"/>
      <c r="DF102" s="911"/>
      <c r="DG102" s="910">
        <v>61</v>
      </c>
      <c r="DH102" s="868"/>
      <c r="DI102" s="868"/>
      <c r="DJ102" s="868"/>
      <c r="DK102" s="911"/>
      <c r="DL102" s="910"/>
      <c r="DM102" s="868"/>
      <c r="DN102" s="868"/>
      <c r="DO102" s="868"/>
      <c r="DP102" s="911"/>
      <c r="DQ102" s="910">
        <v>6</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401</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402</v>
      </c>
      <c r="AB109" s="913"/>
      <c r="AC109" s="913"/>
      <c r="AD109" s="913"/>
      <c r="AE109" s="914"/>
      <c r="AF109" s="912" t="s">
        <v>283</v>
      </c>
      <c r="AG109" s="913"/>
      <c r="AH109" s="913"/>
      <c r="AI109" s="913"/>
      <c r="AJ109" s="914"/>
      <c r="AK109" s="912" t="s">
        <v>282</v>
      </c>
      <c r="AL109" s="913"/>
      <c r="AM109" s="913"/>
      <c r="AN109" s="913"/>
      <c r="AO109" s="914"/>
      <c r="AP109" s="912" t="s">
        <v>403</v>
      </c>
      <c r="AQ109" s="913"/>
      <c r="AR109" s="913"/>
      <c r="AS109" s="913"/>
      <c r="AT109" s="915"/>
      <c r="AU109" s="934" t="s">
        <v>401</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402</v>
      </c>
      <c r="BR109" s="913"/>
      <c r="BS109" s="913"/>
      <c r="BT109" s="913"/>
      <c r="BU109" s="914"/>
      <c r="BV109" s="912" t="s">
        <v>283</v>
      </c>
      <c r="BW109" s="913"/>
      <c r="BX109" s="913"/>
      <c r="BY109" s="913"/>
      <c r="BZ109" s="914"/>
      <c r="CA109" s="912" t="s">
        <v>282</v>
      </c>
      <c r="CB109" s="913"/>
      <c r="CC109" s="913"/>
      <c r="CD109" s="913"/>
      <c r="CE109" s="914"/>
      <c r="CF109" s="935" t="s">
        <v>403</v>
      </c>
      <c r="CG109" s="935"/>
      <c r="CH109" s="935"/>
      <c r="CI109" s="935"/>
      <c r="CJ109" s="935"/>
      <c r="CK109" s="912" t="s">
        <v>404</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402</v>
      </c>
      <c r="DH109" s="913"/>
      <c r="DI109" s="913"/>
      <c r="DJ109" s="913"/>
      <c r="DK109" s="914"/>
      <c r="DL109" s="912" t="s">
        <v>283</v>
      </c>
      <c r="DM109" s="913"/>
      <c r="DN109" s="913"/>
      <c r="DO109" s="913"/>
      <c r="DP109" s="914"/>
      <c r="DQ109" s="912" t="s">
        <v>282</v>
      </c>
      <c r="DR109" s="913"/>
      <c r="DS109" s="913"/>
      <c r="DT109" s="913"/>
      <c r="DU109" s="914"/>
      <c r="DV109" s="912" t="s">
        <v>403</v>
      </c>
      <c r="DW109" s="913"/>
      <c r="DX109" s="913"/>
      <c r="DY109" s="913"/>
      <c r="DZ109" s="915"/>
    </row>
    <row r="110" spans="1:131" s="197" customFormat="1" ht="26.25" customHeight="1">
      <c r="A110" s="916" t="s">
        <v>405</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235075</v>
      </c>
      <c r="AB110" s="920"/>
      <c r="AC110" s="920"/>
      <c r="AD110" s="920"/>
      <c r="AE110" s="921"/>
      <c r="AF110" s="922">
        <v>235770</v>
      </c>
      <c r="AG110" s="920"/>
      <c r="AH110" s="920"/>
      <c r="AI110" s="920"/>
      <c r="AJ110" s="921"/>
      <c r="AK110" s="922">
        <v>184387</v>
      </c>
      <c r="AL110" s="920"/>
      <c r="AM110" s="920"/>
      <c r="AN110" s="920"/>
      <c r="AO110" s="921"/>
      <c r="AP110" s="923">
        <v>6.2</v>
      </c>
      <c r="AQ110" s="924"/>
      <c r="AR110" s="924"/>
      <c r="AS110" s="924"/>
      <c r="AT110" s="925"/>
      <c r="AU110" s="926" t="s">
        <v>60</v>
      </c>
      <c r="AV110" s="927"/>
      <c r="AW110" s="927"/>
      <c r="AX110" s="927"/>
      <c r="AY110" s="928"/>
      <c r="AZ110" s="970" t="s">
        <v>406</v>
      </c>
      <c r="BA110" s="917"/>
      <c r="BB110" s="917"/>
      <c r="BC110" s="917"/>
      <c r="BD110" s="917"/>
      <c r="BE110" s="917"/>
      <c r="BF110" s="917"/>
      <c r="BG110" s="917"/>
      <c r="BH110" s="917"/>
      <c r="BI110" s="917"/>
      <c r="BJ110" s="917"/>
      <c r="BK110" s="917"/>
      <c r="BL110" s="917"/>
      <c r="BM110" s="917"/>
      <c r="BN110" s="917"/>
      <c r="BO110" s="917"/>
      <c r="BP110" s="918"/>
      <c r="BQ110" s="956">
        <v>2871932</v>
      </c>
      <c r="BR110" s="957"/>
      <c r="BS110" s="957"/>
      <c r="BT110" s="957"/>
      <c r="BU110" s="957"/>
      <c r="BV110" s="957">
        <v>2585398</v>
      </c>
      <c r="BW110" s="957"/>
      <c r="BX110" s="957"/>
      <c r="BY110" s="957"/>
      <c r="BZ110" s="957"/>
      <c r="CA110" s="957">
        <v>2432550</v>
      </c>
      <c r="CB110" s="957"/>
      <c r="CC110" s="957"/>
      <c r="CD110" s="957"/>
      <c r="CE110" s="957"/>
      <c r="CF110" s="971">
        <v>81.599999999999994</v>
      </c>
      <c r="CG110" s="972"/>
      <c r="CH110" s="972"/>
      <c r="CI110" s="972"/>
      <c r="CJ110" s="972"/>
      <c r="CK110" s="973" t="s">
        <v>407</v>
      </c>
      <c r="CL110" s="974"/>
      <c r="CM110" s="953" t="s">
        <v>408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409</v>
      </c>
      <c r="DH110" s="957"/>
      <c r="DI110" s="957"/>
      <c r="DJ110" s="957"/>
      <c r="DK110" s="957"/>
      <c r="DL110" s="957" t="s">
        <v>409</v>
      </c>
      <c r="DM110" s="957"/>
      <c r="DN110" s="957"/>
      <c r="DO110" s="957"/>
      <c r="DP110" s="957"/>
      <c r="DQ110" s="957" t="s">
        <v>409</v>
      </c>
      <c r="DR110" s="957"/>
      <c r="DS110" s="957"/>
      <c r="DT110" s="957"/>
      <c r="DU110" s="957"/>
      <c r="DV110" s="958" t="s">
        <v>409</v>
      </c>
      <c r="DW110" s="958"/>
      <c r="DX110" s="958"/>
      <c r="DY110" s="958"/>
      <c r="DZ110" s="959"/>
    </row>
    <row r="111" spans="1:131" s="197" customFormat="1" ht="26.25" customHeight="1">
      <c r="A111" s="960" t="s">
        <v>410</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411</v>
      </c>
      <c r="AB111" s="964"/>
      <c r="AC111" s="964"/>
      <c r="AD111" s="964"/>
      <c r="AE111" s="965"/>
      <c r="AF111" s="966" t="s">
        <v>411</v>
      </c>
      <c r="AG111" s="964"/>
      <c r="AH111" s="964"/>
      <c r="AI111" s="964"/>
      <c r="AJ111" s="965"/>
      <c r="AK111" s="966" t="s">
        <v>411</v>
      </c>
      <c r="AL111" s="964"/>
      <c r="AM111" s="964"/>
      <c r="AN111" s="964"/>
      <c r="AO111" s="965"/>
      <c r="AP111" s="967" t="s">
        <v>411</v>
      </c>
      <c r="AQ111" s="968"/>
      <c r="AR111" s="968"/>
      <c r="AS111" s="968"/>
      <c r="AT111" s="969"/>
      <c r="AU111" s="929"/>
      <c r="AV111" s="930"/>
      <c r="AW111" s="930"/>
      <c r="AX111" s="930"/>
      <c r="AY111" s="931"/>
      <c r="AZ111" s="979" t="s">
        <v>412</v>
      </c>
      <c r="BA111" s="980"/>
      <c r="BB111" s="980"/>
      <c r="BC111" s="980"/>
      <c r="BD111" s="980"/>
      <c r="BE111" s="980"/>
      <c r="BF111" s="980"/>
      <c r="BG111" s="980"/>
      <c r="BH111" s="980"/>
      <c r="BI111" s="980"/>
      <c r="BJ111" s="980"/>
      <c r="BK111" s="980"/>
      <c r="BL111" s="980"/>
      <c r="BM111" s="980"/>
      <c r="BN111" s="980"/>
      <c r="BO111" s="980"/>
      <c r="BP111" s="981"/>
      <c r="BQ111" s="949" t="s">
        <v>409</v>
      </c>
      <c r="BR111" s="950"/>
      <c r="BS111" s="950"/>
      <c r="BT111" s="950"/>
      <c r="BU111" s="950"/>
      <c r="BV111" s="950" t="s">
        <v>409</v>
      </c>
      <c r="BW111" s="950"/>
      <c r="BX111" s="950"/>
      <c r="BY111" s="950"/>
      <c r="BZ111" s="950"/>
      <c r="CA111" s="950" t="s">
        <v>409</v>
      </c>
      <c r="CB111" s="950"/>
      <c r="CC111" s="950"/>
      <c r="CD111" s="950"/>
      <c r="CE111" s="950"/>
      <c r="CF111" s="944" t="s">
        <v>409</v>
      </c>
      <c r="CG111" s="945"/>
      <c r="CH111" s="945"/>
      <c r="CI111" s="945"/>
      <c r="CJ111" s="945"/>
      <c r="CK111" s="975"/>
      <c r="CL111" s="976"/>
      <c r="CM111" s="946" t="s">
        <v>413</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409</v>
      </c>
      <c r="DH111" s="950"/>
      <c r="DI111" s="950"/>
      <c r="DJ111" s="950"/>
      <c r="DK111" s="950"/>
      <c r="DL111" s="950" t="s">
        <v>409</v>
      </c>
      <c r="DM111" s="950"/>
      <c r="DN111" s="950"/>
      <c r="DO111" s="950"/>
      <c r="DP111" s="950"/>
      <c r="DQ111" s="950" t="s">
        <v>409</v>
      </c>
      <c r="DR111" s="950"/>
      <c r="DS111" s="950"/>
      <c r="DT111" s="950"/>
      <c r="DU111" s="950"/>
      <c r="DV111" s="951" t="s">
        <v>409</v>
      </c>
      <c r="DW111" s="951"/>
      <c r="DX111" s="951"/>
      <c r="DY111" s="951"/>
      <c r="DZ111" s="952"/>
    </row>
    <row r="112" spans="1:131" s="197" customFormat="1" ht="26.25" customHeight="1">
      <c r="A112" s="982" t="s">
        <v>414</v>
      </c>
      <c r="B112" s="983"/>
      <c r="C112" s="980" t="s">
        <v>415</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108</v>
      </c>
      <c r="AB112" s="989"/>
      <c r="AC112" s="989"/>
      <c r="AD112" s="989"/>
      <c r="AE112" s="990"/>
      <c r="AF112" s="991" t="s">
        <v>108</v>
      </c>
      <c r="AG112" s="989"/>
      <c r="AH112" s="989"/>
      <c r="AI112" s="989"/>
      <c r="AJ112" s="990"/>
      <c r="AK112" s="991" t="s">
        <v>108</v>
      </c>
      <c r="AL112" s="989"/>
      <c r="AM112" s="989"/>
      <c r="AN112" s="989"/>
      <c r="AO112" s="990"/>
      <c r="AP112" s="992" t="s">
        <v>108</v>
      </c>
      <c r="AQ112" s="993"/>
      <c r="AR112" s="993"/>
      <c r="AS112" s="993"/>
      <c r="AT112" s="994"/>
      <c r="AU112" s="929"/>
      <c r="AV112" s="930"/>
      <c r="AW112" s="930"/>
      <c r="AX112" s="930"/>
      <c r="AY112" s="931"/>
      <c r="AZ112" s="979" t="s">
        <v>416</v>
      </c>
      <c r="BA112" s="980"/>
      <c r="BB112" s="980"/>
      <c r="BC112" s="980"/>
      <c r="BD112" s="980"/>
      <c r="BE112" s="980"/>
      <c r="BF112" s="980"/>
      <c r="BG112" s="980"/>
      <c r="BH112" s="980"/>
      <c r="BI112" s="980"/>
      <c r="BJ112" s="980"/>
      <c r="BK112" s="980"/>
      <c r="BL112" s="980"/>
      <c r="BM112" s="980"/>
      <c r="BN112" s="980"/>
      <c r="BO112" s="980"/>
      <c r="BP112" s="981"/>
      <c r="BQ112" s="949">
        <v>1769293</v>
      </c>
      <c r="BR112" s="950"/>
      <c r="BS112" s="950"/>
      <c r="BT112" s="950"/>
      <c r="BU112" s="950"/>
      <c r="BV112" s="950">
        <v>1506504</v>
      </c>
      <c r="BW112" s="950"/>
      <c r="BX112" s="950"/>
      <c r="BY112" s="950"/>
      <c r="BZ112" s="950"/>
      <c r="CA112" s="950">
        <v>1365195</v>
      </c>
      <c r="CB112" s="950"/>
      <c r="CC112" s="950"/>
      <c r="CD112" s="950"/>
      <c r="CE112" s="950"/>
      <c r="CF112" s="944">
        <v>45.8</v>
      </c>
      <c r="CG112" s="945"/>
      <c r="CH112" s="945"/>
      <c r="CI112" s="945"/>
      <c r="CJ112" s="945"/>
      <c r="CK112" s="975"/>
      <c r="CL112" s="976"/>
      <c r="CM112" s="946" t="s">
        <v>417</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108</v>
      </c>
      <c r="DH112" s="950"/>
      <c r="DI112" s="950"/>
      <c r="DJ112" s="950"/>
      <c r="DK112" s="950"/>
      <c r="DL112" s="950" t="s">
        <v>108</v>
      </c>
      <c r="DM112" s="950"/>
      <c r="DN112" s="950"/>
      <c r="DO112" s="950"/>
      <c r="DP112" s="950"/>
      <c r="DQ112" s="950" t="s">
        <v>108</v>
      </c>
      <c r="DR112" s="950"/>
      <c r="DS112" s="950"/>
      <c r="DT112" s="950"/>
      <c r="DU112" s="950"/>
      <c r="DV112" s="951" t="s">
        <v>108</v>
      </c>
      <c r="DW112" s="951"/>
      <c r="DX112" s="951"/>
      <c r="DY112" s="951"/>
      <c r="DZ112" s="952"/>
    </row>
    <row r="113" spans="1:130" s="197" customFormat="1" ht="26.25" customHeight="1">
      <c r="A113" s="984"/>
      <c r="B113" s="985"/>
      <c r="C113" s="980" t="s">
        <v>418</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167713</v>
      </c>
      <c r="AB113" s="964"/>
      <c r="AC113" s="964"/>
      <c r="AD113" s="964"/>
      <c r="AE113" s="965"/>
      <c r="AF113" s="966">
        <v>174517</v>
      </c>
      <c r="AG113" s="964"/>
      <c r="AH113" s="964"/>
      <c r="AI113" s="964"/>
      <c r="AJ113" s="965"/>
      <c r="AK113" s="966">
        <v>170172</v>
      </c>
      <c r="AL113" s="964"/>
      <c r="AM113" s="964"/>
      <c r="AN113" s="964"/>
      <c r="AO113" s="965"/>
      <c r="AP113" s="967">
        <v>5.7</v>
      </c>
      <c r="AQ113" s="968"/>
      <c r="AR113" s="968"/>
      <c r="AS113" s="968"/>
      <c r="AT113" s="969"/>
      <c r="AU113" s="929"/>
      <c r="AV113" s="930"/>
      <c r="AW113" s="930"/>
      <c r="AX113" s="930"/>
      <c r="AY113" s="931"/>
      <c r="AZ113" s="979" t="s">
        <v>419</v>
      </c>
      <c r="BA113" s="980"/>
      <c r="BB113" s="980"/>
      <c r="BC113" s="980"/>
      <c r="BD113" s="980"/>
      <c r="BE113" s="980"/>
      <c r="BF113" s="980"/>
      <c r="BG113" s="980"/>
      <c r="BH113" s="980"/>
      <c r="BI113" s="980"/>
      <c r="BJ113" s="980"/>
      <c r="BK113" s="980"/>
      <c r="BL113" s="980"/>
      <c r="BM113" s="980"/>
      <c r="BN113" s="980"/>
      <c r="BO113" s="980"/>
      <c r="BP113" s="981"/>
      <c r="BQ113" s="949">
        <v>105305</v>
      </c>
      <c r="BR113" s="950"/>
      <c r="BS113" s="950"/>
      <c r="BT113" s="950"/>
      <c r="BU113" s="950"/>
      <c r="BV113" s="950">
        <v>89520</v>
      </c>
      <c r="BW113" s="950"/>
      <c r="BX113" s="950"/>
      <c r="BY113" s="950"/>
      <c r="BZ113" s="950"/>
      <c r="CA113" s="950">
        <v>77704</v>
      </c>
      <c r="CB113" s="950"/>
      <c r="CC113" s="950"/>
      <c r="CD113" s="950"/>
      <c r="CE113" s="950"/>
      <c r="CF113" s="944">
        <v>2.6</v>
      </c>
      <c r="CG113" s="945"/>
      <c r="CH113" s="945"/>
      <c r="CI113" s="945"/>
      <c r="CJ113" s="945"/>
      <c r="CK113" s="975"/>
      <c r="CL113" s="976"/>
      <c r="CM113" s="946" t="s">
        <v>420</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108</v>
      </c>
      <c r="DH113" s="989"/>
      <c r="DI113" s="989"/>
      <c r="DJ113" s="989"/>
      <c r="DK113" s="990"/>
      <c r="DL113" s="991" t="s">
        <v>108</v>
      </c>
      <c r="DM113" s="989"/>
      <c r="DN113" s="989"/>
      <c r="DO113" s="989"/>
      <c r="DP113" s="990"/>
      <c r="DQ113" s="991" t="s">
        <v>108</v>
      </c>
      <c r="DR113" s="989"/>
      <c r="DS113" s="989"/>
      <c r="DT113" s="989"/>
      <c r="DU113" s="990"/>
      <c r="DV113" s="992" t="s">
        <v>108</v>
      </c>
      <c r="DW113" s="993"/>
      <c r="DX113" s="993"/>
      <c r="DY113" s="993"/>
      <c r="DZ113" s="994"/>
    </row>
    <row r="114" spans="1:130" s="197" customFormat="1" ht="26.25" customHeight="1">
      <c r="A114" s="984"/>
      <c r="B114" s="985"/>
      <c r="C114" s="980" t="s">
        <v>421</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51525</v>
      </c>
      <c r="AB114" s="989"/>
      <c r="AC114" s="989"/>
      <c r="AD114" s="989"/>
      <c r="AE114" s="990"/>
      <c r="AF114" s="991">
        <v>47196</v>
      </c>
      <c r="AG114" s="989"/>
      <c r="AH114" s="989"/>
      <c r="AI114" s="989"/>
      <c r="AJ114" s="990"/>
      <c r="AK114" s="991">
        <v>44091</v>
      </c>
      <c r="AL114" s="989"/>
      <c r="AM114" s="989"/>
      <c r="AN114" s="989"/>
      <c r="AO114" s="990"/>
      <c r="AP114" s="992">
        <v>1.5</v>
      </c>
      <c r="AQ114" s="993"/>
      <c r="AR114" s="993"/>
      <c r="AS114" s="993"/>
      <c r="AT114" s="994"/>
      <c r="AU114" s="929"/>
      <c r="AV114" s="930"/>
      <c r="AW114" s="930"/>
      <c r="AX114" s="930"/>
      <c r="AY114" s="931"/>
      <c r="AZ114" s="979" t="s">
        <v>422</v>
      </c>
      <c r="BA114" s="980"/>
      <c r="BB114" s="980"/>
      <c r="BC114" s="980"/>
      <c r="BD114" s="980"/>
      <c r="BE114" s="980"/>
      <c r="BF114" s="980"/>
      <c r="BG114" s="980"/>
      <c r="BH114" s="980"/>
      <c r="BI114" s="980"/>
      <c r="BJ114" s="980"/>
      <c r="BK114" s="980"/>
      <c r="BL114" s="980"/>
      <c r="BM114" s="980"/>
      <c r="BN114" s="980"/>
      <c r="BO114" s="980"/>
      <c r="BP114" s="981"/>
      <c r="BQ114" s="949">
        <v>477054</v>
      </c>
      <c r="BR114" s="950"/>
      <c r="BS114" s="950"/>
      <c r="BT114" s="950"/>
      <c r="BU114" s="950"/>
      <c r="BV114" s="950">
        <v>369793</v>
      </c>
      <c r="BW114" s="950"/>
      <c r="BX114" s="950"/>
      <c r="BY114" s="950"/>
      <c r="BZ114" s="950"/>
      <c r="CA114" s="950">
        <v>413275</v>
      </c>
      <c r="CB114" s="950"/>
      <c r="CC114" s="950"/>
      <c r="CD114" s="950"/>
      <c r="CE114" s="950"/>
      <c r="CF114" s="944">
        <v>13.9</v>
      </c>
      <c r="CG114" s="945"/>
      <c r="CH114" s="945"/>
      <c r="CI114" s="945"/>
      <c r="CJ114" s="945"/>
      <c r="CK114" s="975"/>
      <c r="CL114" s="976"/>
      <c r="CM114" s="946" t="s">
        <v>423</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108</v>
      </c>
      <c r="DH114" s="989"/>
      <c r="DI114" s="989"/>
      <c r="DJ114" s="989"/>
      <c r="DK114" s="990"/>
      <c r="DL114" s="991" t="s">
        <v>108</v>
      </c>
      <c r="DM114" s="989"/>
      <c r="DN114" s="989"/>
      <c r="DO114" s="989"/>
      <c r="DP114" s="990"/>
      <c r="DQ114" s="991" t="s">
        <v>108</v>
      </c>
      <c r="DR114" s="989"/>
      <c r="DS114" s="989"/>
      <c r="DT114" s="989"/>
      <c r="DU114" s="990"/>
      <c r="DV114" s="992" t="s">
        <v>108</v>
      </c>
      <c r="DW114" s="993"/>
      <c r="DX114" s="993"/>
      <c r="DY114" s="993"/>
      <c r="DZ114" s="994"/>
    </row>
    <row r="115" spans="1:130" s="197" customFormat="1" ht="26.25" customHeight="1">
      <c r="A115" s="984"/>
      <c r="B115" s="985"/>
      <c r="C115" s="980" t="s">
        <v>424</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108</v>
      </c>
      <c r="AB115" s="964"/>
      <c r="AC115" s="964"/>
      <c r="AD115" s="964"/>
      <c r="AE115" s="965"/>
      <c r="AF115" s="966" t="s">
        <v>108</v>
      </c>
      <c r="AG115" s="964"/>
      <c r="AH115" s="964"/>
      <c r="AI115" s="964"/>
      <c r="AJ115" s="965"/>
      <c r="AK115" s="966" t="s">
        <v>108</v>
      </c>
      <c r="AL115" s="964"/>
      <c r="AM115" s="964"/>
      <c r="AN115" s="964"/>
      <c r="AO115" s="965"/>
      <c r="AP115" s="967" t="s">
        <v>108</v>
      </c>
      <c r="AQ115" s="968"/>
      <c r="AR115" s="968"/>
      <c r="AS115" s="968"/>
      <c r="AT115" s="969"/>
      <c r="AU115" s="929"/>
      <c r="AV115" s="930"/>
      <c r="AW115" s="930"/>
      <c r="AX115" s="930"/>
      <c r="AY115" s="931"/>
      <c r="AZ115" s="979" t="s">
        <v>425</v>
      </c>
      <c r="BA115" s="980"/>
      <c r="BB115" s="980"/>
      <c r="BC115" s="980"/>
      <c r="BD115" s="980"/>
      <c r="BE115" s="980"/>
      <c r="BF115" s="980"/>
      <c r="BG115" s="980"/>
      <c r="BH115" s="980"/>
      <c r="BI115" s="980"/>
      <c r="BJ115" s="980"/>
      <c r="BK115" s="980"/>
      <c r="BL115" s="980"/>
      <c r="BM115" s="980"/>
      <c r="BN115" s="980"/>
      <c r="BO115" s="980"/>
      <c r="BP115" s="981"/>
      <c r="BQ115" s="949">
        <v>7910</v>
      </c>
      <c r="BR115" s="950"/>
      <c r="BS115" s="950"/>
      <c r="BT115" s="950"/>
      <c r="BU115" s="950"/>
      <c r="BV115" s="950">
        <v>7024</v>
      </c>
      <c r="BW115" s="950"/>
      <c r="BX115" s="950"/>
      <c r="BY115" s="950"/>
      <c r="BZ115" s="950"/>
      <c r="CA115" s="950">
        <v>6149</v>
      </c>
      <c r="CB115" s="950"/>
      <c r="CC115" s="950"/>
      <c r="CD115" s="950"/>
      <c r="CE115" s="950"/>
      <c r="CF115" s="944">
        <v>0.2</v>
      </c>
      <c r="CG115" s="945"/>
      <c r="CH115" s="945"/>
      <c r="CI115" s="945"/>
      <c r="CJ115" s="945"/>
      <c r="CK115" s="975"/>
      <c r="CL115" s="976"/>
      <c r="CM115" s="979" t="s">
        <v>426</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108</v>
      </c>
      <c r="DH115" s="989"/>
      <c r="DI115" s="989"/>
      <c r="DJ115" s="989"/>
      <c r="DK115" s="990"/>
      <c r="DL115" s="991" t="s">
        <v>108</v>
      </c>
      <c r="DM115" s="989"/>
      <c r="DN115" s="989"/>
      <c r="DO115" s="989"/>
      <c r="DP115" s="990"/>
      <c r="DQ115" s="991" t="s">
        <v>108</v>
      </c>
      <c r="DR115" s="989"/>
      <c r="DS115" s="989"/>
      <c r="DT115" s="989"/>
      <c r="DU115" s="990"/>
      <c r="DV115" s="992" t="s">
        <v>108</v>
      </c>
      <c r="DW115" s="993"/>
      <c r="DX115" s="993"/>
      <c r="DY115" s="993"/>
      <c r="DZ115" s="994"/>
    </row>
    <row r="116" spans="1:130" s="197" customFormat="1" ht="26.25" customHeight="1">
      <c r="A116" s="986"/>
      <c r="B116" s="987"/>
      <c r="C116" s="1001" t="s">
        <v>427</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108</v>
      </c>
      <c r="AB116" s="989"/>
      <c r="AC116" s="989"/>
      <c r="AD116" s="989"/>
      <c r="AE116" s="990"/>
      <c r="AF116" s="991" t="s">
        <v>108</v>
      </c>
      <c r="AG116" s="989"/>
      <c r="AH116" s="989"/>
      <c r="AI116" s="989"/>
      <c r="AJ116" s="990"/>
      <c r="AK116" s="991" t="s">
        <v>108</v>
      </c>
      <c r="AL116" s="989"/>
      <c r="AM116" s="989"/>
      <c r="AN116" s="989"/>
      <c r="AO116" s="990"/>
      <c r="AP116" s="992" t="s">
        <v>108</v>
      </c>
      <c r="AQ116" s="993"/>
      <c r="AR116" s="993"/>
      <c r="AS116" s="993"/>
      <c r="AT116" s="994"/>
      <c r="AU116" s="929"/>
      <c r="AV116" s="930"/>
      <c r="AW116" s="930"/>
      <c r="AX116" s="930"/>
      <c r="AY116" s="931"/>
      <c r="AZ116" s="979" t="s">
        <v>428</v>
      </c>
      <c r="BA116" s="980"/>
      <c r="BB116" s="980"/>
      <c r="BC116" s="980"/>
      <c r="BD116" s="980"/>
      <c r="BE116" s="980"/>
      <c r="BF116" s="980"/>
      <c r="BG116" s="980"/>
      <c r="BH116" s="980"/>
      <c r="BI116" s="980"/>
      <c r="BJ116" s="980"/>
      <c r="BK116" s="980"/>
      <c r="BL116" s="980"/>
      <c r="BM116" s="980"/>
      <c r="BN116" s="980"/>
      <c r="BO116" s="980"/>
      <c r="BP116" s="981"/>
      <c r="BQ116" s="949" t="s">
        <v>108</v>
      </c>
      <c r="BR116" s="950"/>
      <c r="BS116" s="950"/>
      <c r="BT116" s="950"/>
      <c r="BU116" s="950"/>
      <c r="BV116" s="950" t="s">
        <v>108</v>
      </c>
      <c r="BW116" s="950"/>
      <c r="BX116" s="950"/>
      <c r="BY116" s="950"/>
      <c r="BZ116" s="950"/>
      <c r="CA116" s="950" t="s">
        <v>108</v>
      </c>
      <c r="CB116" s="950"/>
      <c r="CC116" s="950"/>
      <c r="CD116" s="950"/>
      <c r="CE116" s="950"/>
      <c r="CF116" s="944" t="s">
        <v>108</v>
      </c>
      <c r="CG116" s="945"/>
      <c r="CH116" s="945"/>
      <c r="CI116" s="945"/>
      <c r="CJ116" s="945"/>
      <c r="CK116" s="975"/>
      <c r="CL116" s="976"/>
      <c r="CM116" s="946" t="s">
        <v>429</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108</v>
      </c>
      <c r="DH116" s="989"/>
      <c r="DI116" s="989"/>
      <c r="DJ116" s="989"/>
      <c r="DK116" s="990"/>
      <c r="DL116" s="991" t="s">
        <v>108</v>
      </c>
      <c r="DM116" s="989"/>
      <c r="DN116" s="989"/>
      <c r="DO116" s="989"/>
      <c r="DP116" s="990"/>
      <c r="DQ116" s="991" t="s">
        <v>108</v>
      </c>
      <c r="DR116" s="989"/>
      <c r="DS116" s="989"/>
      <c r="DT116" s="989"/>
      <c r="DU116" s="990"/>
      <c r="DV116" s="992" t="s">
        <v>108</v>
      </c>
      <c r="DW116" s="993"/>
      <c r="DX116" s="993"/>
      <c r="DY116" s="993"/>
      <c r="DZ116" s="994"/>
    </row>
    <row r="117" spans="1:130" s="197" customFormat="1" ht="26.25" customHeight="1">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430</v>
      </c>
      <c r="Z117" s="914"/>
      <c r="AA117" s="1026">
        <v>454313</v>
      </c>
      <c r="AB117" s="996"/>
      <c r="AC117" s="996"/>
      <c r="AD117" s="996"/>
      <c r="AE117" s="997"/>
      <c r="AF117" s="995">
        <v>457483</v>
      </c>
      <c r="AG117" s="996"/>
      <c r="AH117" s="996"/>
      <c r="AI117" s="996"/>
      <c r="AJ117" s="997"/>
      <c r="AK117" s="995">
        <v>398650</v>
      </c>
      <c r="AL117" s="996"/>
      <c r="AM117" s="996"/>
      <c r="AN117" s="996"/>
      <c r="AO117" s="997"/>
      <c r="AP117" s="998"/>
      <c r="AQ117" s="999"/>
      <c r="AR117" s="999"/>
      <c r="AS117" s="999"/>
      <c r="AT117" s="1000"/>
      <c r="AU117" s="929"/>
      <c r="AV117" s="930"/>
      <c r="AW117" s="930"/>
      <c r="AX117" s="930"/>
      <c r="AY117" s="931"/>
      <c r="AZ117" s="1025" t="s">
        <v>431</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432</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c r="A118" s="934" t="s">
        <v>404</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402</v>
      </c>
      <c r="AB118" s="913"/>
      <c r="AC118" s="913"/>
      <c r="AD118" s="913"/>
      <c r="AE118" s="914"/>
      <c r="AF118" s="912" t="s">
        <v>283</v>
      </c>
      <c r="AG118" s="913"/>
      <c r="AH118" s="913"/>
      <c r="AI118" s="913"/>
      <c r="AJ118" s="914"/>
      <c r="AK118" s="912" t="s">
        <v>282</v>
      </c>
      <c r="AL118" s="913"/>
      <c r="AM118" s="913"/>
      <c r="AN118" s="913"/>
      <c r="AO118" s="914"/>
      <c r="AP118" s="1020" t="s">
        <v>403</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433</v>
      </c>
      <c r="BP118" s="1024"/>
      <c r="BQ118" s="1015">
        <v>5231494</v>
      </c>
      <c r="BR118" s="1016"/>
      <c r="BS118" s="1016"/>
      <c r="BT118" s="1016"/>
      <c r="BU118" s="1016"/>
      <c r="BV118" s="1016">
        <v>4558239</v>
      </c>
      <c r="BW118" s="1016"/>
      <c r="BX118" s="1016"/>
      <c r="BY118" s="1016"/>
      <c r="BZ118" s="1016"/>
      <c r="CA118" s="1016">
        <v>4294873</v>
      </c>
      <c r="CB118" s="1016"/>
      <c r="CC118" s="1016"/>
      <c r="CD118" s="1016"/>
      <c r="CE118" s="1016"/>
      <c r="CF118" s="1017"/>
      <c r="CG118" s="1018"/>
      <c r="CH118" s="1018"/>
      <c r="CI118" s="1018"/>
      <c r="CJ118" s="1019"/>
      <c r="CK118" s="975"/>
      <c r="CL118" s="976"/>
      <c r="CM118" s="946" t="s">
        <v>434</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c r="A119" s="1004" t="s">
        <v>407</v>
      </c>
      <c r="B119" s="974"/>
      <c r="C119" s="953" t="s">
        <v>408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435</v>
      </c>
      <c r="AV119" s="1008"/>
      <c r="AW119" s="1008"/>
      <c r="AX119" s="1008"/>
      <c r="AY119" s="1009"/>
      <c r="AZ119" s="970" t="s">
        <v>436</v>
      </c>
      <c r="BA119" s="917"/>
      <c r="BB119" s="917"/>
      <c r="BC119" s="917"/>
      <c r="BD119" s="917"/>
      <c r="BE119" s="917"/>
      <c r="BF119" s="917"/>
      <c r="BG119" s="917"/>
      <c r="BH119" s="917"/>
      <c r="BI119" s="917"/>
      <c r="BJ119" s="917"/>
      <c r="BK119" s="917"/>
      <c r="BL119" s="917"/>
      <c r="BM119" s="917"/>
      <c r="BN119" s="917"/>
      <c r="BO119" s="917"/>
      <c r="BP119" s="918"/>
      <c r="BQ119" s="956">
        <v>2019809</v>
      </c>
      <c r="BR119" s="957"/>
      <c r="BS119" s="957"/>
      <c r="BT119" s="957"/>
      <c r="BU119" s="957"/>
      <c r="BV119" s="957">
        <v>2619466</v>
      </c>
      <c r="BW119" s="957"/>
      <c r="BX119" s="957"/>
      <c r="BY119" s="957"/>
      <c r="BZ119" s="957"/>
      <c r="CA119" s="957">
        <v>3021290</v>
      </c>
      <c r="CB119" s="957"/>
      <c r="CC119" s="957"/>
      <c r="CD119" s="957"/>
      <c r="CE119" s="957"/>
      <c r="CF119" s="971">
        <v>101.4</v>
      </c>
      <c r="CG119" s="972"/>
      <c r="CH119" s="972"/>
      <c r="CI119" s="972"/>
      <c r="CJ119" s="972"/>
      <c r="CK119" s="977"/>
      <c r="CL119" s="978"/>
      <c r="CM119" s="1034" t="s">
        <v>437</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108</v>
      </c>
      <c r="DH119" s="1028"/>
      <c r="DI119" s="1028"/>
      <c r="DJ119" s="1028"/>
      <c r="DK119" s="1029"/>
      <c r="DL119" s="1030" t="s">
        <v>108</v>
      </c>
      <c r="DM119" s="1028"/>
      <c r="DN119" s="1028"/>
      <c r="DO119" s="1028"/>
      <c r="DP119" s="1029"/>
      <c r="DQ119" s="1030" t="s">
        <v>108</v>
      </c>
      <c r="DR119" s="1028"/>
      <c r="DS119" s="1028"/>
      <c r="DT119" s="1028"/>
      <c r="DU119" s="1029"/>
      <c r="DV119" s="1031" t="s">
        <v>108</v>
      </c>
      <c r="DW119" s="1032"/>
      <c r="DX119" s="1032"/>
      <c r="DY119" s="1032"/>
      <c r="DZ119" s="1033"/>
    </row>
    <row r="120" spans="1:130" s="197" customFormat="1" ht="26.25" customHeight="1">
      <c r="A120" s="1005"/>
      <c r="B120" s="976"/>
      <c r="C120" s="946" t="s">
        <v>413</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438</v>
      </c>
      <c r="BA120" s="980"/>
      <c r="BB120" s="980"/>
      <c r="BC120" s="980"/>
      <c r="BD120" s="980"/>
      <c r="BE120" s="980"/>
      <c r="BF120" s="980"/>
      <c r="BG120" s="980"/>
      <c r="BH120" s="980"/>
      <c r="BI120" s="980"/>
      <c r="BJ120" s="980"/>
      <c r="BK120" s="980"/>
      <c r="BL120" s="980"/>
      <c r="BM120" s="980"/>
      <c r="BN120" s="980"/>
      <c r="BO120" s="980"/>
      <c r="BP120" s="981"/>
      <c r="BQ120" s="949">
        <v>9000</v>
      </c>
      <c r="BR120" s="950"/>
      <c r="BS120" s="950"/>
      <c r="BT120" s="950"/>
      <c r="BU120" s="950"/>
      <c r="BV120" s="950">
        <v>9000</v>
      </c>
      <c r="BW120" s="950"/>
      <c r="BX120" s="950"/>
      <c r="BY120" s="950"/>
      <c r="BZ120" s="950"/>
      <c r="CA120" s="950">
        <v>21400</v>
      </c>
      <c r="CB120" s="950"/>
      <c r="CC120" s="950"/>
      <c r="CD120" s="950"/>
      <c r="CE120" s="950"/>
      <c r="CF120" s="944">
        <v>0.7</v>
      </c>
      <c r="CG120" s="945"/>
      <c r="CH120" s="945"/>
      <c r="CI120" s="945"/>
      <c r="CJ120" s="945"/>
      <c r="CK120" s="1043" t="s">
        <v>439</v>
      </c>
      <c r="CL120" s="1044"/>
      <c r="CM120" s="1044"/>
      <c r="CN120" s="1044"/>
      <c r="CO120" s="1045"/>
      <c r="CP120" s="1051" t="s">
        <v>440</v>
      </c>
      <c r="CQ120" s="1052"/>
      <c r="CR120" s="1052"/>
      <c r="CS120" s="1052"/>
      <c r="CT120" s="1052"/>
      <c r="CU120" s="1052"/>
      <c r="CV120" s="1052"/>
      <c r="CW120" s="1052"/>
      <c r="CX120" s="1052"/>
      <c r="CY120" s="1052"/>
      <c r="CZ120" s="1052"/>
      <c r="DA120" s="1052"/>
      <c r="DB120" s="1052"/>
      <c r="DC120" s="1052"/>
      <c r="DD120" s="1052"/>
      <c r="DE120" s="1052"/>
      <c r="DF120" s="1053"/>
      <c r="DG120" s="956">
        <v>1350777</v>
      </c>
      <c r="DH120" s="957"/>
      <c r="DI120" s="957"/>
      <c r="DJ120" s="957"/>
      <c r="DK120" s="957"/>
      <c r="DL120" s="957">
        <v>1239912</v>
      </c>
      <c r="DM120" s="957"/>
      <c r="DN120" s="957"/>
      <c r="DO120" s="957"/>
      <c r="DP120" s="957"/>
      <c r="DQ120" s="957">
        <v>1115268</v>
      </c>
      <c r="DR120" s="957"/>
      <c r="DS120" s="957"/>
      <c r="DT120" s="957"/>
      <c r="DU120" s="957"/>
      <c r="DV120" s="958">
        <v>37.4</v>
      </c>
      <c r="DW120" s="958"/>
      <c r="DX120" s="958"/>
      <c r="DY120" s="958"/>
      <c r="DZ120" s="959"/>
    </row>
    <row r="121" spans="1:130" s="197" customFormat="1" ht="26.25" customHeight="1">
      <c r="A121" s="1005"/>
      <c r="B121" s="976"/>
      <c r="C121" s="1040" t="s">
        <v>441</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442</v>
      </c>
      <c r="BA121" s="1001"/>
      <c r="BB121" s="1001"/>
      <c r="BC121" s="1001"/>
      <c r="BD121" s="1001"/>
      <c r="BE121" s="1001"/>
      <c r="BF121" s="1001"/>
      <c r="BG121" s="1001"/>
      <c r="BH121" s="1001"/>
      <c r="BI121" s="1001"/>
      <c r="BJ121" s="1001"/>
      <c r="BK121" s="1001"/>
      <c r="BL121" s="1001"/>
      <c r="BM121" s="1001"/>
      <c r="BN121" s="1001"/>
      <c r="BO121" s="1001"/>
      <c r="BP121" s="1002"/>
      <c r="BQ121" s="1015">
        <v>2865221</v>
      </c>
      <c r="BR121" s="1016"/>
      <c r="BS121" s="1016"/>
      <c r="BT121" s="1016"/>
      <c r="BU121" s="1016"/>
      <c r="BV121" s="1016">
        <v>2641542</v>
      </c>
      <c r="BW121" s="1016"/>
      <c r="BX121" s="1016"/>
      <c r="BY121" s="1016"/>
      <c r="BZ121" s="1016"/>
      <c r="CA121" s="1016">
        <v>2452707</v>
      </c>
      <c r="CB121" s="1016"/>
      <c r="CC121" s="1016"/>
      <c r="CD121" s="1016"/>
      <c r="CE121" s="1016"/>
      <c r="CF121" s="1054">
        <v>82.3</v>
      </c>
      <c r="CG121" s="1055"/>
      <c r="CH121" s="1055"/>
      <c r="CI121" s="1055"/>
      <c r="CJ121" s="1055"/>
      <c r="CK121" s="1046"/>
      <c r="CL121" s="1047"/>
      <c r="CM121" s="1047"/>
      <c r="CN121" s="1047"/>
      <c r="CO121" s="1048"/>
      <c r="CP121" s="1037" t="s">
        <v>443</v>
      </c>
      <c r="CQ121" s="1038"/>
      <c r="CR121" s="1038"/>
      <c r="CS121" s="1038"/>
      <c r="CT121" s="1038"/>
      <c r="CU121" s="1038"/>
      <c r="CV121" s="1038"/>
      <c r="CW121" s="1038"/>
      <c r="CX121" s="1038"/>
      <c r="CY121" s="1038"/>
      <c r="CZ121" s="1038"/>
      <c r="DA121" s="1038"/>
      <c r="DB121" s="1038"/>
      <c r="DC121" s="1038"/>
      <c r="DD121" s="1038"/>
      <c r="DE121" s="1038"/>
      <c r="DF121" s="1039"/>
      <c r="DG121" s="949">
        <v>285516</v>
      </c>
      <c r="DH121" s="950"/>
      <c r="DI121" s="950"/>
      <c r="DJ121" s="950"/>
      <c r="DK121" s="950"/>
      <c r="DL121" s="950">
        <v>266592</v>
      </c>
      <c r="DM121" s="950"/>
      <c r="DN121" s="950"/>
      <c r="DO121" s="950"/>
      <c r="DP121" s="950"/>
      <c r="DQ121" s="950">
        <v>249927</v>
      </c>
      <c r="DR121" s="950"/>
      <c r="DS121" s="950"/>
      <c r="DT121" s="950"/>
      <c r="DU121" s="950"/>
      <c r="DV121" s="951">
        <v>8.4</v>
      </c>
      <c r="DW121" s="951"/>
      <c r="DX121" s="951"/>
      <c r="DY121" s="951"/>
      <c r="DZ121" s="952"/>
    </row>
    <row r="122" spans="1:130" s="197" customFormat="1" ht="26.25" customHeight="1">
      <c r="A122" s="1005"/>
      <c r="B122" s="976"/>
      <c r="C122" s="946" t="s">
        <v>423</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444</v>
      </c>
      <c r="BP122" s="1024"/>
      <c r="BQ122" s="1064">
        <v>4894030</v>
      </c>
      <c r="BR122" s="1065"/>
      <c r="BS122" s="1065"/>
      <c r="BT122" s="1065"/>
      <c r="BU122" s="1065"/>
      <c r="BV122" s="1065">
        <v>5270008</v>
      </c>
      <c r="BW122" s="1065"/>
      <c r="BX122" s="1065"/>
      <c r="BY122" s="1065"/>
      <c r="BZ122" s="1065"/>
      <c r="CA122" s="1065">
        <v>5495397</v>
      </c>
      <c r="CB122" s="1065"/>
      <c r="CC122" s="1065"/>
      <c r="CD122" s="1065"/>
      <c r="CE122" s="1065"/>
      <c r="CF122" s="1017"/>
      <c r="CG122" s="1018"/>
      <c r="CH122" s="1018"/>
      <c r="CI122" s="1018"/>
      <c r="CJ122" s="1019"/>
      <c r="CK122" s="1046"/>
      <c r="CL122" s="1047"/>
      <c r="CM122" s="1047"/>
      <c r="CN122" s="1047"/>
      <c r="CO122" s="1048"/>
      <c r="CP122" s="1037" t="s">
        <v>445</v>
      </c>
      <c r="CQ122" s="1038"/>
      <c r="CR122" s="1038"/>
      <c r="CS122" s="1038"/>
      <c r="CT122" s="1038"/>
      <c r="CU122" s="1038"/>
      <c r="CV122" s="1038"/>
      <c r="CW122" s="1038"/>
      <c r="CX122" s="1038"/>
      <c r="CY122" s="1038"/>
      <c r="CZ122" s="1038"/>
      <c r="DA122" s="1038"/>
      <c r="DB122" s="1038"/>
      <c r="DC122" s="1038"/>
      <c r="DD122" s="1038"/>
      <c r="DE122" s="1038"/>
      <c r="DF122" s="1039"/>
      <c r="DG122" s="949" t="s">
        <v>108</v>
      </c>
      <c r="DH122" s="950"/>
      <c r="DI122" s="950"/>
      <c r="DJ122" s="950"/>
      <c r="DK122" s="950"/>
      <c r="DL122" s="950" t="s">
        <v>108</v>
      </c>
      <c r="DM122" s="950"/>
      <c r="DN122" s="950"/>
      <c r="DO122" s="950"/>
      <c r="DP122" s="950"/>
      <c r="DQ122" s="950" t="s">
        <v>108</v>
      </c>
      <c r="DR122" s="950"/>
      <c r="DS122" s="950"/>
      <c r="DT122" s="950"/>
      <c r="DU122" s="950"/>
      <c r="DV122" s="951" t="s">
        <v>108</v>
      </c>
      <c r="DW122" s="951"/>
      <c r="DX122" s="951"/>
      <c r="DY122" s="951"/>
      <c r="DZ122" s="952"/>
    </row>
    <row r="123" spans="1:130" s="197" customFormat="1" ht="26.25" customHeight="1" thickBot="1">
      <c r="A123" s="1005"/>
      <c r="B123" s="976"/>
      <c r="C123" s="946" t="s">
        <v>429</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108</v>
      </c>
      <c r="AB123" s="989"/>
      <c r="AC123" s="989"/>
      <c r="AD123" s="989"/>
      <c r="AE123" s="990"/>
      <c r="AF123" s="991" t="s">
        <v>108</v>
      </c>
      <c r="AG123" s="989"/>
      <c r="AH123" s="989"/>
      <c r="AI123" s="989"/>
      <c r="AJ123" s="990"/>
      <c r="AK123" s="991" t="s">
        <v>108</v>
      </c>
      <c r="AL123" s="989"/>
      <c r="AM123" s="989"/>
      <c r="AN123" s="989"/>
      <c r="AO123" s="990"/>
      <c r="AP123" s="992" t="s">
        <v>108</v>
      </c>
      <c r="AQ123" s="993"/>
      <c r="AR123" s="993"/>
      <c r="AS123" s="993"/>
      <c r="AT123" s="994"/>
      <c r="AU123" s="1061" t="s">
        <v>446</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17.600000000000001</v>
      </c>
      <c r="BR123" s="1057"/>
      <c r="BS123" s="1057"/>
      <c r="BT123" s="1057"/>
      <c r="BU123" s="1057"/>
      <c r="BV123" s="1057" t="s">
        <v>108</v>
      </c>
      <c r="BW123" s="1057"/>
      <c r="BX123" s="1057"/>
      <c r="BY123" s="1057"/>
      <c r="BZ123" s="1057"/>
      <c r="CA123" s="1057" t="s">
        <v>108</v>
      </c>
      <c r="CB123" s="1057"/>
      <c r="CC123" s="1057"/>
      <c r="CD123" s="1057"/>
      <c r="CE123" s="1057"/>
      <c r="CF123" s="1058"/>
      <c r="CG123" s="1059"/>
      <c r="CH123" s="1059"/>
      <c r="CI123" s="1059"/>
      <c r="CJ123" s="1060"/>
      <c r="CK123" s="1046"/>
      <c r="CL123" s="1047"/>
      <c r="CM123" s="1047"/>
      <c r="CN123" s="1047"/>
      <c r="CO123" s="1048"/>
      <c r="CP123" s="1037" t="s">
        <v>447</v>
      </c>
      <c r="CQ123" s="1038"/>
      <c r="CR123" s="1038"/>
      <c r="CS123" s="1038"/>
      <c r="CT123" s="1038"/>
      <c r="CU123" s="1038"/>
      <c r="CV123" s="1038"/>
      <c r="CW123" s="1038"/>
      <c r="CX123" s="1038"/>
      <c r="CY123" s="1038"/>
      <c r="CZ123" s="1038"/>
      <c r="DA123" s="1038"/>
      <c r="DB123" s="1038"/>
      <c r="DC123" s="1038"/>
      <c r="DD123" s="1038"/>
      <c r="DE123" s="1038"/>
      <c r="DF123" s="1039"/>
      <c r="DG123" s="988" t="s">
        <v>448</v>
      </c>
      <c r="DH123" s="989"/>
      <c r="DI123" s="989"/>
      <c r="DJ123" s="989"/>
      <c r="DK123" s="990"/>
      <c r="DL123" s="991" t="s">
        <v>448</v>
      </c>
      <c r="DM123" s="989"/>
      <c r="DN123" s="989"/>
      <c r="DO123" s="989"/>
      <c r="DP123" s="990"/>
      <c r="DQ123" s="991" t="s">
        <v>448</v>
      </c>
      <c r="DR123" s="989"/>
      <c r="DS123" s="989"/>
      <c r="DT123" s="989"/>
      <c r="DU123" s="990"/>
      <c r="DV123" s="992" t="s">
        <v>448</v>
      </c>
      <c r="DW123" s="993"/>
      <c r="DX123" s="993"/>
      <c r="DY123" s="993"/>
      <c r="DZ123" s="994"/>
    </row>
    <row r="124" spans="1:130" s="197" customFormat="1" ht="26.25" customHeight="1">
      <c r="A124" s="1005"/>
      <c r="B124" s="976"/>
      <c r="C124" s="946" t="s">
        <v>432</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448</v>
      </c>
      <c r="AB124" s="989"/>
      <c r="AC124" s="989"/>
      <c r="AD124" s="989"/>
      <c r="AE124" s="990"/>
      <c r="AF124" s="991" t="s">
        <v>448</v>
      </c>
      <c r="AG124" s="989"/>
      <c r="AH124" s="989"/>
      <c r="AI124" s="989"/>
      <c r="AJ124" s="990"/>
      <c r="AK124" s="991" t="s">
        <v>448</v>
      </c>
      <c r="AL124" s="989"/>
      <c r="AM124" s="989"/>
      <c r="AN124" s="989"/>
      <c r="AO124" s="990"/>
      <c r="AP124" s="992" t="s">
        <v>448</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449</v>
      </c>
      <c r="CQ124" s="1038"/>
      <c r="CR124" s="1038"/>
      <c r="CS124" s="1038"/>
      <c r="CT124" s="1038"/>
      <c r="CU124" s="1038"/>
      <c r="CV124" s="1038"/>
      <c r="CW124" s="1038"/>
      <c r="CX124" s="1038"/>
      <c r="CY124" s="1038"/>
      <c r="CZ124" s="1038"/>
      <c r="DA124" s="1038"/>
      <c r="DB124" s="1038"/>
      <c r="DC124" s="1038"/>
      <c r="DD124" s="1038"/>
      <c r="DE124" s="1038"/>
      <c r="DF124" s="1039"/>
      <c r="DG124" s="1027">
        <v>133000</v>
      </c>
      <c r="DH124" s="1028"/>
      <c r="DI124" s="1028"/>
      <c r="DJ124" s="1028"/>
      <c r="DK124" s="1029"/>
      <c r="DL124" s="1030" t="s">
        <v>448</v>
      </c>
      <c r="DM124" s="1028"/>
      <c r="DN124" s="1028"/>
      <c r="DO124" s="1028"/>
      <c r="DP124" s="1029"/>
      <c r="DQ124" s="1030" t="s">
        <v>448</v>
      </c>
      <c r="DR124" s="1028"/>
      <c r="DS124" s="1028"/>
      <c r="DT124" s="1028"/>
      <c r="DU124" s="1029"/>
      <c r="DV124" s="1031" t="s">
        <v>448</v>
      </c>
      <c r="DW124" s="1032"/>
      <c r="DX124" s="1032"/>
      <c r="DY124" s="1032"/>
      <c r="DZ124" s="1033"/>
    </row>
    <row r="125" spans="1:130" s="197" customFormat="1" ht="26.25" customHeight="1" thickBot="1">
      <c r="A125" s="1005"/>
      <c r="B125" s="976"/>
      <c r="C125" s="946" t="s">
        <v>434</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448</v>
      </c>
      <c r="AB125" s="989"/>
      <c r="AC125" s="989"/>
      <c r="AD125" s="989"/>
      <c r="AE125" s="990"/>
      <c r="AF125" s="991" t="s">
        <v>448</v>
      </c>
      <c r="AG125" s="989"/>
      <c r="AH125" s="989"/>
      <c r="AI125" s="989"/>
      <c r="AJ125" s="990"/>
      <c r="AK125" s="991" t="s">
        <v>448</v>
      </c>
      <c r="AL125" s="989"/>
      <c r="AM125" s="989"/>
      <c r="AN125" s="989"/>
      <c r="AO125" s="990"/>
      <c r="AP125" s="992" t="s">
        <v>448</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450</v>
      </c>
      <c r="CL125" s="1044"/>
      <c r="CM125" s="1044"/>
      <c r="CN125" s="1044"/>
      <c r="CO125" s="1045"/>
      <c r="CP125" s="970" t="s">
        <v>451</v>
      </c>
      <c r="CQ125" s="917"/>
      <c r="CR125" s="917"/>
      <c r="CS125" s="917"/>
      <c r="CT125" s="917"/>
      <c r="CU125" s="917"/>
      <c r="CV125" s="917"/>
      <c r="CW125" s="917"/>
      <c r="CX125" s="917"/>
      <c r="CY125" s="917"/>
      <c r="CZ125" s="917"/>
      <c r="DA125" s="917"/>
      <c r="DB125" s="917"/>
      <c r="DC125" s="917"/>
      <c r="DD125" s="917"/>
      <c r="DE125" s="917"/>
      <c r="DF125" s="918"/>
      <c r="DG125" s="956" t="s">
        <v>448</v>
      </c>
      <c r="DH125" s="957"/>
      <c r="DI125" s="957"/>
      <c r="DJ125" s="957"/>
      <c r="DK125" s="957"/>
      <c r="DL125" s="957" t="s">
        <v>448</v>
      </c>
      <c r="DM125" s="957"/>
      <c r="DN125" s="957"/>
      <c r="DO125" s="957"/>
      <c r="DP125" s="957"/>
      <c r="DQ125" s="957" t="s">
        <v>448</v>
      </c>
      <c r="DR125" s="957"/>
      <c r="DS125" s="957"/>
      <c r="DT125" s="957"/>
      <c r="DU125" s="957"/>
      <c r="DV125" s="958" t="s">
        <v>448</v>
      </c>
      <c r="DW125" s="958"/>
      <c r="DX125" s="958"/>
      <c r="DY125" s="958"/>
      <c r="DZ125" s="959"/>
    </row>
    <row r="126" spans="1:130" s="197" customFormat="1" ht="26.25" customHeight="1">
      <c r="A126" s="1005"/>
      <c r="B126" s="976"/>
      <c r="C126" s="946" t="s">
        <v>437</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448</v>
      </c>
      <c r="AB126" s="989"/>
      <c r="AC126" s="989"/>
      <c r="AD126" s="989"/>
      <c r="AE126" s="990"/>
      <c r="AF126" s="991" t="s">
        <v>448</v>
      </c>
      <c r="AG126" s="989"/>
      <c r="AH126" s="989"/>
      <c r="AI126" s="989"/>
      <c r="AJ126" s="990"/>
      <c r="AK126" s="991" t="s">
        <v>448</v>
      </c>
      <c r="AL126" s="989"/>
      <c r="AM126" s="989"/>
      <c r="AN126" s="989"/>
      <c r="AO126" s="990"/>
      <c r="AP126" s="992" t="s">
        <v>448</v>
      </c>
      <c r="AQ126" s="993"/>
      <c r="AR126" s="993"/>
      <c r="AS126" s="993"/>
      <c r="AT126" s="994"/>
      <c r="AU126" s="233"/>
      <c r="AV126" s="233"/>
      <c r="AW126" s="233"/>
      <c r="AX126" s="1066" t="s">
        <v>452</v>
      </c>
      <c r="AY126" s="1067"/>
      <c r="AZ126" s="1067"/>
      <c r="BA126" s="1067"/>
      <c r="BB126" s="1067"/>
      <c r="BC126" s="1067"/>
      <c r="BD126" s="1067"/>
      <c r="BE126" s="1068"/>
      <c r="BF126" s="1082" t="s">
        <v>453</v>
      </c>
      <c r="BG126" s="1067"/>
      <c r="BH126" s="1067"/>
      <c r="BI126" s="1067"/>
      <c r="BJ126" s="1067"/>
      <c r="BK126" s="1067"/>
      <c r="BL126" s="1068"/>
      <c r="BM126" s="1082" t="s">
        <v>454</v>
      </c>
      <c r="BN126" s="1067"/>
      <c r="BO126" s="1067"/>
      <c r="BP126" s="1067"/>
      <c r="BQ126" s="1067"/>
      <c r="BR126" s="1067"/>
      <c r="BS126" s="1068"/>
      <c r="BT126" s="1082" t="s">
        <v>455</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456</v>
      </c>
      <c r="CQ126" s="980"/>
      <c r="CR126" s="980"/>
      <c r="CS126" s="980"/>
      <c r="CT126" s="980"/>
      <c r="CU126" s="980"/>
      <c r="CV126" s="980"/>
      <c r="CW126" s="980"/>
      <c r="CX126" s="980"/>
      <c r="CY126" s="980"/>
      <c r="CZ126" s="980"/>
      <c r="DA126" s="980"/>
      <c r="DB126" s="980"/>
      <c r="DC126" s="980"/>
      <c r="DD126" s="980"/>
      <c r="DE126" s="980"/>
      <c r="DF126" s="981"/>
      <c r="DG126" s="949" t="s">
        <v>448</v>
      </c>
      <c r="DH126" s="950"/>
      <c r="DI126" s="950"/>
      <c r="DJ126" s="950"/>
      <c r="DK126" s="950"/>
      <c r="DL126" s="950" t="s">
        <v>448</v>
      </c>
      <c r="DM126" s="950"/>
      <c r="DN126" s="950"/>
      <c r="DO126" s="950"/>
      <c r="DP126" s="950"/>
      <c r="DQ126" s="950" t="s">
        <v>448</v>
      </c>
      <c r="DR126" s="950"/>
      <c r="DS126" s="950"/>
      <c r="DT126" s="950"/>
      <c r="DU126" s="950"/>
      <c r="DV126" s="951" t="s">
        <v>448</v>
      </c>
      <c r="DW126" s="951"/>
      <c r="DX126" s="951"/>
      <c r="DY126" s="951"/>
      <c r="DZ126" s="952"/>
    </row>
    <row r="127" spans="1:130" s="197" customFormat="1" ht="26.25" customHeight="1" thickBot="1">
      <c r="A127" s="1006"/>
      <c r="B127" s="978"/>
      <c r="C127" s="1034" t="s">
        <v>457</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448</v>
      </c>
      <c r="AB127" s="989"/>
      <c r="AC127" s="989"/>
      <c r="AD127" s="989"/>
      <c r="AE127" s="990"/>
      <c r="AF127" s="991" t="s">
        <v>448</v>
      </c>
      <c r="AG127" s="989"/>
      <c r="AH127" s="989"/>
      <c r="AI127" s="989"/>
      <c r="AJ127" s="990"/>
      <c r="AK127" s="991" t="s">
        <v>448</v>
      </c>
      <c r="AL127" s="989"/>
      <c r="AM127" s="989"/>
      <c r="AN127" s="989"/>
      <c r="AO127" s="990"/>
      <c r="AP127" s="992" t="s">
        <v>448</v>
      </c>
      <c r="AQ127" s="993"/>
      <c r="AR127" s="993"/>
      <c r="AS127" s="993"/>
      <c r="AT127" s="994"/>
      <c r="AU127" s="233"/>
      <c r="AV127" s="233"/>
      <c r="AW127" s="233"/>
      <c r="AX127" s="916" t="s">
        <v>458</v>
      </c>
      <c r="AY127" s="917"/>
      <c r="AZ127" s="917"/>
      <c r="BA127" s="917"/>
      <c r="BB127" s="917"/>
      <c r="BC127" s="917"/>
      <c r="BD127" s="917"/>
      <c r="BE127" s="918"/>
      <c r="BF127" s="1071" t="s">
        <v>448</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459</v>
      </c>
      <c r="CQ127" s="1075"/>
      <c r="CR127" s="1075"/>
      <c r="CS127" s="1075"/>
      <c r="CT127" s="1075"/>
      <c r="CU127" s="1075"/>
      <c r="CV127" s="1075"/>
      <c r="CW127" s="1075"/>
      <c r="CX127" s="1075"/>
      <c r="CY127" s="1075"/>
      <c r="CZ127" s="1075"/>
      <c r="DA127" s="1075"/>
      <c r="DB127" s="1075"/>
      <c r="DC127" s="1075"/>
      <c r="DD127" s="1075"/>
      <c r="DE127" s="1075"/>
      <c r="DF127" s="1076"/>
      <c r="DG127" s="1077">
        <v>7910</v>
      </c>
      <c r="DH127" s="1078"/>
      <c r="DI127" s="1078"/>
      <c r="DJ127" s="1078"/>
      <c r="DK127" s="1078"/>
      <c r="DL127" s="1078">
        <v>7024</v>
      </c>
      <c r="DM127" s="1078"/>
      <c r="DN127" s="1078"/>
      <c r="DO127" s="1078"/>
      <c r="DP127" s="1078"/>
      <c r="DQ127" s="1078">
        <v>6149</v>
      </c>
      <c r="DR127" s="1078"/>
      <c r="DS127" s="1078"/>
      <c r="DT127" s="1078"/>
      <c r="DU127" s="1078"/>
      <c r="DV127" s="1079">
        <v>0.2</v>
      </c>
      <c r="DW127" s="1079"/>
      <c r="DX127" s="1079"/>
      <c r="DY127" s="1079"/>
      <c r="DZ127" s="1080"/>
    </row>
    <row r="128" spans="1:130" s="197" customFormat="1" ht="26.25" customHeight="1">
      <c r="A128" s="1101" t="s">
        <v>460</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461</v>
      </c>
      <c r="X128" s="1103"/>
      <c r="Y128" s="1103"/>
      <c r="Z128" s="1104"/>
      <c r="AA128" s="1119">
        <v>2308</v>
      </c>
      <c r="AB128" s="1120"/>
      <c r="AC128" s="1120"/>
      <c r="AD128" s="1120"/>
      <c r="AE128" s="1121"/>
      <c r="AF128" s="1122" t="s">
        <v>448</v>
      </c>
      <c r="AG128" s="1120"/>
      <c r="AH128" s="1120"/>
      <c r="AI128" s="1120"/>
      <c r="AJ128" s="1121"/>
      <c r="AK128" s="1122">
        <v>9915</v>
      </c>
      <c r="AL128" s="1120"/>
      <c r="AM128" s="1120"/>
      <c r="AN128" s="1120"/>
      <c r="AO128" s="1121"/>
      <c r="AP128" s="1123"/>
      <c r="AQ128" s="1124"/>
      <c r="AR128" s="1124"/>
      <c r="AS128" s="1124"/>
      <c r="AT128" s="1125"/>
      <c r="AU128" s="235"/>
      <c r="AV128" s="235"/>
      <c r="AW128" s="235"/>
      <c r="AX128" s="1084" t="s">
        <v>462</v>
      </c>
      <c r="AY128" s="980"/>
      <c r="AZ128" s="980"/>
      <c r="BA128" s="980"/>
      <c r="BB128" s="980"/>
      <c r="BC128" s="980"/>
      <c r="BD128" s="980"/>
      <c r="BE128" s="981"/>
      <c r="BF128" s="1096" t="s">
        <v>448</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463</v>
      </c>
      <c r="X129" s="1091"/>
      <c r="Y129" s="1091"/>
      <c r="Z129" s="1092"/>
      <c r="AA129" s="988">
        <v>2135826</v>
      </c>
      <c r="AB129" s="989"/>
      <c r="AC129" s="989"/>
      <c r="AD129" s="989"/>
      <c r="AE129" s="990"/>
      <c r="AF129" s="991">
        <v>3287646</v>
      </c>
      <c r="AG129" s="989"/>
      <c r="AH129" s="989"/>
      <c r="AI129" s="989"/>
      <c r="AJ129" s="990"/>
      <c r="AK129" s="991">
        <v>3207411</v>
      </c>
      <c r="AL129" s="989"/>
      <c r="AM129" s="989"/>
      <c r="AN129" s="989"/>
      <c r="AO129" s="990"/>
      <c r="AP129" s="1093"/>
      <c r="AQ129" s="1094"/>
      <c r="AR129" s="1094"/>
      <c r="AS129" s="1094"/>
      <c r="AT129" s="1095"/>
      <c r="AU129" s="235"/>
      <c r="AV129" s="235"/>
      <c r="AW129" s="235"/>
      <c r="AX129" s="1084" t="s">
        <v>464</v>
      </c>
      <c r="AY129" s="980"/>
      <c r="AZ129" s="980"/>
      <c r="BA129" s="980"/>
      <c r="BB129" s="980"/>
      <c r="BC129" s="980"/>
      <c r="BD129" s="980"/>
      <c r="BE129" s="981"/>
      <c r="BF129" s="1085">
        <v>8.1999999999999993</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465</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466</v>
      </c>
      <c r="X130" s="1091"/>
      <c r="Y130" s="1091"/>
      <c r="Z130" s="1092"/>
      <c r="AA130" s="988">
        <v>222231</v>
      </c>
      <c r="AB130" s="989"/>
      <c r="AC130" s="989"/>
      <c r="AD130" s="989"/>
      <c r="AE130" s="990"/>
      <c r="AF130" s="991">
        <v>228834</v>
      </c>
      <c r="AG130" s="989"/>
      <c r="AH130" s="989"/>
      <c r="AI130" s="989"/>
      <c r="AJ130" s="990"/>
      <c r="AK130" s="991">
        <v>227402</v>
      </c>
      <c r="AL130" s="989"/>
      <c r="AM130" s="989"/>
      <c r="AN130" s="989"/>
      <c r="AO130" s="990"/>
      <c r="AP130" s="1093"/>
      <c r="AQ130" s="1094"/>
      <c r="AR130" s="1094"/>
      <c r="AS130" s="1094"/>
      <c r="AT130" s="1095"/>
      <c r="AU130" s="235"/>
      <c r="AV130" s="235"/>
      <c r="AW130" s="235"/>
      <c r="AX130" s="1143" t="s">
        <v>467</v>
      </c>
      <c r="AY130" s="1075"/>
      <c r="AZ130" s="1075"/>
      <c r="BA130" s="1075"/>
      <c r="BB130" s="1075"/>
      <c r="BC130" s="1075"/>
      <c r="BD130" s="1075"/>
      <c r="BE130" s="1076"/>
      <c r="BF130" s="1105" t="s">
        <v>468</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469</v>
      </c>
      <c r="X131" s="1114"/>
      <c r="Y131" s="1114"/>
      <c r="Z131" s="1115"/>
      <c r="AA131" s="1027">
        <v>1913595</v>
      </c>
      <c r="AB131" s="1028"/>
      <c r="AC131" s="1028"/>
      <c r="AD131" s="1028"/>
      <c r="AE131" s="1029"/>
      <c r="AF131" s="1030">
        <v>3058812</v>
      </c>
      <c r="AG131" s="1028"/>
      <c r="AH131" s="1028"/>
      <c r="AI131" s="1028"/>
      <c r="AJ131" s="1029"/>
      <c r="AK131" s="1030">
        <v>2980009</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470</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471</v>
      </c>
      <c r="W132" s="1131"/>
      <c r="X132" s="1131"/>
      <c r="Y132" s="1131"/>
      <c r="Z132" s="1132"/>
      <c r="AA132" s="1133">
        <v>12.007451939999999</v>
      </c>
      <c r="AB132" s="1134"/>
      <c r="AC132" s="1134"/>
      <c r="AD132" s="1134"/>
      <c r="AE132" s="1135"/>
      <c r="AF132" s="1136">
        <v>7.4750916370000002</v>
      </c>
      <c r="AG132" s="1134"/>
      <c r="AH132" s="1134"/>
      <c r="AI132" s="1134"/>
      <c r="AJ132" s="1135"/>
      <c r="AK132" s="1136">
        <v>5.4138427099999999</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472</v>
      </c>
      <c r="W133" s="1138"/>
      <c r="X133" s="1138"/>
      <c r="Y133" s="1138"/>
      <c r="Z133" s="1139"/>
      <c r="AA133" s="1140">
        <v>15.5</v>
      </c>
      <c r="AB133" s="1141"/>
      <c r="AC133" s="1141"/>
      <c r="AD133" s="1141"/>
      <c r="AE133" s="1142"/>
      <c r="AF133" s="1140">
        <v>10.7</v>
      </c>
      <c r="AG133" s="1141"/>
      <c r="AH133" s="1141"/>
      <c r="AI133" s="1141"/>
      <c r="AJ133" s="1142"/>
      <c r="AK133" s="1140">
        <v>8.1999999999999993</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473</v>
      </c>
      <c r="B5" s="246"/>
      <c r="C5" s="246"/>
      <c r="D5" s="246"/>
      <c r="E5" s="246"/>
      <c r="F5" s="246"/>
      <c r="G5" s="246"/>
      <c r="H5" s="246"/>
      <c r="I5" s="246"/>
      <c r="J5" s="246"/>
      <c r="K5" s="246"/>
      <c r="L5" s="246"/>
      <c r="M5" s="246"/>
      <c r="N5" s="246"/>
      <c r="O5" s="247"/>
    </row>
    <row r="6" spans="1:16">
      <c r="A6" s="248"/>
      <c r="B6" s="244"/>
      <c r="C6" s="244"/>
      <c r="D6" s="244"/>
      <c r="E6" s="244"/>
      <c r="F6" s="244"/>
      <c r="G6" s="249" t="s">
        <v>474</v>
      </c>
      <c r="H6" s="249"/>
      <c r="I6" s="249"/>
      <c r="J6" s="249"/>
      <c r="K6" s="244"/>
      <c r="L6" s="244"/>
      <c r="M6" s="244"/>
      <c r="N6" s="244"/>
    </row>
    <row r="7" spans="1:16">
      <c r="A7" s="248"/>
      <c r="B7" s="244"/>
      <c r="C7" s="244"/>
      <c r="D7" s="244"/>
      <c r="E7" s="244"/>
      <c r="F7" s="244"/>
      <c r="G7" s="251"/>
      <c r="H7" s="252"/>
      <c r="I7" s="252"/>
      <c r="J7" s="253"/>
      <c r="K7" s="1147" t="s">
        <v>475</v>
      </c>
      <c r="L7" s="254"/>
      <c r="M7" s="255" t="s">
        <v>476</v>
      </c>
      <c r="N7" s="256"/>
    </row>
    <row r="8" spans="1:16">
      <c r="A8" s="248"/>
      <c r="B8" s="244"/>
      <c r="C8" s="244"/>
      <c r="D8" s="244"/>
      <c r="E8" s="244"/>
      <c r="F8" s="244"/>
      <c r="G8" s="257"/>
      <c r="H8" s="258"/>
      <c r="I8" s="258"/>
      <c r="J8" s="259"/>
      <c r="K8" s="1148"/>
      <c r="L8" s="260" t="s">
        <v>477</v>
      </c>
      <c r="M8" s="261" t="s">
        <v>478</v>
      </c>
      <c r="N8" s="262" t="s">
        <v>479</v>
      </c>
    </row>
    <row r="9" spans="1:16">
      <c r="A9" s="248"/>
      <c r="B9" s="244"/>
      <c r="C9" s="244"/>
      <c r="D9" s="244"/>
      <c r="E9" s="244"/>
      <c r="F9" s="244"/>
      <c r="G9" s="1149" t="s">
        <v>480</v>
      </c>
      <c r="H9" s="1150"/>
      <c r="I9" s="1150"/>
      <c r="J9" s="1151"/>
      <c r="K9" s="263">
        <v>677881</v>
      </c>
      <c r="L9" s="264">
        <v>132736</v>
      </c>
      <c r="M9" s="265">
        <v>199380</v>
      </c>
      <c r="N9" s="266">
        <v>-33.4</v>
      </c>
    </row>
    <row r="10" spans="1:16">
      <c r="A10" s="248"/>
      <c r="B10" s="244"/>
      <c r="C10" s="244"/>
      <c r="D10" s="244"/>
      <c r="E10" s="244"/>
      <c r="F10" s="244"/>
      <c r="G10" s="1149" t="s">
        <v>481</v>
      </c>
      <c r="H10" s="1150"/>
      <c r="I10" s="1150"/>
      <c r="J10" s="1151"/>
      <c r="K10" s="267">
        <v>51453</v>
      </c>
      <c r="L10" s="268">
        <v>10075</v>
      </c>
      <c r="M10" s="269">
        <v>22805</v>
      </c>
      <c r="N10" s="270">
        <v>-55.8</v>
      </c>
    </row>
    <row r="11" spans="1:16" ht="13.5" customHeight="1">
      <c r="A11" s="248"/>
      <c r="B11" s="244"/>
      <c r="C11" s="244"/>
      <c r="D11" s="244"/>
      <c r="E11" s="244"/>
      <c r="F11" s="244"/>
      <c r="G11" s="1149" t="s">
        <v>482</v>
      </c>
      <c r="H11" s="1150"/>
      <c r="I11" s="1150"/>
      <c r="J11" s="1151"/>
      <c r="K11" s="267">
        <v>98960</v>
      </c>
      <c r="L11" s="268">
        <v>19377</v>
      </c>
      <c r="M11" s="269">
        <v>22815</v>
      </c>
      <c r="N11" s="270">
        <v>-15.1</v>
      </c>
    </row>
    <row r="12" spans="1:16" ht="13.5" customHeight="1">
      <c r="A12" s="248"/>
      <c r="B12" s="244"/>
      <c r="C12" s="244"/>
      <c r="D12" s="244"/>
      <c r="E12" s="244"/>
      <c r="F12" s="244"/>
      <c r="G12" s="1149" t="s">
        <v>483</v>
      </c>
      <c r="H12" s="1150"/>
      <c r="I12" s="1150"/>
      <c r="J12" s="1151"/>
      <c r="K12" s="267" t="s">
        <v>484</v>
      </c>
      <c r="L12" s="268" t="s">
        <v>484</v>
      </c>
      <c r="M12" s="269">
        <v>3768</v>
      </c>
      <c r="N12" s="270" t="s">
        <v>484</v>
      </c>
    </row>
    <row r="13" spans="1:16" ht="13.5" customHeight="1">
      <c r="A13" s="248"/>
      <c r="B13" s="244"/>
      <c r="C13" s="244"/>
      <c r="D13" s="244"/>
      <c r="E13" s="244"/>
      <c r="F13" s="244"/>
      <c r="G13" s="1149" t="s">
        <v>485</v>
      </c>
      <c r="H13" s="1150"/>
      <c r="I13" s="1150"/>
      <c r="J13" s="1151"/>
      <c r="K13" s="267" t="s">
        <v>484</v>
      </c>
      <c r="L13" s="268" t="s">
        <v>484</v>
      </c>
      <c r="M13" s="269" t="s">
        <v>484</v>
      </c>
      <c r="N13" s="270" t="s">
        <v>484</v>
      </c>
    </row>
    <row r="14" spans="1:16" ht="13.5" customHeight="1">
      <c r="A14" s="248"/>
      <c r="B14" s="244"/>
      <c r="C14" s="244"/>
      <c r="D14" s="244"/>
      <c r="E14" s="244"/>
      <c r="F14" s="244"/>
      <c r="G14" s="1149" t="s">
        <v>486</v>
      </c>
      <c r="H14" s="1150"/>
      <c r="I14" s="1150"/>
      <c r="J14" s="1151"/>
      <c r="K14" s="267">
        <v>59526</v>
      </c>
      <c r="L14" s="268">
        <v>11656</v>
      </c>
      <c r="M14" s="269">
        <v>8560</v>
      </c>
      <c r="N14" s="270">
        <v>36.200000000000003</v>
      </c>
    </row>
    <row r="15" spans="1:16" ht="13.5" customHeight="1">
      <c r="A15" s="248"/>
      <c r="B15" s="244"/>
      <c r="C15" s="244"/>
      <c r="D15" s="244"/>
      <c r="E15" s="244"/>
      <c r="F15" s="244"/>
      <c r="G15" s="1149" t="s">
        <v>487</v>
      </c>
      <c r="H15" s="1150"/>
      <c r="I15" s="1150"/>
      <c r="J15" s="1151"/>
      <c r="K15" s="267">
        <v>32472</v>
      </c>
      <c r="L15" s="268">
        <v>6358</v>
      </c>
      <c r="M15" s="269">
        <v>4570</v>
      </c>
      <c r="N15" s="270">
        <v>39.1</v>
      </c>
    </row>
    <row r="16" spans="1:16">
      <c r="A16" s="248"/>
      <c r="B16" s="244"/>
      <c r="C16" s="244"/>
      <c r="D16" s="244"/>
      <c r="E16" s="244"/>
      <c r="F16" s="244"/>
      <c r="G16" s="1152" t="s">
        <v>488</v>
      </c>
      <c r="H16" s="1153"/>
      <c r="I16" s="1153"/>
      <c r="J16" s="1154"/>
      <c r="K16" s="268">
        <v>-69528</v>
      </c>
      <c r="L16" s="268">
        <v>-13614</v>
      </c>
      <c r="M16" s="269">
        <v>-19939</v>
      </c>
      <c r="N16" s="270">
        <v>-31.7</v>
      </c>
    </row>
    <row r="17" spans="1:16">
      <c r="A17" s="248"/>
      <c r="B17" s="244"/>
      <c r="C17" s="244"/>
      <c r="D17" s="244"/>
      <c r="E17" s="244"/>
      <c r="F17" s="244"/>
      <c r="G17" s="1152" t="s">
        <v>166</v>
      </c>
      <c r="H17" s="1153"/>
      <c r="I17" s="1153"/>
      <c r="J17" s="1154"/>
      <c r="K17" s="268">
        <v>850764</v>
      </c>
      <c r="L17" s="268">
        <v>166588</v>
      </c>
      <c r="M17" s="269">
        <v>241959</v>
      </c>
      <c r="N17" s="270">
        <v>-31.2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489</v>
      </c>
      <c r="H19" s="244"/>
      <c r="I19" s="244"/>
      <c r="J19" s="244"/>
      <c r="K19" s="244"/>
      <c r="L19" s="244"/>
      <c r="M19" s="244"/>
      <c r="N19" s="244"/>
    </row>
    <row r="20" spans="1:16">
      <c r="A20" s="248"/>
      <c r="B20" s="244"/>
      <c r="C20" s="244"/>
      <c r="D20" s="244"/>
      <c r="E20" s="244"/>
      <c r="F20" s="244"/>
      <c r="G20" s="272"/>
      <c r="H20" s="273"/>
      <c r="I20" s="273"/>
      <c r="J20" s="274"/>
      <c r="K20" s="275" t="s">
        <v>490</v>
      </c>
      <c r="L20" s="276" t="s">
        <v>491</v>
      </c>
      <c r="M20" s="277" t="s">
        <v>492</v>
      </c>
      <c r="N20" s="278"/>
    </row>
    <row r="21" spans="1:16" s="284" customFormat="1">
      <c r="A21" s="279"/>
      <c r="B21" s="249"/>
      <c r="C21" s="249"/>
      <c r="D21" s="249"/>
      <c r="E21" s="249"/>
      <c r="F21" s="249"/>
      <c r="G21" s="1144" t="s">
        <v>493</v>
      </c>
      <c r="H21" s="1145"/>
      <c r="I21" s="1145"/>
      <c r="J21" s="1146"/>
      <c r="K21" s="280">
        <v>16.059999999999999</v>
      </c>
      <c r="L21" s="281">
        <v>22.44</v>
      </c>
      <c r="M21" s="282">
        <v>-6.38</v>
      </c>
      <c r="N21" s="249"/>
      <c r="O21" s="283"/>
      <c r="P21" s="279"/>
    </row>
    <row r="22" spans="1:16" s="284" customFormat="1">
      <c r="A22" s="279"/>
      <c r="B22" s="249"/>
      <c r="C22" s="249"/>
      <c r="D22" s="249"/>
      <c r="E22" s="249"/>
      <c r="F22" s="249"/>
      <c r="G22" s="1144" t="s">
        <v>494</v>
      </c>
      <c r="H22" s="1145"/>
      <c r="I22" s="1145"/>
      <c r="J22" s="1146"/>
      <c r="K22" s="285">
        <v>100.6</v>
      </c>
      <c r="L22" s="286">
        <v>94.5</v>
      </c>
      <c r="M22" s="287">
        <v>6.1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497</v>
      </c>
      <c r="H29" s="249"/>
      <c r="I29" s="249"/>
      <c r="J29" s="249"/>
      <c r="K29" s="244"/>
      <c r="L29" s="244"/>
      <c r="M29" s="244"/>
      <c r="N29" s="244"/>
      <c r="O29" s="293"/>
    </row>
    <row r="30" spans="1:16">
      <c r="A30" s="248"/>
      <c r="B30" s="244"/>
      <c r="C30" s="244"/>
      <c r="D30" s="244"/>
      <c r="E30" s="244"/>
      <c r="F30" s="244"/>
      <c r="G30" s="251"/>
      <c r="H30" s="252"/>
      <c r="I30" s="252"/>
      <c r="J30" s="253"/>
      <c r="K30" s="1147" t="s">
        <v>475</v>
      </c>
      <c r="L30" s="254"/>
      <c r="M30" s="255" t="s">
        <v>476</v>
      </c>
      <c r="N30" s="256"/>
    </row>
    <row r="31" spans="1:16">
      <c r="A31" s="248"/>
      <c r="B31" s="244"/>
      <c r="C31" s="244"/>
      <c r="D31" s="244"/>
      <c r="E31" s="244"/>
      <c r="F31" s="244"/>
      <c r="G31" s="257"/>
      <c r="H31" s="258"/>
      <c r="I31" s="258"/>
      <c r="J31" s="259"/>
      <c r="K31" s="1148"/>
      <c r="L31" s="260" t="s">
        <v>477</v>
      </c>
      <c r="M31" s="261" t="s">
        <v>478</v>
      </c>
      <c r="N31" s="262" t="s">
        <v>479</v>
      </c>
    </row>
    <row r="32" spans="1:16" ht="27" customHeight="1">
      <c r="A32" s="248"/>
      <c r="B32" s="244"/>
      <c r="C32" s="244"/>
      <c r="D32" s="244"/>
      <c r="E32" s="244"/>
      <c r="F32" s="244"/>
      <c r="G32" s="1160" t="s">
        <v>498</v>
      </c>
      <c r="H32" s="1161"/>
      <c r="I32" s="1161"/>
      <c r="J32" s="1162"/>
      <c r="K32" s="294">
        <v>184387</v>
      </c>
      <c r="L32" s="294">
        <v>36105</v>
      </c>
      <c r="M32" s="295">
        <v>119365</v>
      </c>
      <c r="N32" s="296">
        <v>-69.8</v>
      </c>
    </row>
    <row r="33" spans="1:16" ht="13.5" customHeight="1">
      <c r="A33" s="248"/>
      <c r="B33" s="244"/>
      <c r="C33" s="244"/>
      <c r="D33" s="244"/>
      <c r="E33" s="244"/>
      <c r="F33" s="244"/>
      <c r="G33" s="1160" t="s">
        <v>499</v>
      </c>
      <c r="H33" s="1161"/>
      <c r="I33" s="1161"/>
      <c r="J33" s="1162"/>
      <c r="K33" s="294" t="s">
        <v>484</v>
      </c>
      <c r="L33" s="294" t="s">
        <v>484</v>
      </c>
      <c r="M33" s="295" t="s">
        <v>484</v>
      </c>
      <c r="N33" s="296" t="s">
        <v>484</v>
      </c>
    </row>
    <row r="34" spans="1:16" ht="27" customHeight="1">
      <c r="A34" s="248"/>
      <c r="B34" s="244"/>
      <c r="C34" s="244"/>
      <c r="D34" s="244"/>
      <c r="E34" s="244"/>
      <c r="F34" s="244"/>
      <c r="G34" s="1160" t="s">
        <v>500</v>
      </c>
      <c r="H34" s="1161"/>
      <c r="I34" s="1161"/>
      <c r="J34" s="1162"/>
      <c r="K34" s="294" t="s">
        <v>484</v>
      </c>
      <c r="L34" s="294" t="s">
        <v>484</v>
      </c>
      <c r="M34" s="295">
        <v>50</v>
      </c>
      <c r="N34" s="296" t="s">
        <v>484</v>
      </c>
    </row>
    <row r="35" spans="1:16" ht="27" customHeight="1">
      <c r="A35" s="248"/>
      <c r="B35" s="244"/>
      <c r="C35" s="244"/>
      <c r="D35" s="244"/>
      <c r="E35" s="244"/>
      <c r="F35" s="244"/>
      <c r="G35" s="1160" t="s">
        <v>501</v>
      </c>
      <c r="H35" s="1161"/>
      <c r="I35" s="1161"/>
      <c r="J35" s="1162"/>
      <c r="K35" s="294">
        <v>170172</v>
      </c>
      <c r="L35" s="294">
        <v>33321</v>
      </c>
      <c r="M35" s="295">
        <v>29529</v>
      </c>
      <c r="N35" s="296">
        <v>12.8</v>
      </c>
    </row>
    <row r="36" spans="1:16" ht="27" customHeight="1">
      <c r="A36" s="248"/>
      <c r="B36" s="244"/>
      <c r="C36" s="244"/>
      <c r="D36" s="244"/>
      <c r="E36" s="244"/>
      <c r="F36" s="244"/>
      <c r="G36" s="1160" t="s">
        <v>502</v>
      </c>
      <c r="H36" s="1161"/>
      <c r="I36" s="1161"/>
      <c r="J36" s="1162"/>
      <c r="K36" s="294">
        <v>44091</v>
      </c>
      <c r="L36" s="294">
        <v>8633</v>
      </c>
      <c r="M36" s="295">
        <v>4818</v>
      </c>
      <c r="N36" s="296">
        <v>79.2</v>
      </c>
    </row>
    <row r="37" spans="1:16" ht="13.5" customHeight="1">
      <c r="A37" s="248"/>
      <c r="B37" s="244"/>
      <c r="C37" s="244"/>
      <c r="D37" s="244"/>
      <c r="E37" s="244"/>
      <c r="F37" s="244"/>
      <c r="G37" s="1160" t="s">
        <v>503</v>
      </c>
      <c r="H37" s="1161"/>
      <c r="I37" s="1161"/>
      <c r="J37" s="1162"/>
      <c r="K37" s="294" t="s">
        <v>484</v>
      </c>
      <c r="L37" s="294" t="s">
        <v>484</v>
      </c>
      <c r="M37" s="295">
        <v>1119</v>
      </c>
      <c r="N37" s="296" t="s">
        <v>484</v>
      </c>
    </row>
    <row r="38" spans="1:16" ht="27" customHeight="1">
      <c r="A38" s="248"/>
      <c r="B38" s="244"/>
      <c r="C38" s="244"/>
      <c r="D38" s="244"/>
      <c r="E38" s="244"/>
      <c r="F38" s="244"/>
      <c r="G38" s="1163" t="s">
        <v>504</v>
      </c>
      <c r="H38" s="1164"/>
      <c r="I38" s="1164"/>
      <c r="J38" s="1165"/>
      <c r="K38" s="297" t="s">
        <v>484</v>
      </c>
      <c r="L38" s="297" t="s">
        <v>484</v>
      </c>
      <c r="M38" s="298">
        <v>49</v>
      </c>
      <c r="N38" s="299" t="s">
        <v>484</v>
      </c>
      <c r="O38" s="293"/>
    </row>
    <row r="39" spans="1:16">
      <c r="A39" s="248"/>
      <c r="B39" s="244"/>
      <c r="C39" s="244"/>
      <c r="D39" s="244"/>
      <c r="E39" s="244"/>
      <c r="F39" s="244"/>
      <c r="G39" s="1163" t="s">
        <v>505</v>
      </c>
      <c r="H39" s="1164"/>
      <c r="I39" s="1164"/>
      <c r="J39" s="1165"/>
      <c r="K39" s="300">
        <v>-9915</v>
      </c>
      <c r="L39" s="300">
        <v>-1941</v>
      </c>
      <c r="M39" s="301">
        <v>-6027</v>
      </c>
      <c r="N39" s="302">
        <v>-67.8</v>
      </c>
      <c r="O39" s="293"/>
    </row>
    <row r="40" spans="1:16" ht="27" customHeight="1">
      <c r="A40" s="248"/>
      <c r="B40" s="244"/>
      <c r="C40" s="244"/>
      <c r="D40" s="244"/>
      <c r="E40" s="244"/>
      <c r="F40" s="244"/>
      <c r="G40" s="1160" t="s">
        <v>506</v>
      </c>
      <c r="H40" s="1161"/>
      <c r="I40" s="1161"/>
      <c r="J40" s="1162"/>
      <c r="K40" s="300">
        <v>-227402</v>
      </c>
      <c r="L40" s="300">
        <v>-44528</v>
      </c>
      <c r="M40" s="301">
        <v>-114844</v>
      </c>
      <c r="N40" s="302">
        <v>-61.2</v>
      </c>
      <c r="O40" s="293"/>
    </row>
    <row r="41" spans="1:16">
      <c r="A41" s="248"/>
      <c r="B41" s="244"/>
      <c r="C41" s="244"/>
      <c r="D41" s="244"/>
      <c r="E41" s="244"/>
      <c r="F41" s="244"/>
      <c r="G41" s="1166" t="s">
        <v>277</v>
      </c>
      <c r="H41" s="1167"/>
      <c r="I41" s="1167"/>
      <c r="J41" s="1168"/>
      <c r="K41" s="294">
        <v>161333</v>
      </c>
      <c r="L41" s="300">
        <v>31591</v>
      </c>
      <c r="M41" s="301">
        <v>34058</v>
      </c>
      <c r="N41" s="302">
        <v>-7.2</v>
      </c>
      <c r="O41" s="293"/>
    </row>
    <row r="42" spans="1:16">
      <c r="A42" s="248"/>
      <c r="B42" s="244"/>
      <c r="C42" s="244"/>
      <c r="D42" s="244"/>
      <c r="E42" s="244"/>
      <c r="F42" s="244"/>
      <c r="G42" s="303" t="s">
        <v>507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508</v>
      </c>
      <c r="B47" s="244"/>
      <c r="C47" s="244"/>
      <c r="D47" s="244"/>
      <c r="E47" s="244"/>
      <c r="F47" s="244"/>
      <c r="G47" s="244"/>
      <c r="H47" s="244"/>
      <c r="I47" s="244"/>
      <c r="J47" s="244"/>
      <c r="K47" s="244"/>
      <c r="L47" s="244"/>
      <c r="M47" s="244"/>
      <c r="N47" s="244"/>
    </row>
    <row r="48" spans="1:16">
      <c r="A48" s="248"/>
      <c r="B48" s="244"/>
      <c r="C48" s="244"/>
      <c r="D48" s="244"/>
      <c r="E48" s="244"/>
      <c r="F48" s="244"/>
      <c r="G48" s="308" t="s">
        <v>509</v>
      </c>
      <c r="H48" s="308"/>
      <c r="I48" s="308"/>
      <c r="J48" s="308"/>
      <c r="K48" s="308"/>
      <c r="L48" s="308"/>
      <c r="M48" s="309"/>
      <c r="N48" s="308"/>
    </row>
    <row r="49" spans="1:14" ht="13.5" customHeight="1">
      <c r="A49" s="248"/>
      <c r="B49" s="244"/>
      <c r="C49" s="244"/>
      <c r="D49" s="244"/>
      <c r="E49" s="244"/>
      <c r="F49" s="244"/>
      <c r="G49" s="310"/>
      <c r="H49" s="311"/>
      <c r="I49" s="1155" t="s">
        <v>475</v>
      </c>
      <c r="J49" s="1157" t="s">
        <v>510</v>
      </c>
      <c r="K49" s="1158"/>
      <c r="L49" s="1158"/>
      <c r="M49" s="1158"/>
      <c r="N49" s="1159"/>
    </row>
    <row r="50" spans="1:14">
      <c r="A50" s="248"/>
      <c r="B50" s="244"/>
      <c r="C50" s="244"/>
      <c r="D50" s="244"/>
      <c r="E50" s="244"/>
      <c r="F50" s="244"/>
      <c r="G50" s="312"/>
      <c r="H50" s="313"/>
      <c r="I50" s="1156"/>
      <c r="J50" s="314" t="s">
        <v>511</v>
      </c>
      <c r="K50" s="315" t="s">
        <v>512</v>
      </c>
      <c r="L50" s="316" t="s">
        <v>513</v>
      </c>
      <c r="M50" s="317" t="s">
        <v>514</v>
      </c>
      <c r="N50" s="318" t="s">
        <v>515</v>
      </c>
    </row>
    <row r="51" spans="1:14">
      <c r="A51" s="248"/>
      <c r="B51" s="244"/>
      <c r="C51" s="244"/>
      <c r="D51" s="244"/>
      <c r="E51" s="244"/>
      <c r="F51" s="244"/>
      <c r="G51" s="310" t="s">
        <v>516</v>
      </c>
      <c r="H51" s="311"/>
      <c r="I51" s="319">
        <v>224537</v>
      </c>
      <c r="J51" s="320">
        <v>42550</v>
      </c>
      <c r="K51" s="321">
        <v>-74</v>
      </c>
      <c r="L51" s="322">
        <v>92021</v>
      </c>
      <c r="M51" s="323">
        <v>-24.5</v>
      </c>
      <c r="N51" s="324">
        <v>-49.5</v>
      </c>
    </row>
    <row r="52" spans="1:14">
      <c r="A52" s="248"/>
      <c r="B52" s="244"/>
      <c r="C52" s="244"/>
      <c r="D52" s="244"/>
      <c r="E52" s="244"/>
      <c r="F52" s="244"/>
      <c r="G52" s="325"/>
      <c r="H52" s="326" t="s">
        <v>517</v>
      </c>
      <c r="I52" s="327">
        <v>64914</v>
      </c>
      <c r="J52" s="328">
        <v>12301</v>
      </c>
      <c r="K52" s="329">
        <v>-91.6</v>
      </c>
      <c r="L52" s="330">
        <v>52579</v>
      </c>
      <c r="M52" s="331">
        <v>-23.2</v>
      </c>
      <c r="N52" s="332">
        <v>-68.400000000000006</v>
      </c>
    </row>
    <row r="53" spans="1:14">
      <c r="A53" s="248"/>
      <c r="B53" s="244"/>
      <c r="C53" s="244"/>
      <c r="D53" s="244"/>
      <c r="E53" s="244"/>
      <c r="F53" s="244"/>
      <c r="G53" s="310" t="s">
        <v>518</v>
      </c>
      <c r="H53" s="311"/>
      <c r="I53" s="319">
        <v>534164</v>
      </c>
      <c r="J53" s="320">
        <v>102566</v>
      </c>
      <c r="K53" s="321">
        <v>141</v>
      </c>
      <c r="L53" s="322">
        <v>94828</v>
      </c>
      <c r="M53" s="323">
        <v>3.1</v>
      </c>
      <c r="N53" s="324">
        <v>137.9</v>
      </c>
    </row>
    <row r="54" spans="1:14">
      <c r="A54" s="248"/>
      <c r="B54" s="244"/>
      <c r="C54" s="244"/>
      <c r="D54" s="244"/>
      <c r="E54" s="244"/>
      <c r="F54" s="244"/>
      <c r="G54" s="325"/>
      <c r="H54" s="326" t="s">
        <v>517</v>
      </c>
      <c r="I54" s="327">
        <v>143263</v>
      </c>
      <c r="J54" s="328">
        <v>27508</v>
      </c>
      <c r="K54" s="329">
        <v>123.6</v>
      </c>
      <c r="L54" s="330">
        <v>55133</v>
      </c>
      <c r="M54" s="331">
        <v>4.9000000000000004</v>
      </c>
      <c r="N54" s="332">
        <v>118.7</v>
      </c>
    </row>
    <row r="55" spans="1:14">
      <c r="A55" s="248"/>
      <c r="B55" s="244"/>
      <c r="C55" s="244"/>
      <c r="D55" s="244"/>
      <c r="E55" s="244"/>
      <c r="F55" s="244"/>
      <c r="G55" s="310" t="s">
        <v>519</v>
      </c>
      <c r="H55" s="311"/>
      <c r="I55" s="319">
        <v>1706800</v>
      </c>
      <c r="J55" s="320">
        <v>327790</v>
      </c>
      <c r="K55" s="321">
        <v>219.6</v>
      </c>
      <c r="L55" s="322">
        <v>119674</v>
      </c>
      <c r="M55" s="323">
        <v>26.2</v>
      </c>
      <c r="N55" s="324">
        <v>193.4</v>
      </c>
    </row>
    <row r="56" spans="1:14">
      <c r="A56" s="248"/>
      <c r="B56" s="244"/>
      <c r="C56" s="244"/>
      <c r="D56" s="244"/>
      <c r="E56" s="244"/>
      <c r="F56" s="244"/>
      <c r="G56" s="325"/>
      <c r="H56" s="326" t="s">
        <v>517</v>
      </c>
      <c r="I56" s="327">
        <v>210452</v>
      </c>
      <c r="J56" s="328">
        <v>40417</v>
      </c>
      <c r="K56" s="329">
        <v>46.9</v>
      </c>
      <c r="L56" s="330">
        <v>57803</v>
      </c>
      <c r="M56" s="331">
        <v>4.8</v>
      </c>
      <c r="N56" s="332">
        <v>42.1</v>
      </c>
    </row>
    <row r="57" spans="1:14">
      <c r="A57" s="248"/>
      <c r="B57" s="244"/>
      <c r="C57" s="244"/>
      <c r="D57" s="244"/>
      <c r="E57" s="244"/>
      <c r="F57" s="244"/>
      <c r="G57" s="310" t="s">
        <v>520</v>
      </c>
      <c r="H57" s="311"/>
      <c r="I57" s="319">
        <v>2002615</v>
      </c>
      <c r="J57" s="320">
        <v>389008</v>
      </c>
      <c r="K57" s="321">
        <v>18.7</v>
      </c>
      <c r="L57" s="322">
        <v>119685</v>
      </c>
      <c r="M57" s="323">
        <v>0</v>
      </c>
      <c r="N57" s="324">
        <v>18.7</v>
      </c>
    </row>
    <row r="58" spans="1:14">
      <c r="A58" s="248"/>
      <c r="B58" s="244"/>
      <c r="C58" s="244"/>
      <c r="D58" s="244"/>
      <c r="E58" s="244"/>
      <c r="F58" s="244"/>
      <c r="G58" s="325"/>
      <c r="H58" s="326" t="s">
        <v>517</v>
      </c>
      <c r="I58" s="327">
        <v>497576</v>
      </c>
      <c r="J58" s="328">
        <v>96654</v>
      </c>
      <c r="K58" s="329">
        <v>139.1</v>
      </c>
      <c r="L58" s="330">
        <v>68464</v>
      </c>
      <c r="M58" s="331">
        <v>18.399999999999999</v>
      </c>
      <c r="N58" s="332">
        <v>120.7</v>
      </c>
    </row>
    <row r="59" spans="1:14">
      <c r="A59" s="248"/>
      <c r="B59" s="244"/>
      <c r="C59" s="244"/>
      <c r="D59" s="244"/>
      <c r="E59" s="244"/>
      <c r="F59" s="244"/>
      <c r="G59" s="310" t="s">
        <v>521</v>
      </c>
      <c r="H59" s="311"/>
      <c r="I59" s="319">
        <v>1852348</v>
      </c>
      <c r="J59" s="320">
        <v>362708</v>
      </c>
      <c r="K59" s="321">
        <v>-6.8</v>
      </c>
      <c r="L59" s="322">
        <v>287914</v>
      </c>
      <c r="M59" s="323">
        <v>140.6</v>
      </c>
      <c r="N59" s="324">
        <v>-147.4</v>
      </c>
    </row>
    <row r="60" spans="1:14">
      <c r="A60" s="248"/>
      <c r="B60" s="244"/>
      <c r="C60" s="244"/>
      <c r="D60" s="244"/>
      <c r="E60" s="244"/>
      <c r="F60" s="244"/>
      <c r="G60" s="325"/>
      <c r="H60" s="326" t="s">
        <v>517</v>
      </c>
      <c r="I60" s="333">
        <v>1189721</v>
      </c>
      <c r="J60" s="328">
        <v>232959</v>
      </c>
      <c r="K60" s="329">
        <v>141</v>
      </c>
      <c r="L60" s="330">
        <v>146531</v>
      </c>
      <c r="M60" s="331">
        <v>114</v>
      </c>
      <c r="N60" s="332">
        <v>27</v>
      </c>
    </row>
    <row r="61" spans="1:14">
      <c r="A61" s="248"/>
      <c r="B61" s="244"/>
      <c r="C61" s="244"/>
      <c r="D61" s="244"/>
      <c r="E61" s="244"/>
      <c r="F61" s="244"/>
      <c r="G61" s="310" t="s">
        <v>522</v>
      </c>
      <c r="H61" s="334"/>
      <c r="I61" s="335">
        <v>1264093</v>
      </c>
      <c r="J61" s="336">
        <v>244924</v>
      </c>
      <c r="K61" s="337">
        <v>59.7</v>
      </c>
      <c r="L61" s="338">
        <v>142824</v>
      </c>
      <c r="M61" s="339">
        <v>29.1</v>
      </c>
      <c r="N61" s="324">
        <v>30.6</v>
      </c>
    </row>
    <row r="62" spans="1:14">
      <c r="A62" s="248"/>
      <c r="B62" s="244"/>
      <c r="C62" s="244"/>
      <c r="D62" s="244"/>
      <c r="E62" s="244"/>
      <c r="F62" s="244"/>
      <c r="G62" s="325"/>
      <c r="H62" s="326" t="s">
        <v>517</v>
      </c>
      <c r="I62" s="327">
        <v>421185</v>
      </c>
      <c r="J62" s="328">
        <v>81968</v>
      </c>
      <c r="K62" s="329">
        <v>71.8</v>
      </c>
      <c r="L62" s="330">
        <v>76102</v>
      </c>
      <c r="M62" s="331">
        <v>23.8</v>
      </c>
      <c r="N62" s="332">
        <v>48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69" t="s">
        <v>3</v>
      </c>
      <c r="D47" s="1169"/>
      <c r="E47" s="1170"/>
      <c r="F47" s="11">
        <v>26.28</v>
      </c>
      <c r="G47" s="12">
        <v>19.89</v>
      </c>
      <c r="H47" s="12">
        <v>56.09</v>
      </c>
      <c r="I47" s="12">
        <v>56.05</v>
      </c>
      <c r="J47" s="13">
        <v>63.93</v>
      </c>
    </row>
    <row r="48" spans="2:10" ht="57.75" customHeight="1">
      <c r="B48" s="14"/>
      <c r="C48" s="1171" t="s">
        <v>4</v>
      </c>
      <c r="D48" s="1171"/>
      <c r="E48" s="1172"/>
      <c r="F48" s="15">
        <v>20.010000000000002</v>
      </c>
      <c r="G48" s="16">
        <v>69.12</v>
      </c>
      <c r="H48" s="16">
        <v>38.270000000000003</v>
      </c>
      <c r="I48" s="16">
        <v>19.34</v>
      </c>
      <c r="J48" s="17">
        <v>32.54</v>
      </c>
    </row>
    <row r="49" spans="2:10" ht="57.75" customHeight="1" thickBot="1">
      <c r="B49" s="18"/>
      <c r="C49" s="1173" t="s">
        <v>5</v>
      </c>
      <c r="D49" s="1173"/>
      <c r="E49" s="1174"/>
      <c r="F49" s="19">
        <v>11.55</v>
      </c>
      <c r="G49" s="20">
        <v>33.74</v>
      </c>
      <c r="H49" s="20" t="s">
        <v>529</v>
      </c>
      <c r="I49" s="20">
        <v>8.0399999999999991</v>
      </c>
      <c r="J49" s="21">
        <v>12.33</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81" t="s">
        <v>530</v>
      </c>
      <c r="D34" s="1181"/>
      <c r="E34" s="1182"/>
      <c r="F34" s="32">
        <v>20</v>
      </c>
      <c r="G34" s="33">
        <v>69.11</v>
      </c>
      <c r="H34" s="33">
        <v>38.26</v>
      </c>
      <c r="I34" s="33">
        <v>19.34</v>
      </c>
      <c r="J34" s="34">
        <v>32.54</v>
      </c>
      <c r="K34" s="22"/>
      <c r="L34" s="22"/>
      <c r="M34" s="22"/>
      <c r="N34" s="22"/>
      <c r="O34" s="22"/>
      <c r="P34" s="22"/>
    </row>
    <row r="35" spans="1:16" ht="39" customHeight="1">
      <c r="A35" s="22"/>
      <c r="B35" s="35"/>
      <c r="C35" s="1175" t="s">
        <v>531</v>
      </c>
      <c r="D35" s="1176"/>
      <c r="E35" s="1177"/>
      <c r="F35" s="36">
        <v>0.4</v>
      </c>
      <c r="G35" s="37">
        <v>13.41</v>
      </c>
      <c r="H35" s="37">
        <v>1.1200000000000001</v>
      </c>
      <c r="I35" s="37">
        <v>3.36</v>
      </c>
      <c r="J35" s="38">
        <v>5.07</v>
      </c>
      <c r="K35" s="22"/>
      <c r="L35" s="22"/>
      <c r="M35" s="22"/>
      <c r="N35" s="22"/>
      <c r="O35" s="22"/>
      <c r="P35" s="22"/>
    </row>
    <row r="36" spans="1:16" ht="39" customHeight="1">
      <c r="A36" s="22"/>
      <c r="B36" s="35"/>
      <c r="C36" s="1175" t="s">
        <v>532</v>
      </c>
      <c r="D36" s="1176"/>
      <c r="E36" s="1177"/>
      <c r="F36" s="36">
        <v>3.94</v>
      </c>
      <c r="G36" s="37">
        <v>3.11</v>
      </c>
      <c r="H36" s="37">
        <v>1.02</v>
      </c>
      <c r="I36" s="37">
        <v>1.36</v>
      </c>
      <c r="J36" s="38">
        <v>3.34</v>
      </c>
      <c r="K36" s="22"/>
      <c r="L36" s="22"/>
      <c r="M36" s="22"/>
      <c r="N36" s="22"/>
      <c r="O36" s="22"/>
      <c r="P36" s="22"/>
    </row>
    <row r="37" spans="1:16" ht="39" customHeight="1">
      <c r="A37" s="22"/>
      <c r="B37" s="35"/>
      <c r="C37" s="1175" t="s">
        <v>533</v>
      </c>
      <c r="D37" s="1176"/>
      <c r="E37" s="1177"/>
      <c r="F37" s="36">
        <v>3.95</v>
      </c>
      <c r="G37" s="37">
        <v>1.27</v>
      </c>
      <c r="H37" s="37">
        <v>1.57</v>
      </c>
      <c r="I37" s="37">
        <v>1.28</v>
      </c>
      <c r="J37" s="38">
        <v>1.45</v>
      </c>
      <c r="K37" s="22"/>
      <c r="L37" s="22"/>
      <c r="M37" s="22"/>
      <c r="N37" s="22"/>
      <c r="O37" s="22"/>
      <c r="P37" s="22"/>
    </row>
    <row r="38" spans="1:16" ht="39" customHeight="1">
      <c r="A38" s="22"/>
      <c r="B38" s="35"/>
      <c r="C38" s="1175" t="s">
        <v>534</v>
      </c>
      <c r="D38" s="1176"/>
      <c r="E38" s="1177"/>
      <c r="F38" s="36">
        <v>0.33</v>
      </c>
      <c r="G38" s="37">
        <v>1.75</v>
      </c>
      <c r="H38" s="37">
        <v>0</v>
      </c>
      <c r="I38" s="37">
        <v>30.08</v>
      </c>
      <c r="J38" s="38">
        <v>1.31</v>
      </c>
      <c r="K38" s="22"/>
      <c r="L38" s="22"/>
      <c r="M38" s="22"/>
      <c r="N38" s="22"/>
      <c r="O38" s="22"/>
      <c r="P38" s="22"/>
    </row>
    <row r="39" spans="1:16" ht="39" customHeight="1">
      <c r="A39" s="22"/>
      <c r="B39" s="35"/>
      <c r="C39" s="1175" t="s">
        <v>535</v>
      </c>
      <c r="D39" s="1176"/>
      <c r="E39" s="1177"/>
      <c r="F39" s="36">
        <v>7.0000000000000007E-2</v>
      </c>
      <c r="G39" s="37">
        <v>0.27</v>
      </c>
      <c r="H39" s="37">
        <v>0.24</v>
      </c>
      <c r="I39" s="37">
        <v>0.08</v>
      </c>
      <c r="J39" s="38">
        <v>0.12</v>
      </c>
      <c r="K39" s="22"/>
      <c r="L39" s="22"/>
      <c r="M39" s="22"/>
      <c r="N39" s="22"/>
      <c r="O39" s="22"/>
      <c r="P39" s="22"/>
    </row>
    <row r="40" spans="1:16" ht="39" customHeight="1">
      <c r="A40" s="22"/>
      <c r="B40" s="35"/>
      <c r="C40" s="1175" t="s">
        <v>536</v>
      </c>
      <c r="D40" s="1176"/>
      <c r="E40" s="1177"/>
      <c r="F40" s="36">
        <v>0.21</v>
      </c>
      <c r="G40" s="37">
        <v>0.01</v>
      </c>
      <c r="H40" s="37">
        <v>0</v>
      </c>
      <c r="I40" s="37">
        <v>0</v>
      </c>
      <c r="J40" s="38">
        <v>0.03</v>
      </c>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537</v>
      </c>
      <c r="D42" s="1176"/>
      <c r="E42" s="1177"/>
      <c r="F42" s="36" t="s">
        <v>484</v>
      </c>
      <c r="G42" s="37" t="s">
        <v>484</v>
      </c>
      <c r="H42" s="37" t="s">
        <v>484</v>
      </c>
      <c r="I42" s="37" t="s">
        <v>484</v>
      </c>
      <c r="J42" s="38" t="s">
        <v>484</v>
      </c>
      <c r="K42" s="22"/>
      <c r="L42" s="22"/>
      <c r="M42" s="22"/>
      <c r="N42" s="22"/>
      <c r="O42" s="22"/>
      <c r="P42" s="22"/>
    </row>
    <row r="43" spans="1:16" ht="39" customHeight="1" thickBot="1">
      <c r="A43" s="22"/>
      <c r="B43" s="40"/>
      <c r="C43" s="1178" t="s">
        <v>538</v>
      </c>
      <c r="D43" s="1179"/>
      <c r="E43" s="1180"/>
      <c r="F43" s="41" t="s">
        <v>484</v>
      </c>
      <c r="G43" s="42" t="s">
        <v>484</v>
      </c>
      <c r="H43" s="42" t="s">
        <v>484</v>
      </c>
      <c r="I43" s="42" t="s">
        <v>484</v>
      </c>
      <c r="J43" s="43" t="s">
        <v>484</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91" t="s">
        <v>10</v>
      </c>
      <c r="C45" s="1192"/>
      <c r="D45" s="58"/>
      <c r="E45" s="1197" t="s">
        <v>11</v>
      </c>
      <c r="F45" s="1197"/>
      <c r="G45" s="1197"/>
      <c r="H45" s="1197"/>
      <c r="I45" s="1197"/>
      <c r="J45" s="1198"/>
      <c r="K45" s="59">
        <v>405</v>
      </c>
      <c r="L45" s="60">
        <v>234</v>
      </c>
      <c r="M45" s="60">
        <v>235</v>
      </c>
      <c r="N45" s="60">
        <v>236</v>
      </c>
      <c r="O45" s="61">
        <v>184</v>
      </c>
      <c r="P45" s="48"/>
      <c r="Q45" s="48"/>
      <c r="R45" s="48"/>
      <c r="S45" s="48"/>
      <c r="T45" s="48"/>
      <c r="U45" s="48"/>
    </row>
    <row r="46" spans="1:21" ht="30.75" customHeight="1">
      <c r="A46" s="48"/>
      <c r="B46" s="1193"/>
      <c r="C46" s="1194"/>
      <c r="D46" s="62"/>
      <c r="E46" s="1185" t="s">
        <v>12</v>
      </c>
      <c r="F46" s="1185"/>
      <c r="G46" s="1185"/>
      <c r="H46" s="1185"/>
      <c r="I46" s="1185"/>
      <c r="J46" s="1186"/>
      <c r="K46" s="63" t="s">
        <v>484</v>
      </c>
      <c r="L46" s="64" t="s">
        <v>484</v>
      </c>
      <c r="M46" s="64" t="s">
        <v>484</v>
      </c>
      <c r="N46" s="64" t="s">
        <v>484</v>
      </c>
      <c r="O46" s="65" t="s">
        <v>484</v>
      </c>
      <c r="P46" s="48"/>
      <c r="Q46" s="48"/>
      <c r="R46" s="48"/>
      <c r="S46" s="48"/>
      <c r="T46" s="48"/>
      <c r="U46" s="48"/>
    </row>
    <row r="47" spans="1:21" ht="30.75" customHeight="1">
      <c r="A47" s="48"/>
      <c r="B47" s="1193"/>
      <c r="C47" s="1194"/>
      <c r="D47" s="62"/>
      <c r="E47" s="1185" t="s">
        <v>13</v>
      </c>
      <c r="F47" s="1185"/>
      <c r="G47" s="1185"/>
      <c r="H47" s="1185"/>
      <c r="I47" s="1185"/>
      <c r="J47" s="1186"/>
      <c r="K47" s="63" t="s">
        <v>484</v>
      </c>
      <c r="L47" s="64" t="s">
        <v>484</v>
      </c>
      <c r="M47" s="64" t="s">
        <v>484</v>
      </c>
      <c r="N47" s="64" t="s">
        <v>484</v>
      </c>
      <c r="O47" s="65" t="s">
        <v>484</v>
      </c>
      <c r="P47" s="48"/>
      <c r="Q47" s="48"/>
      <c r="R47" s="48"/>
      <c r="S47" s="48"/>
      <c r="T47" s="48"/>
      <c r="U47" s="48"/>
    </row>
    <row r="48" spans="1:21" ht="30.75" customHeight="1">
      <c r="A48" s="48"/>
      <c r="B48" s="1193"/>
      <c r="C48" s="1194"/>
      <c r="D48" s="62"/>
      <c r="E48" s="1185" t="s">
        <v>14</v>
      </c>
      <c r="F48" s="1185"/>
      <c r="G48" s="1185"/>
      <c r="H48" s="1185"/>
      <c r="I48" s="1185"/>
      <c r="J48" s="1186"/>
      <c r="K48" s="63">
        <v>168</v>
      </c>
      <c r="L48" s="64">
        <v>164</v>
      </c>
      <c r="M48" s="64">
        <v>168</v>
      </c>
      <c r="N48" s="64">
        <v>175</v>
      </c>
      <c r="O48" s="65">
        <v>170</v>
      </c>
      <c r="P48" s="48"/>
      <c r="Q48" s="48"/>
      <c r="R48" s="48"/>
      <c r="S48" s="48"/>
      <c r="T48" s="48"/>
      <c r="U48" s="48"/>
    </row>
    <row r="49" spans="1:21" ht="30.75" customHeight="1">
      <c r="A49" s="48"/>
      <c r="B49" s="1193"/>
      <c r="C49" s="1194"/>
      <c r="D49" s="62"/>
      <c r="E49" s="1185" t="s">
        <v>15</v>
      </c>
      <c r="F49" s="1185"/>
      <c r="G49" s="1185"/>
      <c r="H49" s="1185"/>
      <c r="I49" s="1185"/>
      <c r="J49" s="1186"/>
      <c r="K49" s="63">
        <v>64</v>
      </c>
      <c r="L49" s="64">
        <v>56</v>
      </c>
      <c r="M49" s="64">
        <v>52</v>
      </c>
      <c r="N49" s="64">
        <v>47</v>
      </c>
      <c r="O49" s="65">
        <v>44</v>
      </c>
      <c r="P49" s="48"/>
      <c r="Q49" s="48"/>
      <c r="R49" s="48"/>
      <c r="S49" s="48"/>
      <c r="T49" s="48"/>
      <c r="U49" s="48"/>
    </row>
    <row r="50" spans="1:21" ht="30.75" customHeight="1">
      <c r="A50" s="48"/>
      <c r="B50" s="1193"/>
      <c r="C50" s="1194"/>
      <c r="D50" s="62"/>
      <c r="E50" s="1185" t="s">
        <v>16</v>
      </c>
      <c r="F50" s="1185"/>
      <c r="G50" s="1185"/>
      <c r="H50" s="1185"/>
      <c r="I50" s="1185"/>
      <c r="J50" s="1186"/>
      <c r="K50" s="63" t="s">
        <v>484</v>
      </c>
      <c r="L50" s="64" t="s">
        <v>484</v>
      </c>
      <c r="M50" s="64" t="s">
        <v>484</v>
      </c>
      <c r="N50" s="64" t="s">
        <v>484</v>
      </c>
      <c r="O50" s="65" t="s">
        <v>484</v>
      </c>
      <c r="P50" s="48"/>
      <c r="Q50" s="48"/>
      <c r="R50" s="48"/>
      <c r="S50" s="48"/>
      <c r="T50" s="48"/>
      <c r="U50" s="48"/>
    </row>
    <row r="51" spans="1:21" ht="30.75" customHeight="1">
      <c r="A51" s="48"/>
      <c r="B51" s="1195"/>
      <c r="C51" s="1196"/>
      <c r="D51" s="66"/>
      <c r="E51" s="1185" t="s">
        <v>17</v>
      </c>
      <c r="F51" s="1185"/>
      <c r="G51" s="1185"/>
      <c r="H51" s="1185"/>
      <c r="I51" s="1185"/>
      <c r="J51" s="1186"/>
      <c r="K51" s="63" t="s">
        <v>484</v>
      </c>
      <c r="L51" s="64" t="s">
        <v>484</v>
      </c>
      <c r="M51" s="64" t="s">
        <v>484</v>
      </c>
      <c r="N51" s="64" t="s">
        <v>484</v>
      </c>
      <c r="O51" s="65" t="s">
        <v>484</v>
      </c>
      <c r="P51" s="48"/>
      <c r="Q51" s="48"/>
      <c r="R51" s="48"/>
      <c r="S51" s="48"/>
      <c r="T51" s="48"/>
      <c r="U51" s="48"/>
    </row>
    <row r="52" spans="1:21" ht="30.75" customHeight="1">
      <c r="A52" s="48"/>
      <c r="B52" s="1183" t="s">
        <v>18</v>
      </c>
      <c r="C52" s="1184"/>
      <c r="D52" s="66"/>
      <c r="E52" s="1185" t="s">
        <v>19</v>
      </c>
      <c r="F52" s="1185"/>
      <c r="G52" s="1185"/>
      <c r="H52" s="1185"/>
      <c r="I52" s="1185"/>
      <c r="J52" s="1186"/>
      <c r="K52" s="63">
        <v>221</v>
      </c>
      <c r="L52" s="64">
        <v>215</v>
      </c>
      <c r="M52" s="64">
        <v>223</v>
      </c>
      <c r="N52" s="64">
        <v>229</v>
      </c>
      <c r="O52" s="65">
        <v>237</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416</v>
      </c>
      <c r="L53" s="69">
        <v>239</v>
      </c>
      <c r="M53" s="69">
        <v>232</v>
      </c>
      <c r="N53" s="69">
        <v>229</v>
      </c>
      <c r="O53" s="70">
        <v>161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524</v>
      </c>
      <c r="J40" s="79" t="s">
        <v>525</v>
      </c>
      <c r="K40" s="79" t="s">
        <v>526</v>
      </c>
      <c r="L40" s="79" t="s">
        <v>527</v>
      </c>
      <c r="M40" s="80" t="s">
        <v>528</v>
      </c>
    </row>
    <row r="41" spans="2:13" ht="27.75" customHeight="1">
      <c r="B41" s="1199" t="s">
        <v>23</v>
      </c>
      <c r="C41" s="1200"/>
      <c r="D41" s="81"/>
      <c r="E41" s="1205" t="s">
        <v>24</v>
      </c>
      <c r="F41" s="1205"/>
      <c r="G41" s="1205"/>
      <c r="H41" s="1206"/>
      <c r="I41" s="82">
        <v>2627</v>
      </c>
      <c r="J41" s="83">
        <v>2651</v>
      </c>
      <c r="K41" s="83">
        <v>2872</v>
      </c>
      <c r="L41" s="83">
        <v>2585</v>
      </c>
      <c r="M41" s="84">
        <v>2433</v>
      </c>
    </row>
    <row r="42" spans="2:13" ht="27.75" customHeight="1">
      <c r="B42" s="1201"/>
      <c r="C42" s="1202"/>
      <c r="D42" s="85"/>
      <c r="E42" s="1207" t="s">
        <v>25</v>
      </c>
      <c r="F42" s="1207"/>
      <c r="G42" s="1207"/>
      <c r="H42" s="1208"/>
      <c r="I42" s="86" t="s">
        <v>484</v>
      </c>
      <c r="J42" s="87" t="s">
        <v>484</v>
      </c>
      <c r="K42" s="87" t="s">
        <v>484</v>
      </c>
      <c r="L42" s="87" t="s">
        <v>484</v>
      </c>
      <c r="M42" s="88" t="s">
        <v>484</v>
      </c>
    </row>
    <row r="43" spans="2:13" ht="27.75" customHeight="1">
      <c r="B43" s="1201"/>
      <c r="C43" s="1202"/>
      <c r="D43" s="85"/>
      <c r="E43" s="1207" t="s">
        <v>26</v>
      </c>
      <c r="F43" s="1207"/>
      <c r="G43" s="1207"/>
      <c r="H43" s="1208"/>
      <c r="I43" s="86">
        <v>1949</v>
      </c>
      <c r="J43" s="87">
        <v>1840</v>
      </c>
      <c r="K43" s="87">
        <v>1769</v>
      </c>
      <c r="L43" s="87">
        <v>1507</v>
      </c>
      <c r="M43" s="88">
        <v>1365</v>
      </c>
    </row>
    <row r="44" spans="2:13" ht="27.75" customHeight="1">
      <c r="B44" s="1201"/>
      <c r="C44" s="1202"/>
      <c r="D44" s="85"/>
      <c r="E44" s="1207" t="s">
        <v>27</v>
      </c>
      <c r="F44" s="1207"/>
      <c r="G44" s="1207"/>
      <c r="H44" s="1208"/>
      <c r="I44" s="86">
        <v>136</v>
      </c>
      <c r="J44" s="87">
        <v>115</v>
      </c>
      <c r="K44" s="87">
        <v>105</v>
      </c>
      <c r="L44" s="87">
        <v>90</v>
      </c>
      <c r="M44" s="88">
        <v>78</v>
      </c>
    </row>
    <row r="45" spans="2:13" ht="27.75" customHeight="1">
      <c r="B45" s="1201"/>
      <c r="C45" s="1202"/>
      <c r="D45" s="85"/>
      <c r="E45" s="1207" t="s">
        <v>28</v>
      </c>
      <c r="F45" s="1207"/>
      <c r="G45" s="1207"/>
      <c r="H45" s="1208"/>
      <c r="I45" s="86">
        <v>493</v>
      </c>
      <c r="J45" s="87">
        <v>461</v>
      </c>
      <c r="K45" s="87">
        <v>477</v>
      </c>
      <c r="L45" s="87">
        <v>370</v>
      </c>
      <c r="M45" s="88">
        <v>413</v>
      </c>
    </row>
    <row r="46" spans="2:13" ht="27.75" customHeight="1">
      <c r="B46" s="1201"/>
      <c r="C46" s="1202"/>
      <c r="D46" s="85"/>
      <c r="E46" s="1207" t="s">
        <v>29</v>
      </c>
      <c r="F46" s="1207"/>
      <c r="G46" s="1207"/>
      <c r="H46" s="1208"/>
      <c r="I46" s="86">
        <v>10</v>
      </c>
      <c r="J46" s="87">
        <v>9</v>
      </c>
      <c r="K46" s="87">
        <v>8</v>
      </c>
      <c r="L46" s="87">
        <v>7</v>
      </c>
      <c r="M46" s="88">
        <v>6</v>
      </c>
    </row>
    <row r="47" spans="2:13" ht="27.75" customHeight="1">
      <c r="B47" s="1201"/>
      <c r="C47" s="1202"/>
      <c r="D47" s="85"/>
      <c r="E47" s="1207" t="s">
        <v>30</v>
      </c>
      <c r="F47" s="1207"/>
      <c r="G47" s="1207"/>
      <c r="H47" s="1208"/>
      <c r="I47" s="86" t="s">
        <v>484</v>
      </c>
      <c r="J47" s="87" t="s">
        <v>484</v>
      </c>
      <c r="K47" s="87" t="s">
        <v>484</v>
      </c>
      <c r="L47" s="87" t="s">
        <v>484</v>
      </c>
      <c r="M47" s="88" t="s">
        <v>484</v>
      </c>
    </row>
    <row r="48" spans="2:13" ht="27.75" customHeight="1">
      <c r="B48" s="1203"/>
      <c r="C48" s="1204"/>
      <c r="D48" s="85"/>
      <c r="E48" s="1207" t="s">
        <v>31</v>
      </c>
      <c r="F48" s="1207"/>
      <c r="G48" s="1207"/>
      <c r="H48" s="1208"/>
      <c r="I48" s="86" t="s">
        <v>484</v>
      </c>
      <c r="J48" s="87" t="s">
        <v>484</v>
      </c>
      <c r="K48" s="87" t="s">
        <v>484</v>
      </c>
      <c r="L48" s="87" t="s">
        <v>484</v>
      </c>
      <c r="M48" s="88" t="s">
        <v>484</v>
      </c>
    </row>
    <row r="49" spans="2:13" ht="27.75" customHeight="1">
      <c r="B49" s="1209" t="s">
        <v>32</v>
      </c>
      <c r="C49" s="1210"/>
      <c r="D49" s="89"/>
      <c r="E49" s="1207" t="s">
        <v>33</v>
      </c>
      <c r="F49" s="1207"/>
      <c r="G49" s="1207"/>
      <c r="H49" s="1208"/>
      <c r="I49" s="86">
        <v>1436</v>
      </c>
      <c r="J49" s="87">
        <v>1136</v>
      </c>
      <c r="K49" s="87">
        <v>2020</v>
      </c>
      <c r="L49" s="87">
        <v>2619</v>
      </c>
      <c r="M49" s="88">
        <v>3021</v>
      </c>
    </row>
    <row r="50" spans="2:13" ht="27.75" customHeight="1">
      <c r="B50" s="1201"/>
      <c r="C50" s="1202"/>
      <c r="D50" s="85"/>
      <c r="E50" s="1207" t="s">
        <v>34</v>
      </c>
      <c r="F50" s="1207"/>
      <c r="G50" s="1207"/>
      <c r="H50" s="1208"/>
      <c r="I50" s="86">
        <v>52</v>
      </c>
      <c r="J50" s="87">
        <v>30</v>
      </c>
      <c r="K50" s="87">
        <v>9</v>
      </c>
      <c r="L50" s="87">
        <v>9</v>
      </c>
      <c r="M50" s="88">
        <v>21</v>
      </c>
    </row>
    <row r="51" spans="2:13" ht="27.75" customHeight="1">
      <c r="B51" s="1203"/>
      <c r="C51" s="1204"/>
      <c r="D51" s="85"/>
      <c r="E51" s="1207" t="s">
        <v>35</v>
      </c>
      <c r="F51" s="1207"/>
      <c r="G51" s="1207"/>
      <c r="H51" s="1208"/>
      <c r="I51" s="86">
        <v>2714</v>
      </c>
      <c r="J51" s="87">
        <v>2815</v>
      </c>
      <c r="K51" s="87">
        <v>2865</v>
      </c>
      <c r="L51" s="87">
        <v>2642</v>
      </c>
      <c r="M51" s="88">
        <v>2453</v>
      </c>
    </row>
    <row r="52" spans="2:13" ht="27.75" customHeight="1" thickBot="1">
      <c r="B52" s="1211" t="s">
        <v>36</v>
      </c>
      <c r="C52" s="1212"/>
      <c r="D52" s="90"/>
      <c r="E52" s="1213" t="s">
        <v>37</v>
      </c>
      <c r="F52" s="1213"/>
      <c r="G52" s="1213"/>
      <c r="H52" s="1214"/>
      <c r="I52" s="91">
        <v>1012</v>
      </c>
      <c r="J52" s="92">
        <v>1094</v>
      </c>
      <c r="K52" s="92">
        <v>337</v>
      </c>
      <c r="L52" s="92">
        <v>-712</v>
      </c>
      <c r="M52" s="93">
        <v>-1201</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G43" sqref="G43:O47"/>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555</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555</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556</v>
      </c>
      <c r="C41" s="246"/>
      <c r="D41" s="246"/>
      <c r="E41" s="246"/>
      <c r="F41" s="246"/>
      <c r="G41" s="246"/>
      <c r="H41" s="246"/>
      <c r="I41" s="246"/>
      <c r="J41" s="246"/>
      <c r="K41" s="246"/>
      <c r="L41" s="246"/>
      <c r="M41" s="246"/>
      <c r="N41" s="246"/>
      <c r="O41" s="246"/>
      <c r="P41" s="247"/>
    </row>
    <row r="42" spans="2:17">
      <c r="B42" s="248"/>
      <c r="C42" s="244"/>
      <c r="D42" s="244"/>
      <c r="E42" s="244"/>
      <c r="F42" s="244"/>
      <c r="G42" s="351" t="s">
        <v>557</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558</v>
      </c>
    </row>
    <row r="50" spans="1:17">
      <c r="B50" s="248"/>
      <c r="C50" s="244"/>
      <c r="D50" s="244"/>
      <c r="E50" s="244"/>
      <c r="F50" s="244"/>
      <c r="G50" s="1224"/>
      <c r="H50" s="1225"/>
      <c r="I50" s="1225"/>
      <c r="J50" s="1226"/>
      <c r="K50" s="354" t="s">
        <v>524</v>
      </c>
      <c r="L50" s="354" t="s">
        <v>525</v>
      </c>
      <c r="M50" s="354" t="s">
        <v>526</v>
      </c>
      <c r="N50" s="354" t="s">
        <v>527</v>
      </c>
      <c r="O50" s="354" t="s">
        <v>528</v>
      </c>
    </row>
    <row r="51" spans="1:17">
      <c r="B51" s="248"/>
      <c r="C51" s="244"/>
      <c r="D51" s="244"/>
      <c r="E51" s="244"/>
      <c r="F51" s="244"/>
      <c r="G51" s="1227" t="s">
        <v>559</v>
      </c>
      <c r="H51" s="1228"/>
      <c r="I51" s="1233" t="s">
        <v>560</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561</v>
      </c>
      <c r="J53" s="1237"/>
      <c r="K53" s="1244"/>
      <c r="L53" s="1244"/>
      <c r="M53" s="1244"/>
      <c r="N53" s="1244"/>
      <c r="O53" s="1244"/>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562</v>
      </c>
      <c r="H55" s="1239"/>
      <c r="I55" s="1237" t="s">
        <v>560</v>
      </c>
      <c r="J55" s="1237"/>
      <c r="K55" s="1235"/>
      <c r="L55" s="1235"/>
      <c r="M55" s="1235"/>
      <c r="N55" s="1235"/>
      <c r="O55" s="1235"/>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6" t="s">
        <v>561</v>
      </c>
      <c r="J57" s="1246"/>
      <c r="K57" s="1244"/>
      <c r="L57" s="1244"/>
      <c r="M57" s="1244"/>
      <c r="N57" s="1244"/>
      <c r="O57" s="1244"/>
      <c r="P57" s="357"/>
      <c r="Q57" s="356"/>
    </row>
    <row r="58" spans="1:17" s="355" customFormat="1">
      <c r="A58" s="243"/>
      <c r="B58" s="356"/>
      <c r="C58" s="352"/>
      <c r="D58" s="352"/>
      <c r="E58" s="352"/>
      <c r="F58" s="352"/>
      <c r="G58" s="1242"/>
      <c r="H58" s="1243"/>
      <c r="I58" s="1246"/>
      <c r="J58" s="1246"/>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563</v>
      </c>
      <c r="C63" s="244"/>
      <c r="D63" s="244"/>
      <c r="E63" s="244"/>
      <c r="F63" s="244"/>
      <c r="G63" s="244"/>
      <c r="H63" s="244"/>
      <c r="I63" s="244"/>
      <c r="J63" s="244"/>
      <c r="K63" s="244"/>
      <c r="L63" s="244"/>
      <c r="M63" s="244"/>
      <c r="N63" s="244"/>
      <c r="O63" s="244"/>
    </row>
    <row r="64" spans="1:17">
      <c r="B64" s="248"/>
      <c r="C64" s="244"/>
      <c r="D64" s="244"/>
      <c r="E64" s="244"/>
      <c r="F64" s="244"/>
      <c r="G64" s="351" t="s">
        <v>557</v>
      </c>
      <c r="I64" s="352"/>
      <c r="J64" s="352"/>
      <c r="K64" s="352"/>
      <c r="L64" s="244"/>
      <c r="M64" s="244"/>
      <c r="N64" s="244"/>
      <c r="O64" s="244"/>
    </row>
    <row r="65" spans="2:30">
      <c r="B65" s="248"/>
      <c r="C65" s="244"/>
      <c r="D65" s="244"/>
      <c r="E65" s="244"/>
      <c r="F65" s="244"/>
      <c r="G65" s="1247" t="s">
        <v>564</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565</v>
      </c>
      <c r="I71" s="368"/>
      <c r="J71" s="364"/>
      <c r="K71" s="364"/>
      <c r="L71" s="365"/>
      <c r="M71" s="364"/>
      <c r="N71" s="365"/>
      <c r="O71" s="366"/>
    </row>
    <row r="72" spans="2:30">
      <c r="B72" s="248"/>
      <c r="C72" s="244"/>
      <c r="D72" s="244"/>
      <c r="E72" s="244"/>
      <c r="F72" s="244"/>
      <c r="G72" s="1224"/>
      <c r="H72" s="1225"/>
      <c r="I72" s="1225"/>
      <c r="J72" s="1226"/>
      <c r="K72" s="354" t="s">
        <v>524</v>
      </c>
      <c r="L72" s="354" t="s">
        <v>525</v>
      </c>
      <c r="M72" s="354" t="s">
        <v>526</v>
      </c>
      <c r="N72" s="354" t="s">
        <v>527</v>
      </c>
      <c r="O72" s="354" t="s">
        <v>528</v>
      </c>
    </row>
    <row r="73" spans="2:30">
      <c r="B73" s="248"/>
      <c r="C73" s="244"/>
      <c r="D73" s="244"/>
      <c r="E73" s="244"/>
      <c r="F73" s="244"/>
      <c r="G73" s="1227" t="s">
        <v>559</v>
      </c>
      <c r="H73" s="1228"/>
      <c r="I73" s="1233" t="s">
        <v>560</v>
      </c>
      <c r="J73" s="1233"/>
      <c r="K73" s="1248">
        <v>53.5</v>
      </c>
      <c r="L73" s="1248">
        <v>58.7</v>
      </c>
      <c r="M73" s="1236">
        <v>17.600000000000001</v>
      </c>
      <c r="N73" s="1236"/>
      <c r="O73" s="1236"/>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566</v>
      </c>
      <c r="J75" s="1237"/>
      <c r="K75" s="1249">
        <v>16.100000000000001</v>
      </c>
      <c r="L75" s="1249">
        <v>15</v>
      </c>
      <c r="M75" s="1249">
        <v>15.5</v>
      </c>
      <c r="N75" s="1249">
        <v>10.7</v>
      </c>
      <c r="O75" s="1249">
        <v>8.1999999999999993</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562</v>
      </c>
      <c r="H77" s="1239"/>
      <c r="I77" s="1237" t="s">
        <v>560</v>
      </c>
      <c r="J77" s="1237"/>
      <c r="K77" s="1248">
        <v>38.6</v>
      </c>
      <c r="L77" s="1248">
        <v>28.4</v>
      </c>
      <c r="M77" s="1236">
        <v>20.5</v>
      </c>
      <c r="N77" s="1236">
        <v>17.899999999999999</v>
      </c>
      <c r="O77" s="1236">
        <v>0</v>
      </c>
      <c r="R77" s="243">
        <v>12.3</v>
      </c>
      <c r="T77" s="243">
        <v>11.1</v>
      </c>
    </row>
    <row r="78" spans="2:30">
      <c r="B78" s="248"/>
      <c r="C78" s="244"/>
      <c r="D78" s="244"/>
      <c r="E78" s="244"/>
      <c r="F78" s="244"/>
      <c r="G78" s="1240"/>
      <c r="H78" s="1241"/>
      <c r="I78" s="1237"/>
      <c r="J78" s="1237"/>
      <c r="K78" s="1248"/>
      <c r="L78" s="1248"/>
      <c r="M78" s="1236"/>
      <c r="N78" s="1236"/>
      <c r="O78" s="1236"/>
    </row>
    <row r="79" spans="2:30">
      <c r="B79" s="248"/>
      <c r="C79" s="244"/>
      <c r="D79" s="244"/>
      <c r="E79" s="244"/>
      <c r="F79" s="244"/>
      <c r="G79" s="1240"/>
      <c r="H79" s="1241"/>
      <c r="I79" s="1250" t="s">
        <v>566</v>
      </c>
      <c r="J79" s="1246"/>
      <c r="K79" s="1251">
        <v>12.6</v>
      </c>
      <c r="L79" s="1251">
        <v>11.4</v>
      </c>
      <c r="M79" s="1251">
        <v>10.5</v>
      </c>
      <c r="N79" s="1251">
        <v>9.5</v>
      </c>
      <c r="O79" s="1251">
        <v>6.4</v>
      </c>
      <c r="V79" s="243">
        <v>53.5</v>
      </c>
      <c r="X79" s="243">
        <v>48.2</v>
      </c>
      <c r="Z79" s="243">
        <v>34.200000000000003</v>
      </c>
      <c r="AB79" s="243">
        <v>30.3</v>
      </c>
      <c r="AD79" s="243">
        <v>28.9</v>
      </c>
    </row>
    <row r="80" spans="2:30">
      <c r="B80" s="248"/>
      <c r="C80" s="244"/>
      <c r="D80" s="244"/>
      <c r="E80" s="244"/>
      <c r="F80" s="244"/>
      <c r="G80" s="1242"/>
      <c r="H80" s="1243"/>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523</v>
      </c>
      <c r="G2" s="111"/>
      <c r="H2" s="112"/>
    </row>
    <row r="3" spans="1:8">
      <c r="A3" s="108" t="s">
        <v>516</v>
      </c>
      <c r="B3" s="113"/>
      <c r="C3" s="114"/>
      <c r="D3" s="115">
        <v>42550</v>
      </c>
      <c r="E3" s="116"/>
      <c r="F3" s="117">
        <v>92021</v>
      </c>
      <c r="G3" s="118"/>
      <c r="H3" s="119"/>
    </row>
    <row r="4" spans="1:8">
      <c r="A4" s="120"/>
      <c r="B4" s="121"/>
      <c r="C4" s="122"/>
      <c r="D4" s="123">
        <v>12301</v>
      </c>
      <c r="E4" s="124"/>
      <c r="F4" s="125">
        <v>52579</v>
      </c>
      <c r="G4" s="126"/>
      <c r="H4" s="127"/>
    </row>
    <row r="5" spans="1:8">
      <c r="A5" s="108" t="s">
        <v>518</v>
      </c>
      <c r="B5" s="113"/>
      <c r="C5" s="114"/>
      <c r="D5" s="115">
        <v>102566</v>
      </c>
      <c r="E5" s="116"/>
      <c r="F5" s="117">
        <v>94828</v>
      </c>
      <c r="G5" s="118"/>
      <c r="H5" s="119"/>
    </row>
    <row r="6" spans="1:8">
      <c r="A6" s="120"/>
      <c r="B6" s="121"/>
      <c r="C6" s="122"/>
      <c r="D6" s="123">
        <v>27508</v>
      </c>
      <c r="E6" s="124"/>
      <c r="F6" s="125">
        <v>55133</v>
      </c>
      <c r="G6" s="126"/>
      <c r="H6" s="127"/>
    </row>
    <row r="7" spans="1:8">
      <c r="A7" s="108" t="s">
        <v>519</v>
      </c>
      <c r="B7" s="113"/>
      <c r="C7" s="114"/>
      <c r="D7" s="115">
        <v>327790</v>
      </c>
      <c r="E7" s="116"/>
      <c r="F7" s="117">
        <v>119674</v>
      </c>
      <c r="G7" s="118"/>
      <c r="H7" s="119"/>
    </row>
    <row r="8" spans="1:8">
      <c r="A8" s="120"/>
      <c r="B8" s="121"/>
      <c r="C8" s="122"/>
      <c r="D8" s="123">
        <v>40417</v>
      </c>
      <c r="E8" s="124"/>
      <c r="F8" s="125">
        <v>57803</v>
      </c>
      <c r="G8" s="126"/>
      <c r="H8" s="127"/>
    </row>
    <row r="9" spans="1:8">
      <c r="A9" s="108" t="s">
        <v>520</v>
      </c>
      <c r="B9" s="113"/>
      <c r="C9" s="114"/>
      <c r="D9" s="115">
        <v>389008</v>
      </c>
      <c r="E9" s="116"/>
      <c r="F9" s="117">
        <v>119685</v>
      </c>
      <c r="G9" s="118"/>
      <c r="H9" s="119"/>
    </row>
    <row r="10" spans="1:8">
      <c r="A10" s="120"/>
      <c r="B10" s="121"/>
      <c r="C10" s="122"/>
      <c r="D10" s="123">
        <v>96654</v>
      </c>
      <c r="E10" s="124"/>
      <c r="F10" s="125">
        <v>68464</v>
      </c>
      <c r="G10" s="126"/>
      <c r="H10" s="127"/>
    </row>
    <row r="11" spans="1:8">
      <c r="A11" s="108" t="s">
        <v>521</v>
      </c>
      <c r="B11" s="113"/>
      <c r="C11" s="114"/>
      <c r="D11" s="115">
        <v>362708</v>
      </c>
      <c r="E11" s="116"/>
      <c r="F11" s="117">
        <v>287914</v>
      </c>
      <c r="G11" s="118"/>
      <c r="H11" s="119"/>
    </row>
    <row r="12" spans="1:8">
      <c r="A12" s="120"/>
      <c r="B12" s="121"/>
      <c r="C12" s="128"/>
      <c r="D12" s="123">
        <v>232959</v>
      </c>
      <c r="E12" s="124"/>
      <c r="F12" s="125">
        <v>146531</v>
      </c>
      <c r="G12" s="126"/>
      <c r="H12" s="127"/>
    </row>
    <row r="13" spans="1:8">
      <c r="A13" s="108"/>
      <c r="B13" s="113"/>
      <c r="C13" s="129"/>
      <c r="D13" s="130">
        <v>244924</v>
      </c>
      <c r="E13" s="131"/>
      <c r="F13" s="132">
        <v>142824</v>
      </c>
      <c r="G13" s="133"/>
      <c r="H13" s="119"/>
    </row>
    <row r="14" spans="1:8">
      <c r="A14" s="120"/>
      <c r="B14" s="121"/>
      <c r="C14" s="122"/>
      <c r="D14" s="123">
        <v>81968</v>
      </c>
      <c r="E14" s="124"/>
      <c r="F14" s="125">
        <v>76102</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20.010000000000002</v>
      </c>
      <c r="C19" s="134">
        <f>ROUND(VALUE(SUBSTITUTE(実質収支比率等に係る経年分析!G$48,"▲","-")),2)</f>
        <v>69.12</v>
      </c>
      <c r="D19" s="134">
        <f>ROUND(VALUE(SUBSTITUTE(実質収支比率等に係る経年分析!H$48,"▲","-")),2)</f>
        <v>38.270000000000003</v>
      </c>
      <c r="E19" s="134">
        <f>ROUND(VALUE(SUBSTITUTE(実質収支比率等に係る経年分析!I$48,"▲","-")),2)</f>
        <v>19.34</v>
      </c>
      <c r="F19" s="134">
        <f>ROUND(VALUE(SUBSTITUTE(実質収支比率等に係る経年分析!J$48,"▲","-")),2)</f>
        <v>32.54</v>
      </c>
    </row>
    <row r="20" spans="1:11">
      <c r="A20" s="134" t="s">
        <v>42</v>
      </c>
      <c r="B20" s="134">
        <f>ROUND(VALUE(SUBSTITUTE(実質収支比率等に係る経年分析!F$47,"▲","-")),2)</f>
        <v>26.28</v>
      </c>
      <c r="C20" s="134">
        <f>ROUND(VALUE(SUBSTITUTE(実質収支比率等に係る経年分析!G$47,"▲","-")),2)</f>
        <v>19.89</v>
      </c>
      <c r="D20" s="134">
        <f>ROUND(VALUE(SUBSTITUTE(実質収支比率等に係る経年分析!H$47,"▲","-")),2)</f>
        <v>56.09</v>
      </c>
      <c r="E20" s="134">
        <f>ROUND(VALUE(SUBSTITUTE(実質収支比率等に係る経年分析!I$47,"▲","-")),2)</f>
        <v>56.05</v>
      </c>
      <c r="F20" s="134">
        <f>ROUND(VALUE(SUBSTITUTE(実質収支比率等に係る経年分析!J$47,"▲","-")),2)</f>
        <v>63.93</v>
      </c>
    </row>
    <row r="21" spans="1:11">
      <c r="A21" s="134" t="s">
        <v>43</v>
      </c>
      <c r="B21" s="134">
        <f>IF(ISNUMBER(VALUE(SUBSTITUTE(実質収支比率等に係る経年分析!F$49,"▲","-"))),ROUND(VALUE(SUBSTITUTE(実質収支比率等に係る経年分析!F$49,"▲","-")),2),NA())</f>
        <v>11.55</v>
      </c>
      <c r="C21" s="134">
        <f>IF(ISNUMBER(VALUE(SUBSTITUTE(実質収支比率等に係る経年分析!G$49,"▲","-"))),ROUND(VALUE(SUBSTITUTE(実質収支比率等に係る経年分析!G$49,"▲","-")),2),NA())</f>
        <v>33.74</v>
      </c>
      <c r="D21" s="134">
        <f>IF(ISNUMBER(VALUE(SUBSTITUTE(実質収支比率等に係る経年分析!H$49,"▲","-"))),ROUND(VALUE(SUBSTITUTE(実質収支比率等に係る経年分析!H$49,"▲","-")),2),NA())</f>
        <v>-16.579999999999998</v>
      </c>
      <c r="E21" s="134">
        <f>IF(ISNUMBER(VALUE(SUBSTITUTE(実質収支比率等に係る経年分析!I$49,"▲","-"))),ROUND(VALUE(SUBSTITUTE(実質収支比率等に係る経年分析!I$49,"▲","-")),2),NA())</f>
        <v>8.0399999999999991</v>
      </c>
      <c r="F21" s="134">
        <f>IF(ISNUMBER(VALUE(SUBSTITUTE(実質収支比率等に係る経年分析!J$49,"▲","-"))),ROUND(VALUE(SUBSTITUTE(実質収支比率等に係る経年分析!J$49,"▲","-")),2),NA())</f>
        <v>12.33</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7.0000000000000007E-2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0.12</v>
      </c>
    </row>
    <row r="32" spans="1:11">
      <c r="A32" s="135" t="str">
        <f>IF(連結実質赤字比率に係る赤字・黒字の構成分析!C$38="",NA(),連結実質赤字比率に係る赤字・黒字の構成分析!C$38)</f>
        <v>土地開発事業特別会計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1.75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30.08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1.31</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3.95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1.27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1.57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1.28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1.45</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3.94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3.11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1.02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1.36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3.34</v>
      </c>
    </row>
    <row r="35" spans="1:16">
      <c r="A35" s="135" t="str">
        <f>IF(連結実質赤字比率に係る赤字・黒字の構成分析!C$35="",NA(),連結実質赤字比率に係る赤字・黒字の構成分析!C$35)</f>
        <v>公共下水道事業特別会計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13.41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1.1200000000000001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3.36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5.07</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20</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69.11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38.26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19.34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32.54</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221</v>
      </c>
      <c r="E42" s="136"/>
      <c r="F42" s="136"/>
      <c r="G42" s="136">
        <f>'実質公債費比率（分子）の構造'!L$52</f>
        <v>215</v>
      </c>
      <c r="H42" s="136"/>
      <c r="I42" s="136"/>
      <c r="J42" s="136">
        <f>'実質公債費比率（分子）の構造'!M$52</f>
        <v>223</v>
      </c>
      <c r="K42" s="136"/>
      <c r="L42" s="136"/>
      <c r="M42" s="136">
        <f>'実質公債費比率（分子）の構造'!N$52</f>
        <v>229</v>
      </c>
      <c r="N42" s="136"/>
      <c r="O42" s="136"/>
      <c r="P42" s="136">
        <f>'実質公債費比率（分子）の構造'!O$52</f>
        <v>237</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64</v>
      </c>
      <c r="C45" s="136"/>
      <c r="D45" s="136"/>
      <c r="E45" s="136">
        <f>'実質公債費比率（分子）の構造'!L$49</f>
        <v>56</v>
      </c>
      <c r="F45" s="136"/>
      <c r="G45" s="136"/>
      <c r="H45" s="136">
        <f>'実質公債費比率（分子）の構造'!M$49</f>
        <v>52</v>
      </c>
      <c r="I45" s="136"/>
      <c r="J45" s="136"/>
      <c r="K45" s="136">
        <f>'実質公債費比率（分子）の構造'!N$49</f>
        <v>47</v>
      </c>
      <c r="L45" s="136"/>
      <c r="M45" s="136"/>
      <c r="N45" s="136">
        <f>'実質公債費比率（分子）の構造'!O$49</f>
        <v>44</v>
      </c>
      <c r="O45" s="136"/>
      <c r="P45" s="136"/>
    </row>
    <row r="46" spans="1:16">
      <c r="A46" s="136" t="s">
        <v>54</v>
      </c>
      <c r="B46" s="136">
        <f>'実質公債費比率（分子）の構造'!K$48</f>
        <v>168</v>
      </c>
      <c r="C46" s="136"/>
      <c r="D46" s="136"/>
      <c r="E46" s="136">
        <f>'実質公債費比率（分子）の構造'!L$48</f>
        <v>164</v>
      </c>
      <c r="F46" s="136"/>
      <c r="G46" s="136"/>
      <c r="H46" s="136">
        <f>'実質公債費比率（分子）の構造'!M$48</f>
        <v>168</v>
      </c>
      <c r="I46" s="136"/>
      <c r="J46" s="136"/>
      <c r="K46" s="136">
        <f>'実質公債費比率（分子）の構造'!N$48</f>
        <v>175</v>
      </c>
      <c r="L46" s="136"/>
      <c r="M46" s="136"/>
      <c r="N46" s="136">
        <f>'実質公債費比率（分子）の構造'!O$48</f>
        <v>170</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405</v>
      </c>
      <c r="C49" s="136"/>
      <c r="D49" s="136"/>
      <c r="E49" s="136">
        <f>'実質公債費比率（分子）の構造'!L$45</f>
        <v>234</v>
      </c>
      <c r="F49" s="136"/>
      <c r="G49" s="136"/>
      <c r="H49" s="136">
        <f>'実質公債費比率（分子）の構造'!M$45</f>
        <v>235</v>
      </c>
      <c r="I49" s="136"/>
      <c r="J49" s="136"/>
      <c r="K49" s="136">
        <f>'実質公債費比率（分子）の構造'!N$45</f>
        <v>236</v>
      </c>
      <c r="L49" s="136"/>
      <c r="M49" s="136"/>
      <c r="N49" s="136">
        <f>'実質公債費比率（分子）の構造'!O$45</f>
        <v>184</v>
      </c>
      <c r="O49" s="136"/>
      <c r="P49" s="136"/>
    </row>
    <row r="50" spans="1:16">
      <c r="A50" s="136" t="s">
        <v>58</v>
      </c>
      <c r="B50" s="136" t="e">
        <f>NA()</f>
        <v>#N/A</v>
      </c>
      <c r="C50" s="136">
        <f>IF(ISNUMBER('実質公債費比率（分子）の構造'!K$53),'実質公債費比率（分子）の構造'!K$53,NA())</f>
        <v>416</v>
      </c>
      <c r="D50" s="136" t="e">
        <f>NA()</f>
        <v>#N/A</v>
      </c>
      <c r="E50" s="136" t="e">
        <f>NA()</f>
        <v>#N/A</v>
      </c>
      <c r="F50" s="136">
        <f>IF(ISNUMBER('実質公債費比率（分子）の構造'!L$53),'実質公債費比率（分子）の構造'!L$53,NA())</f>
        <v>239</v>
      </c>
      <c r="G50" s="136" t="e">
        <f>NA()</f>
        <v>#N/A</v>
      </c>
      <c r="H50" s="136" t="e">
        <f>NA()</f>
        <v>#N/A</v>
      </c>
      <c r="I50" s="136">
        <f>IF(ISNUMBER('実質公債費比率（分子）の構造'!M$53),'実質公債費比率（分子）の構造'!M$53,NA())</f>
        <v>232</v>
      </c>
      <c r="J50" s="136" t="e">
        <f>NA()</f>
        <v>#N/A</v>
      </c>
      <c r="K50" s="136" t="e">
        <f>NA()</f>
        <v>#N/A</v>
      </c>
      <c r="L50" s="136">
        <f>IF(ISNUMBER('実質公債費比率（分子）の構造'!N$53),'実質公債費比率（分子）の構造'!N$53,NA())</f>
        <v>229</v>
      </c>
      <c r="M50" s="136" t="e">
        <f>NA()</f>
        <v>#N/A</v>
      </c>
      <c r="N50" s="136" t="e">
        <f>NA()</f>
        <v>#N/A</v>
      </c>
      <c r="O50" s="136">
        <f>IF(ISNUMBER('実質公債費比率（分子）の構造'!O$53),'実質公債費比率（分子）の構造'!O$53,NA())</f>
        <v>161</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2714</v>
      </c>
      <c r="E56" s="135"/>
      <c r="F56" s="135"/>
      <c r="G56" s="135">
        <f>'将来負担比率（分子）の構造'!J$51</f>
        <v>2815</v>
      </c>
      <c r="H56" s="135"/>
      <c r="I56" s="135"/>
      <c r="J56" s="135">
        <f>'将来負担比率（分子）の構造'!K$51</f>
        <v>2865</v>
      </c>
      <c r="K56" s="135"/>
      <c r="L56" s="135"/>
      <c r="M56" s="135">
        <f>'将来負担比率（分子）の構造'!L$51</f>
        <v>2642</v>
      </c>
      <c r="N56" s="135"/>
      <c r="O56" s="135"/>
      <c r="P56" s="135">
        <f>'将来負担比率（分子）の構造'!M$51</f>
        <v>2453</v>
      </c>
    </row>
    <row r="57" spans="1:16">
      <c r="A57" s="135" t="s">
        <v>34</v>
      </c>
      <c r="B57" s="135"/>
      <c r="C57" s="135"/>
      <c r="D57" s="135">
        <f>'将来負担比率（分子）の構造'!I$50</f>
        <v>52</v>
      </c>
      <c r="E57" s="135"/>
      <c r="F57" s="135"/>
      <c r="G57" s="135">
        <f>'将来負担比率（分子）の構造'!J$50</f>
        <v>30</v>
      </c>
      <c r="H57" s="135"/>
      <c r="I57" s="135"/>
      <c r="J57" s="135">
        <f>'将来負担比率（分子）の構造'!K$50</f>
        <v>9</v>
      </c>
      <c r="K57" s="135"/>
      <c r="L57" s="135"/>
      <c r="M57" s="135">
        <f>'将来負担比率（分子）の構造'!L$50</f>
        <v>9</v>
      </c>
      <c r="N57" s="135"/>
      <c r="O57" s="135"/>
      <c r="P57" s="135">
        <f>'将来負担比率（分子）の構造'!M$50</f>
        <v>21</v>
      </c>
    </row>
    <row r="58" spans="1:16">
      <c r="A58" s="135" t="s">
        <v>33</v>
      </c>
      <c r="B58" s="135"/>
      <c r="C58" s="135"/>
      <c r="D58" s="135">
        <f>'将来負担比率（分子）の構造'!I$49</f>
        <v>1436</v>
      </c>
      <c r="E58" s="135"/>
      <c r="F58" s="135"/>
      <c r="G58" s="135">
        <f>'将来負担比率（分子）の構造'!J$49</f>
        <v>1136</v>
      </c>
      <c r="H58" s="135"/>
      <c r="I58" s="135"/>
      <c r="J58" s="135">
        <f>'将来負担比率（分子）の構造'!K$49</f>
        <v>2020</v>
      </c>
      <c r="K58" s="135"/>
      <c r="L58" s="135"/>
      <c r="M58" s="135">
        <f>'将来負担比率（分子）の構造'!L$49</f>
        <v>2619</v>
      </c>
      <c r="N58" s="135"/>
      <c r="O58" s="135"/>
      <c r="P58" s="135">
        <f>'将来負担比率（分子）の構造'!M$49</f>
        <v>3021</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10</v>
      </c>
      <c r="C61" s="135"/>
      <c r="D61" s="135"/>
      <c r="E61" s="135">
        <f>'将来負担比率（分子）の構造'!J$46</f>
        <v>9</v>
      </c>
      <c r="F61" s="135"/>
      <c r="G61" s="135"/>
      <c r="H61" s="135">
        <f>'将来負担比率（分子）の構造'!K$46</f>
        <v>8</v>
      </c>
      <c r="I61" s="135"/>
      <c r="J61" s="135"/>
      <c r="K61" s="135">
        <f>'将来負担比率（分子）の構造'!L$46</f>
        <v>7</v>
      </c>
      <c r="L61" s="135"/>
      <c r="M61" s="135"/>
      <c r="N61" s="135">
        <f>'将来負担比率（分子）の構造'!M$46</f>
        <v>6</v>
      </c>
      <c r="O61" s="135"/>
      <c r="P61" s="135"/>
    </row>
    <row r="62" spans="1:16">
      <c r="A62" s="135" t="s">
        <v>28</v>
      </c>
      <c r="B62" s="135">
        <f>'将来負担比率（分子）の構造'!I$45</f>
        <v>493</v>
      </c>
      <c r="C62" s="135"/>
      <c r="D62" s="135"/>
      <c r="E62" s="135">
        <f>'将来負担比率（分子）の構造'!J$45</f>
        <v>461</v>
      </c>
      <c r="F62" s="135"/>
      <c r="G62" s="135"/>
      <c r="H62" s="135">
        <f>'将来負担比率（分子）の構造'!K$45</f>
        <v>477</v>
      </c>
      <c r="I62" s="135"/>
      <c r="J62" s="135"/>
      <c r="K62" s="135">
        <f>'将来負担比率（分子）の構造'!L$45</f>
        <v>370</v>
      </c>
      <c r="L62" s="135"/>
      <c r="M62" s="135"/>
      <c r="N62" s="135">
        <f>'将来負担比率（分子）の構造'!M$45</f>
        <v>413</v>
      </c>
      <c r="O62" s="135"/>
      <c r="P62" s="135"/>
    </row>
    <row r="63" spans="1:16">
      <c r="A63" s="135" t="s">
        <v>27</v>
      </c>
      <c r="B63" s="135">
        <f>'将来負担比率（分子）の構造'!I$44</f>
        <v>136</v>
      </c>
      <c r="C63" s="135"/>
      <c r="D63" s="135"/>
      <c r="E63" s="135">
        <f>'将来負担比率（分子）の構造'!J$44</f>
        <v>115</v>
      </c>
      <c r="F63" s="135"/>
      <c r="G63" s="135"/>
      <c r="H63" s="135">
        <f>'将来負担比率（分子）の構造'!K$44</f>
        <v>105</v>
      </c>
      <c r="I63" s="135"/>
      <c r="J63" s="135"/>
      <c r="K63" s="135">
        <f>'将来負担比率（分子）の構造'!L$44</f>
        <v>90</v>
      </c>
      <c r="L63" s="135"/>
      <c r="M63" s="135"/>
      <c r="N63" s="135">
        <f>'将来負担比率（分子）の構造'!M$44</f>
        <v>78</v>
      </c>
      <c r="O63" s="135"/>
      <c r="P63" s="135"/>
    </row>
    <row r="64" spans="1:16">
      <c r="A64" s="135" t="s">
        <v>26</v>
      </c>
      <c r="B64" s="135">
        <f>'将来負担比率（分子）の構造'!I$43</f>
        <v>1949</v>
      </c>
      <c r="C64" s="135"/>
      <c r="D64" s="135"/>
      <c r="E64" s="135">
        <f>'将来負担比率（分子）の構造'!J$43</f>
        <v>1840</v>
      </c>
      <c r="F64" s="135"/>
      <c r="G64" s="135"/>
      <c r="H64" s="135">
        <f>'将来負担比率（分子）の構造'!K$43</f>
        <v>1769</v>
      </c>
      <c r="I64" s="135"/>
      <c r="J64" s="135"/>
      <c r="K64" s="135">
        <f>'将来負担比率（分子）の構造'!L$43</f>
        <v>1507</v>
      </c>
      <c r="L64" s="135"/>
      <c r="M64" s="135"/>
      <c r="N64" s="135">
        <f>'将来負担比率（分子）の構造'!M$43</f>
        <v>1365</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2627</v>
      </c>
      <c r="C66" s="135"/>
      <c r="D66" s="135"/>
      <c r="E66" s="135">
        <f>'将来負担比率（分子）の構造'!J$41</f>
        <v>2651</v>
      </c>
      <c r="F66" s="135"/>
      <c r="G66" s="135"/>
      <c r="H66" s="135">
        <f>'将来負担比率（分子）の構造'!K$41</f>
        <v>2872</v>
      </c>
      <c r="I66" s="135"/>
      <c r="J66" s="135"/>
      <c r="K66" s="135">
        <f>'将来負担比率（分子）の構造'!L$41</f>
        <v>2585</v>
      </c>
      <c r="L66" s="135"/>
      <c r="M66" s="135"/>
      <c r="N66" s="135">
        <f>'将来負担比率（分子）の構造'!M$41</f>
        <v>2433</v>
      </c>
      <c r="O66" s="135"/>
      <c r="P66" s="135"/>
    </row>
    <row r="67" spans="1:16">
      <c r="A67" s="135" t="s">
        <v>62</v>
      </c>
      <c r="B67" s="135" t="e">
        <f>NA()</f>
        <v>#N/A</v>
      </c>
      <c r="C67" s="135">
        <f>IF(ISNUMBER('将来負担比率（分子）の構造'!I$52), IF('将来負担比率（分子）の構造'!I$52 &lt; 0, 0, '将来負担比率（分子）の構造'!I$52), NA())</f>
        <v>1012</v>
      </c>
      <c r="D67" s="135" t="e">
        <f>NA()</f>
        <v>#N/A</v>
      </c>
      <c r="E67" s="135" t="e">
        <f>NA()</f>
        <v>#N/A</v>
      </c>
      <c r="F67" s="135">
        <f>IF(ISNUMBER('将来負担比率（分子）の構造'!J$52), IF('将来負担比率（分子）の構造'!J$52 &lt; 0, 0, '将来負担比率（分子）の構造'!J$52), NA())</f>
        <v>1094</v>
      </c>
      <c r="G67" s="135" t="e">
        <f>NA()</f>
        <v>#N/A</v>
      </c>
      <c r="H67" s="135" t="e">
        <f>NA()</f>
        <v>#N/A</v>
      </c>
      <c r="I67" s="135">
        <f>IF(ISNUMBER('将来負担比率（分子）の構造'!K$52), IF('将来負担比率（分子）の構造'!K$52 &lt; 0, 0, '将来負担比率（分子）の構造'!K$52), NA())</f>
        <v>337</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鹿股 仁</cp:lastModifiedBy>
  <cp:lastPrinted>2017-03-08T05:14:17Z</cp:lastPrinted>
  <dcterms:created xsi:type="dcterms:W3CDTF">2017-02-15T16:20:20Z</dcterms:created>
  <dcterms:modified xsi:type="dcterms:W3CDTF">2017-05-23T05:37:40Z</dcterms:modified>
</cp:coreProperties>
</file>