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concurrentManualCount="2"/>
</workbook>
</file>

<file path=xl/calcChain.xml><?xml version="1.0" encoding="utf-8"?>
<calcChain xmlns="http://schemas.openxmlformats.org/spreadsheetml/2006/main">
  <c r="BG34" i="9" l="1"/>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BE35" i="9"/>
  <c r="AM35" i="9"/>
  <c r="C35" i="9"/>
  <c r="CO34" i="9"/>
  <c r="AM34" i="9"/>
  <c r="C34" i="9"/>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W34" i="9" s="1"/>
  <c r="BW35" i="9" s="1"/>
  <c r="BW36" i="9" s="1"/>
  <c r="BW37" i="9" s="1"/>
  <c r="BW38" i="9" s="1"/>
  <c r="BW39" i="9" s="1"/>
  <c r="BW40" i="9" s="1"/>
  <c r="BW41" i="9" s="1"/>
  <c r="BW42" i="9" s="1"/>
</calcChain>
</file>

<file path=xl/sharedStrings.xml><?xml version="1.0" encoding="utf-8"?>
<sst xmlns="http://schemas.openxmlformats.org/spreadsheetml/2006/main" count="1108" uniqueCount="553">
  <si>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</si>
  <si>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</si>
  <si>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</si>
  <si>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</si>
  <si>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</si>
  <si>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</si>
  <si>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</si>
  <si>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</si>
  <si>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</si>
  <si>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</si>
  <si>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</si>
  <si>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</si>
  <si>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</si>
  <si>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</si>
  <si>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</si>
  <si>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</si>
  <si>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</si>
  <si>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</si>
  <si>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</si>
  <si>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</si>
  <si>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</si>
  <si>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</si>
  <si>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</si>
  <si>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</si>
  <si>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</si>
  <si>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</si>
  <si>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</si>
  <si>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</si>
  <si>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</si>
  <si>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</si>
  <si>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</si>
  <si>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</si>
  <si>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</si>
  <si>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</si>
  <si>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</si>
  <si>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</si>
  <si>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</si>
  <si>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</si>
  <si>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</si>
  <si>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</si>
  <si>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</si>
  <si>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</si>
  <si>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</si>
  <si>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</si>
  <si>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</si>
  <si>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</si>
  <si>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</si>
  <si>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</si>
  <si>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</si>
  <si>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</si>
  <si>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</si>
  <si>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</si>
  <si>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</si>
  <si>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</si>
  <si>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</si>
  <si>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</si>
  <si>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</si>
  <si>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</si>
  <si>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</si>
  <si>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</si>
  <si>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</si>
  <si>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</si>
  <si>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</si>
  <si>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</si>
  <si>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</si>
  <si>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</si>
  <si>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</si>
  <si>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</si>
  <si>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Ⅰ－０</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</si>
  <si>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</si>
  <si>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</si>
  <si>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</si>
  <si>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</si>
  <si>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</si>
  <si>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</si>
  <si>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</si>
  <si>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</si>
  <si>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</si>
  <si>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</si>
  <si>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</si>
  <si>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</si>
  <si>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葛尾村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</si>
  <si>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</si>
  <si>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</si>
  <si>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</si>
  <si>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</si>
  <si>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</si>
  <si>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</si>
  <si>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</si>
  <si>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</si>
  <si>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</si>
  <si>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</si>
  <si>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</si>
  <si>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</si>
  <si>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</si>
  <si>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</si>
  <si>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</si>
  <si>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</si>
  <si>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</si>
  <si>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</si>
  <si>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</si>
  <si>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</si>
  <si>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</si>
  <si>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</si>
  <si>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</si>
  <si>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-98.8</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</si>
  <si>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</si>
  <si>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</si>
  <si>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</si>
  <si>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</si>
  <si>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</si>
  <si>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</si>
  <si>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</si>
  <si>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</si>
  <si>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</si>
  <si>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</si>
  <si>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</si>
  <si>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</si>
  <si>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</si>
  <si>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</si>
  <si>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</si>
  <si>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</si>
  <si>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</si>
  <si>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</si>
  <si>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</si>
  <si>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</si>
  <si>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</si>
  <si>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</si>
  <si>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</si>
  <si>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</si>
  <si>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</si>
  <si>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</si>
  <si>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</si>
  <si>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</si>
  <si>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</si>
  <si>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</si>
  <si>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</si>
  <si>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</si>
  <si>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</si>
  <si>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</si>
  <si>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</si>
  <si>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</si>
  <si>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</si>
  <si>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</si>
  <si>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</si>
  <si>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</si>
  <si>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</si>
  <si>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</si>
  <si>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</si>
  <si>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</si>
  <si>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</si>
  <si>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</si>
  <si>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</si>
  <si>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</si>
  <si>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</si>
  <si>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</si>
  <si>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</si>
  <si>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</si>
  <si>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</si>
  <si>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</si>
  <si>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</si>
  <si>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</si>
  <si>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</si>
  <si>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</si>
  <si>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</si>
  <si>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</si>
  <si>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</si>
  <si>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</si>
  <si>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</si>
  <si>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</si>
  <si>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</si>
  <si>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</si>
  <si>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</si>
  <si>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</si>
  <si>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</si>
  <si>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</si>
  <si>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</si>
  <si>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</si>
  <si>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</si>
  <si>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</si>
  <si>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</si>
  <si>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</si>
  <si>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</si>
  <si>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</si>
  <si>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</si>
  <si>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</si>
  <si>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</si>
  <si>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</si>
  <si>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</si>
  <si>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</si>
  <si>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</si>
  <si>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</si>
  <si>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福島県葛尾村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</si>
  <si>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</si>
  <si>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</si>
  <si>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</si>
  <si>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</si>
  <si>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</si>
  <si>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</si>
  <si>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</si>
  <si>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</si>
  <si>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</si>
  <si>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</si>
  <si>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</si>
  <si>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</si>
  <si>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</si>
  <si>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</si>
  <si>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</si>
  <si>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</si>
  <si>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</si>
  <si>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</si>
  <si>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</si>
  <si>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</si>
  <si>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</si>
  <si>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</si>
  <si>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</si>
  <si>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</si>
  <si>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</si>
  <si>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</si>
  <si>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</si>
  <si>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</si>
  <si>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</si>
  <si>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</si>
  <si>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</si>
  <si>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</si>
  <si>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</si>
  <si>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</si>
  <si>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</si>
  <si>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</si>
  <si>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</si>
  <si>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</si>
  <si>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</si>
  <si>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</si>
  <si>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</si>
  <si>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</si>
  <si>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</si>
  <si>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</si>
  <si>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</si>
  <si>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</si>
  <si>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</si>
  <si>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</si>
  <si>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</si>
  <si>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</si>
  <si>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</si>
  <si>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</si>
  <si>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</si>
  <si>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</si>
  <si>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</si>
  <si>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</si>
  <si>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</si>
  <si>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</si>
  <si>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</si>
  <si>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</si>
  <si>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</si>
  <si>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</si>
  <si>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</si>
  <si>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</si>
  <si>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</si>
  <si>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</si>
  <si>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</si>
  <si>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</si>
  <si>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</si>
  <si>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</si>
  <si>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</si>
  <si>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</si>
  <si>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</si>
  <si>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</si>
  <si>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</si>
  <si>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</si>
  <si>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</si>
  <si>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</si>
  <si>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</si>
  <si>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</si>
  <si>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</si>
  <si>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</si>
  <si>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</si>
  <si>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</si>
  <si>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</si>
  <si>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</si>
  <si>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</si>
  <si>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</si>
  <si>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</si>
  <si>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</si>
  <si>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</si>
  <si>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</si>
  <si>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</si>
  <si>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</si>
  <si>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</si>
  <si>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</si>
  <si>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</si>
  <si>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</si>
  <si>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</si>
  <si>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</si>
  <si>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</si>
  <si>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</si>
  <si>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</si>
  <si>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</si>
  <si>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</si>
  <si>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</si>
  <si>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</si>
  <si>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</si>
  <si>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</si>
  <si>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</si>
  <si>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</si>
  <si>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</si>
  <si>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</si>
  <si>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</si>
  <si>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</si>
  <si>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</si>
  <si>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</si>
  <si>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</si>
  <si>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</si>
  <si>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</si>
  <si>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</si>
  <si>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</si>
  <si>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</si>
  <si>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</si>
  <si>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</si>
  <si>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</si>
  <si>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</si>
  <si>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</si>
  <si>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</si>
  <si>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</si>
  <si>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</si>
  <si>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</si>
  <si>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</si>
  <si>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</si>
  <si>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</si>
  <si>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</si>
  <si>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</si>
  <si>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</si>
  <si>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</si>
  <si>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</si>
  <si>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</si>
  <si>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</si>
  <si>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</si>
  <si>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</si>
  <si>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</si>
  <si>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</si>
  <si>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</si>
  <si>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福島県葛尾村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</si>
  <si>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</si>
  <si>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</si>
  <si>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</si>
  <si>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</si>
  <si>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</si>
  <si>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</si>
  <si>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</si>
  <si>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</si>
  <si>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</si>
  <si>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</si>
  <si>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</si>
  <si>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</si>
  <si>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</si>
  <si>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</si>
  <si>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</si>
  <si>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</si>
  <si>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</si>
  <si>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</si>
  <si>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</si>
  <si>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</si>
  <si>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</si>
  <si>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</si>
  <si>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</si>
  <si>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</si>
  <si>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</si>
  <si>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</si>
  <si>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</si>
  <si>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</si>
  <si>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</si>
  <si>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</si>
  <si>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</si>
  <si>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</si>
  <si>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</si>
  <si>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</si>
  <si>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</si>
  <si>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</si>
  <si>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</si>
  <si>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</si>
  <si>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</si>
  <si>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</si>
  <si>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</si>
  <si>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</si>
  <si>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</si>
  <si>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</si>
  <si>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</si>
  <si>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</si>
  <si>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</si>
  <si>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</si>
  <si>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</si>
  <si>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</si>
  <si>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</si>
  <si>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</si>
  <si>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</si>
  <si>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</si>
  <si>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</si>
  <si>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</si>
  <si>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</si>
  <si>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</si>
  <si>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</si>
  <si>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</si>
  <si>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</si>
  <si>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t>
    <phoneticPr fontId="5"/>
  </si>
  <si>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</si>
  <si>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</si>
  <si>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</si>
  <si>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</si>
  <si>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</si>
  <si>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</si>
  <si>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</si>
  <si>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</si>
  <si>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</si>
  <si>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</si>
  <si>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</si>
  <si>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</si>
  <si>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</si>
  <si>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</si>
  <si>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</si>
  <si>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</si>
  <si>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</si>
  <si>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</si>
  <si>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</si>
  <si>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</si>
  <si>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</si>
  <si>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</si>
  <si>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</si>
  <si>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</si>
  <si>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</si>
  <si>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</si>
  <si>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</si>
  <si>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</si>
  <si>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介護保険事業特別会計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</si>
  <si>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</si>
  <si>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</si>
  <si>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</si>
  <si>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後期高齢者医療特別会計</t>
    <phoneticPr fontId="5"/>
  </si>
  <si>
    <t>-</t>
    <phoneticPr fontId="5"/>
  </si>
  <si>
    <t>将来負担比率（(Ｅ)－(Ｆ)）／（(Ｃ)－(Ｄ)）×１００</t>
    <rPh sb="0" eb="2">
      <t>ショウライ</t>
    </rPh>
    <rPh sb="2" eb="4">
      <t>フタン</t>
    </rPh>
    <rPh sb="4" eb="6">
      <t>ヒリツ</t>
    </rPh>
    <phoneticPr fontId="5"/>
  </si>
  <si>
    <t>国民健康保険事業特別会計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</si>
  <si>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</si>
  <si>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</si>
  <si>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</si>
  <si>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</si>
  <si>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</si>
  <si>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</si>
  <si>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</si>
  <si>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</si>
  <si>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</si>
  <si>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</si>
  <si>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</si>
  <si>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</si>
  <si>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</si>
  <si>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</si>
  <si>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</si>
  <si>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</si>
  <si>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</si>
  <si>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</si>
  <si>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</si>
  <si>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</si>
  <si>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</si>
  <si>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</si>
  <si>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</si>
  <si>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</si>
  <si>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</si>
  <si>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</si>
  <si>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</si>
  <si>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</si>
  <si>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</si>
  <si>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</si>
  <si>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</si>
  <si>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</si>
  <si>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</si>
  <si>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</si>
  <si>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</si>
  <si>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</si>
  <si>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</si>
  <si>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</si>
  <si>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</si>
  <si>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</si>
  <si>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</si>
  <si>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</si>
  <si>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</si>
  <si>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</si>
  <si>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</si>
  <si>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</si>
  <si>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</si>
  <si>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</si>
  <si>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</si>
  <si>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</si>
  <si>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</si>
  <si>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</si>
  <si>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</si>
  <si>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</si>
  <si>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</si>
  <si>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</si>
  <si>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</si>
  <si>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</si>
  <si>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</si>
  <si>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</si>
  <si>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</si>
  <si>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</si>
  <si>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</si>
  <si>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</si>
  <si>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</si>
  <si>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</si>
  <si>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</si>
  <si>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</si>
  <si>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</si>
  <si>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</si>
  <si>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</si>
  <si>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</si>
  <si>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</si>
  <si>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</si>
  <si>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</si>
  <si>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</si>
  <si>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</si>
  <si>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</si>
  <si>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</si>
  <si>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</si>
  <si>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</si>
  <si>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</si>
  <si>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3.06</t>
  </si>
  <si>
    <t>▲ 1.45</t>
  </si>
  <si>
    <t>▲ 1.42</t>
  </si>
  <si>
    <t>▲ 16.58</t>
  </si>
  <si>
    <t>一般会計</t>
  </si>
  <si>
    <t>国民健康保険事業特別会計</t>
  </si>
  <si>
    <t>介護保険事業特別会計</t>
  </si>
  <si>
    <t>簡易水道事業特別会計</t>
  </si>
  <si>
    <t>後期高齢者医療特別会計</t>
  </si>
  <si>
    <t>その他会計（赤字）</t>
  </si>
  <si>
    <t>その他会計（黒字）</t>
  </si>
  <si>
    <t>双葉地方広域市町村圏組合
・一般会計</t>
    <rPh sb="0" eb="2">
      <t>フタバ</t>
    </rPh>
    <rPh sb="2" eb="4">
      <t>チホウ</t>
    </rPh>
    <rPh sb="4" eb="6">
      <t>コウイキ</t>
    </rPh>
    <rPh sb="6" eb="9">
      <t>シチョウソン</t>
    </rPh>
    <rPh sb="9" eb="10">
      <t>ケン</t>
    </rPh>
    <rPh sb="10" eb="12">
      <t>クミアイ</t>
    </rPh>
    <rPh sb="14" eb="16">
      <t>イッパン</t>
    </rPh>
    <rPh sb="16" eb="18">
      <t>カイケイ</t>
    </rPh>
    <phoneticPr fontId="2"/>
  </si>
  <si>
    <t>双葉地方広域市町村圏組合
・下水道特別会計会計</t>
    <rPh sb="0" eb="2">
      <t>フタバ</t>
    </rPh>
    <rPh sb="2" eb="4">
      <t>チホウ</t>
    </rPh>
    <rPh sb="4" eb="6">
      <t>コウイキ</t>
    </rPh>
    <rPh sb="6" eb="9">
      <t>シチョウソン</t>
    </rPh>
    <rPh sb="9" eb="10">
      <t>ケン</t>
    </rPh>
    <rPh sb="10" eb="12">
      <t>クミアイ</t>
    </rPh>
    <rPh sb="14" eb="17">
      <t>ゲスイドウ</t>
    </rPh>
    <rPh sb="17" eb="19">
      <t>トクベツ</t>
    </rPh>
    <rPh sb="19" eb="21">
      <t>カイケイ</t>
    </rPh>
    <rPh sb="21" eb="23">
      <t>カイケイ</t>
    </rPh>
    <phoneticPr fontId="2"/>
  </si>
  <si>
    <t>福島県後期高齢者医療広域連合
・一般会計</t>
    <rPh sb="0" eb="3">
      <t>フクシマケン</t>
    </rPh>
    <rPh sb="3" eb="5">
      <t>コウキ</t>
    </rPh>
    <rPh sb="5" eb="8">
      <t>コウレイシャ</t>
    </rPh>
    <rPh sb="8" eb="10">
      <t>イリョウ</t>
    </rPh>
    <rPh sb="10" eb="12">
      <t>コウイキ</t>
    </rPh>
    <rPh sb="12" eb="14">
      <t>レンゴウ</t>
    </rPh>
    <rPh sb="16" eb="18">
      <t>イッパン</t>
    </rPh>
    <rPh sb="18" eb="20">
      <t>カイケイ</t>
    </rPh>
    <phoneticPr fontId="2"/>
  </si>
  <si>
    <t>福島県後期高齢者医療広域連合
・後期高齢者医療特別会計</t>
    <rPh sb="0" eb="3">
      <t>フクシマケン</t>
    </rPh>
    <rPh sb="3" eb="5">
      <t>コウキ</t>
    </rPh>
    <rPh sb="5" eb="8">
      <t>コウレイシャ</t>
    </rPh>
    <rPh sb="8" eb="10">
      <t>イリョウ</t>
    </rPh>
    <rPh sb="10" eb="12">
      <t>コウイキ</t>
    </rPh>
    <rPh sb="12" eb="14">
      <t>レンゴウ</t>
    </rPh>
    <rPh sb="16" eb="18">
      <t>コウキ</t>
    </rPh>
    <rPh sb="18" eb="21">
      <t>コウレイシャ</t>
    </rPh>
    <rPh sb="21" eb="23">
      <t>イリョウ</t>
    </rPh>
    <rPh sb="23" eb="25">
      <t>トクベツ</t>
    </rPh>
    <rPh sb="25" eb="27">
      <t>カイケイ</t>
    </rPh>
    <phoneticPr fontId="2"/>
  </si>
  <si>
    <t>福島県市町村総合事務組合
・一般会計</t>
    <rPh sb="0" eb="3">
      <t>フクシマケン</t>
    </rPh>
    <rPh sb="3" eb="6">
      <t>シチョウソン</t>
    </rPh>
    <rPh sb="6" eb="8">
      <t>ソウゴウ</t>
    </rPh>
    <rPh sb="8" eb="10">
      <t>ジム</t>
    </rPh>
    <rPh sb="10" eb="12">
      <t>クミアイ</t>
    </rPh>
    <rPh sb="14" eb="16">
      <t>イッパン</t>
    </rPh>
    <rPh sb="16" eb="18">
      <t>カイケイ</t>
    </rPh>
    <phoneticPr fontId="2"/>
  </si>
  <si>
    <t>福島県市町村総合事務組合
・消防補償等特別会計</t>
    <rPh sb="14" eb="16">
      <t>ショウボウ</t>
    </rPh>
    <rPh sb="16" eb="18">
      <t>ホショウ</t>
    </rPh>
    <rPh sb="18" eb="19">
      <t>トウ</t>
    </rPh>
    <rPh sb="19" eb="21">
      <t>トクベツ</t>
    </rPh>
    <rPh sb="21" eb="23">
      <t>カイケイ</t>
    </rPh>
    <phoneticPr fontId="2"/>
  </si>
  <si>
    <t>福島県市町村総合事務組合
・消防賞じゅつ金特別会計</t>
    <rPh sb="14" eb="16">
      <t>ショウボウ</t>
    </rPh>
    <rPh sb="16" eb="17">
      <t>ショウ</t>
    </rPh>
    <rPh sb="20" eb="21">
      <t>キン</t>
    </rPh>
    <rPh sb="21" eb="23">
      <t>トクベツ</t>
    </rPh>
    <rPh sb="23" eb="25">
      <t>カイケイ</t>
    </rPh>
    <phoneticPr fontId="2"/>
  </si>
  <si>
    <t>福島県市町村総合事務組合
・非常勤職員公務災害補償特別会計</t>
    <rPh sb="14" eb="17">
      <t>ヒジョウキン</t>
    </rPh>
    <rPh sb="17" eb="19">
      <t>ショクイン</t>
    </rPh>
    <rPh sb="19" eb="21">
      <t>コウム</t>
    </rPh>
    <rPh sb="21" eb="23">
      <t>サイガイ</t>
    </rPh>
    <rPh sb="23" eb="25">
      <t>ホショウ</t>
    </rPh>
    <rPh sb="25" eb="27">
      <t>トクベツ</t>
    </rPh>
    <rPh sb="27" eb="29">
      <t>カイケイ</t>
    </rPh>
    <phoneticPr fontId="2"/>
  </si>
  <si>
    <t>福島県市町村総合事務組合
・自治会館管理特別会計</t>
    <rPh sb="14" eb="16">
      <t>ジチ</t>
    </rPh>
    <rPh sb="16" eb="18">
      <t>カイカン</t>
    </rPh>
    <rPh sb="18" eb="20">
      <t>カンリ</t>
    </rPh>
    <rPh sb="20" eb="22">
      <t>トクベツ</t>
    </rPh>
    <rPh sb="22" eb="24">
      <t>カイケイ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</si>
  <si>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</si>
  <si>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</si>
  <si>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</si>
  <si>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</si>
  <si>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</si>
  <si>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</si>
  <si>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</si>
  <si>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</si>
  <si>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</si>
  <si>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</si>
  <si>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</si>
  <si>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公債費比率については公債費が起債発行額の抑制と償還期間満了による元利償還金の減少により年々縮小してきていることにより減少している。
今後も適正な管理に努め、新規の起債発行を抑制するなど、実質公債費比率の抑制を図る。</t>
    <rPh sb="0" eb="3">
      <t>コウサイヒ</t>
    </rPh>
    <rPh sb="3" eb="5">
      <t>ヒリツ</t>
    </rPh>
    <rPh sb="58" eb="60">
      <t>ゲンショウ</t>
    </rPh>
    <rPh sb="81" eb="83">
      <t>キサイ</t>
    </rPh>
    <rPh sb="83" eb="85">
      <t>ハッコウ</t>
    </rPh>
    <rPh sb="86" eb="88">
      <t>ヨクセイ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</si>
</sst>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3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216155</c:v>
                </c:pt>
                <c:pt idx="1">
                  <c:v>228305</c:v>
                </c:pt>
                <c:pt idx="2">
                  <c:v>316331</c:v>
                </c:pt>
                <c:pt idx="3">
                  <c:v>333013</c:v>
                </c:pt>
                <c:pt idx="4">
                  <c:v>280458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54325</c:v>
                </c:pt>
                <c:pt idx="1">
                  <c:v>86505</c:v>
                </c:pt>
                <c:pt idx="2">
                  <c:v>198758</c:v>
                </c:pt>
                <c:pt idx="3">
                  <c:v>776200</c:v>
                </c:pt>
                <c:pt idx="4">
                  <c:v>1658313</c:v>
                </c:pt>
              </c:numCache>
            </c:numRef>
          </c:val>
          <c:smooth val="0"/>
        </c:ser>
        <c:dLbls>
          <c:showLegendKey val="0"/>
          <c:showVal val="0"/>
          <c:showCatName val="0"/>
          <c:showSerName val="0"/>
          <c:showPercent val="0"/>
          <c:showBubbleSize val="0"/>
        </c:dLbls>
        <c:marker val="1"/>
        <c:smooth val="0"/>
        <c:axId val="106579840"/>
        <c:axId val="106622976"/>
      </c:lineChart>
      <c:catAx>
        <c:axId val="10657984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6622976"/>
        <c:crosses val="autoZero"/>
        <c:auto val="1"/>
        <c:lblAlgn val="ctr"/>
        <c:lblOffset val="100"/>
        <c:tickLblSkip val="1"/>
        <c:tickMarkSkip val="1"/>
        <c:noMultiLvlLbl val="0"/>
      </c:catAx>
      <c:valAx>
        <c:axId val="106622976"/>
        <c:scaling>
          <c:orientation val="minMax"/>
          <c:max val="20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827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65798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81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17.41</c:v>
                </c:pt>
                <c:pt idx="1">
                  <c:v>14.78</c:v>
                </c:pt>
                <c:pt idx="2">
                  <c:v>15.51</c:v>
                </c:pt>
                <c:pt idx="3">
                  <c:v>14.85</c:v>
                </c:pt>
                <c:pt idx="4">
                  <c:v>16.46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82.2</c:v>
                </c:pt>
                <c:pt idx="1">
                  <c:v>86</c:v>
                </c:pt>
                <c:pt idx="2">
                  <c:v>94.51</c:v>
                </c:pt>
                <c:pt idx="3">
                  <c:v>109.05</c:v>
                </c:pt>
                <c:pt idx="4">
                  <c:v>93.24</c:v>
                </c:pt>
              </c:numCache>
            </c:numRef>
          </c:val>
        </c:ser>
        <c:dLbls>
          <c:showLegendKey val="0"/>
          <c:showVal val="0"/>
          <c:showCatName val="0"/>
          <c:showSerName val="0"/>
          <c:showPercent val="0"/>
          <c:showBubbleSize val="0"/>
        </c:dLbls>
        <c:gapWidth val="250"/>
        <c:overlap val="100"/>
        <c:axId val="119326208"/>
        <c:axId val="1193281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-3.06</c:v>
                </c:pt>
                <c:pt idx="1">
                  <c:v>-1.45</c:v>
                </c:pt>
                <c:pt idx="2">
                  <c:v>0.88</c:v>
                </c:pt>
                <c:pt idx="3">
                  <c:v>-1.42</c:v>
                </c:pt>
                <c:pt idx="4">
                  <c:v>-16.579999999999998</c:v>
                </c:pt>
              </c:numCache>
            </c:numRef>
          </c:val>
          <c:smooth val="0"/>
        </c:ser>
        <c:dLbls>
          <c:showLegendKey val="0"/>
          <c:showVal val="0"/>
          <c:showCatName val="0"/>
          <c:showSerName val="0"/>
          <c:showPercent val="0"/>
          <c:showBubbleSize val="0"/>
        </c:dLbls>
        <c:marker val="1"/>
        <c:smooth val="0"/>
        <c:axId val="119326208"/>
        <c:axId val="119328128"/>
      </c:lineChart>
      <c:catAx>
        <c:axId val="119326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9328128"/>
        <c:crosses val="autoZero"/>
        <c:auto val="1"/>
        <c:lblAlgn val="ctr"/>
        <c:lblOffset val="100"/>
        <c:tickLblSkip val="1"/>
        <c:tickMarkSkip val="1"/>
        <c:noMultiLvlLbl val="0"/>
      </c:catAx>
      <c:valAx>
        <c:axId val="1193281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93262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5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0.06</c:v>
                </c:pt>
                <c:pt idx="2">
                  <c:v>#N/A</c:v>
                </c:pt>
                <c:pt idx="3">
                  <c:v>0.03</c:v>
                </c:pt>
                <c:pt idx="4">
                  <c:v>#N/A</c:v>
                </c:pt>
                <c:pt idx="5">
                  <c:v>0.03</c:v>
                </c:pt>
                <c:pt idx="6">
                  <c:v>#N/A</c:v>
                </c:pt>
                <c:pt idx="7">
                  <c:v>0.02</c:v>
                </c:pt>
                <c:pt idx="8">
                  <c:v>#N/A</c:v>
                </c:pt>
                <c:pt idx="9">
                  <c:v>0.06</c:v>
                </c:pt>
              </c:numCache>
            </c:numRef>
          </c:val>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0.3</c:v>
                </c:pt>
                <c:pt idx="2">
                  <c:v>#N/A</c:v>
                </c:pt>
                <c:pt idx="3">
                  <c:v>0.05</c:v>
                </c:pt>
                <c:pt idx="4">
                  <c:v>#N/A</c:v>
                </c:pt>
                <c:pt idx="5">
                  <c:v>0.05</c:v>
                </c:pt>
                <c:pt idx="6">
                  <c:v>#N/A</c:v>
                </c:pt>
                <c:pt idx="7">
                  <c:v>0.05</c:v>
                </c:pt>
                <c:pt idx="8">
                  <c:v>#N/A</c:v>
                </c:pt>
                <c:pt idx="9">
                  <c:v>0.31</c:v>
                </c:pt>
              </c:numCache>
            </c:numRef>
          </c:val>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2.33</c:v>
                </c:pt>
                <c:pt idx="2">
                  <c:v>#N/A</c:v>
                </c:pt>
                <c:pt idx="3">
                  <c:v>3.08</c:v>
                </c:pt>
                <c:pt idx="4">
                  <c:v>#N/A</c:v>
                </c:pt>
                <c:pt idx="5">
                  <c:v>3.18</c:v>
                </c:pt>
                <c:pt idx="6">
                  <c:v>#N/A</c:v>
                </c:pt>
                <c:pt idx="7">
                  <c:v>1.44</c:v>
                </c:pt>
                <c:pt idx="8">
                  <c:v>#N/A</c:v>
                </c:pt>
                <c:pt idx="9">
                  <c:v>3.35</c:v>
                </c:pt>
              </c:numCache>
            </c:numRef>
          </c:val>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4.9800000000000004</c:v>
                </c:pt>
                <c:pt idx="2">
                  <c:v>#N/A</c:v>
                </c:pt>
                <c:pt idx="3">
                  <c:v>3.96</c:v>
                </c:pt>
                <c:pt idx="4">
                  <c:v>#N/A</c:v>
                </c:pt>
                <c:pt idx="5">
                  <c:v>9.84</c:v>
                </c:pt>
                <c:pt idx="6">
                  <c:v>#N/A</c:v>
                </c:pt>
                <c:pt idx="7">
                  <c:v>4.1100000000000003</c:v>
                </c:pt>
                <c:pt idx="8">
                  <c:v>#N/A</c:v>
                </c:pt>
                <c:pt idx="9">
                  <c:v>3.9</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17.399999999999999</c:v>
                </c:pt>
                <c:pt idx="2">
                  <c:v>#N/A</c:v>
                </c:pt>
                <c:pt idx="3">
                  <c:v>14.78</c:v>
                </c:pt>
                <c:pt idx="4">
                  <c:v>#N/A</c:v>
                </c:pt>
                <c:pt idx="5">
                  <c:v>15.51</c:v>
                </c:pt>
                <c:pt idx="6">
                  <c:v>#N/A</c:v>
                </c:pt>
                <c:pt idx="7">
                  <c:v>14.84</c:v>
                </c:pt>
                <c:pt idx="8">
                  <c:v>#N/A</c:v>
                </c:pt>
                <c:pt idx="9">
                  <c:v>16.46</c:v>
                </c:pt>
              </c:numCache>
            </c:numRef>
          </c:val>
        </c:ser>
        <c:dLbls>
          <c:showLegendKey val="0"/>
          <c:showVal val="0"/>
          <c:showCatName val="0"/>
          <c:showSerName val="0"/>
          <c:showPercent val="0"/>
          <c:showBubbleSize val="0"/>
        </c:dLbls>
        <c:gapWidth val="150"/>
        <c:overlap val="100"/>
        <c:axId val="119414144"/>
        <c:axId val="119432320"/>
      </c:barChart>
      <c:catAx>
        <c:axId val="119414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9432320"/>
        <c:crosses val="autoZero"/>
        <c:auto val="1"/>
        <c:lblAlgn val="ctr"/>
        <c:lblOffset val="100"/>
        <c:tickLblSkip val="1"/>
        <c:tickMarkSkip val="1"/>
        <c:noMultiLvlLbl val="0"/>
      </c:catAx>
      <c:valAx>
        <c:axId val="1194323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94141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173E-2"/>
          <c:y val="8.7976539589442848E-2"/>
          <c:w val="0.90356317136844178"/>
          <c:h val="0.63929618768328533"/>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172</c:v>
                </c:pt>
                <c:pt idx="5">
                  <c:v>170</c:v>
                </c:pt>
                <c:pt idx="8">
                  <c:v>169</c:v>
                </c:pt>
                <c:pt idx="11">
                  <c:v>156</c:v>
                </c:pt>
                <c:pt idx="14">
                  <c:v>147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3</c:v>
                </c:pt>
                <c:pt idx="3">
                  <c:v>3</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5</c:v>
                </c:pt>
                <c:pt idx="3">
                  <c:v>4</c:v>
                </c:pt>
                <c:pt idx="6">
                  <c:v>2</c:v>
                </c:pt>
                <c:pt idx="9">
                  <c:v>5</c:v>
                </c:pt>
                <c:pt idx="12">
                  <c:v>4</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0</c:v>
                </c:pt>
                <c:pt idx="3">
                  <c:v>0</c:v>
                </c:pt>
                <c:pt idx="6">
                  <c:v>0</c:v>
                </c:pt>
                <c:pt idx="9">
                  <c:v>0</c:v>
                </c:pt>
                <c:pt idx="12">
                  <c:v>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215</c:v>
                </c:pt>
                <c:pt idx="3">
                  <c:v>201</c:v>
                </c:pt>
                <c:pt idx="6">
                  <c:v>195</c:v>
                </c:pt>
                <c:pt idx="9">
                  <c:v>179</c:v>
                </c:pt>
                <c:pt idx="12">
                  <c:v>166</c:v>
                </c:pt>
              </c:numCache>
            </c:numRef>
          </c:val>
        </c:ser>
        <c:dLbls>
          <c:showLegendKey val="0"/>
          <c:showVal val="0"/>
          <c:showCatName val="0"/>
          <c:showSerName val="0"/>
          <c:showPercent val="0"/>
          <c:showBubbleSize val="0"/>
        </c:dLbls>
        <c:gapWidth val="100"/>
        <c:overlap val="100"/>
        <c:axId val="106350464"/>
        <c:axId val="1063526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51</c:v>
                </c:pt>
                <c:pt idx="2">
                  <c:v>#N/A</c:v>
                </c:pt>
                <c:pt idx="3">
                  <c:v>#N/A</c:v>
                </c:pt>
                <c:pt idx="4">
                  <c:v>38</c:v>
                </c:pt>
                <c:pt idx="5">
                  <c:v>#N/A</c:v>
                </c:pt>
                <c:pt idx="6">
                  <c:v>#N/A</c:v>
                </c:pt>
                <c:pt idx="7">
                  <c:v>28</c:v>
                </c:pt>
                <c:pt idx="8">
                  <c:v>#N/A</c:v>
                </c:pt>
                <c:pt idx="9">
                  <c:v>#N/A</c:v>
                </c:pt>
                <c:pt idx="10">
                  <c:v>28</c:v>
                </c:pt>
                <c:pt idx="11">
                  <c:v>#N/A</c:v>
                </c:pt>
                <c:pt idx="12">
                  <c:v>#N/A</c:v>
                </c:pt>
                <c:pt idx="13">
                  <c:v>23</c:v>
                </c:pt>
                <c:pt idx="14">
                  <c:v>#N/A</c:v>
                </c:pt>
              </c:numCache>
            </c:numRef>
          </c:val>
          <c:smooth val="0"/>
        </c:ser>
        <c:dLbls>
          <c:showLegendKey val="0"/>
          <c:showVal val="0"/>
          <c:showCatName val="0"/>
          <c:showSerName val="0"/>
          <c:showPercent val="0"/>
          <c:showBubbleSize val="0"/>
        </c:dLbls>
        <c:marker val="1"/>
        <c:smooth val="0"/>
        <c:axId val="106350464"/>
        <c:axId val="106352640"/>
      </c:lineChart>
      <c:catAx>
        <c:axId val="106350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6352640"/>
        <c:crosses val="autoZero"/>
        <c:auto val="1"/>
        <c:lblAlgn val="ctr"/>
        <c:lblOffset val="100"/>
        <c:tickLblSkip val="1"/>
        <c:tickMarkSkip val="1"/>
        <c:noMultiLvlLbl val="0"/>
      </c:catAx>
      <c:valAx>
        <c:axId val="1063526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63504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673"/>
          <c:h val="0.58918212773855383"/>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1386</c:v>
                </c:pt>
                <c:pt idx="5">
                  <c:v>1276</c:v>
                </c:pt>
                <c:pt idx="8">
                  <c:v>1218</c:v>
                </c:pt>
                <c:pt idx="11">
                  <c:v>1217</c:v>
                </c:pt>
                <c:pt idx="14">
                  <c:v>1192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1414</c:v>
                </c:pt>
                <c:pt idx="5">
                  <c:v>2223</c:v>
                </c:pt>
                <c:pt idx="8">
                  <c:v>2637</c:v>
                </c:pt>
                <c:pt idx="11">
                  <c:v>2703</c:v>
                </c:pt>
                <c:pt idx="14">
                  <c:v>5685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371</c:v>
                </c:pt>
                <c:pt idx="3">
                  <c:v>344</c:v>
                </c:pt>
                <c:pt idx="6">
                  <c:v>309</c:v>
                </c:pt>
                <c:pt idx="9">
                  <c:v>286</c:v>
                </c:pt>
                <c:pt idx="12">
                  <c:v>297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59</c:v>
                </c:pt>
                <c:pt idx="3">
                  <c:v>56</c:v>
                </c:pt>
                <c:pt idx="6">
                  <c:v>53</c:v>
                </c:pt>
                <c:pt idx="9">
                  <c:v>49</c:v>
                </c:pt>
                <c:pt idx="12">
                  <c:v>44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0</c:v>
                </c:pt>
                <c:pt idx="3">
                  <c:v>0</c:v>
                </c:pt>
                <c:pt idx="6">
                  <c:v>0</c:v>
                </c:pt>
                <c:pt idx="9">
                  <c:v>0</c:v>
                </c:pt>
                <c:pt idx="12">
                  <c:v>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3</c:v>
                </c:pt>
                <c:pt idx="3">
                  <c:v>3</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1499</c:v>
                </c:pt>
                <c:pt idx="3">
                  <c:v>1409</c:v>
                </c:pt>
                <c:pt idx="6">
                  <c:v>1330</c:v>
                </c:pt>
                <c:pt idx="9">
                  <c:v>1324</c:v>
                </c:pt>
                <c:pt idx="12">
                  <c:v>1336</c:v>
                </c:pt>
              </c:numCache>
            </c:numRef>
          </c:val>
        </c:ser>
        <c:dLbls>
          <c:showLegendKey val="0"/>
          <c:showVal val="0"/>
          <c:showCatName val="0"/>
          <c:showSerName val="0"/>
          <c:showPercent val="0"/>
          <c:showBubbleSize val="0"/>
        </c:dLbls>
        <c:gapWidth val="100"/>
        <c:overlap val="100"/>
        <c:axId val="5777280"/>
        <c:axId val="57835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5777280"/>
        <c:axId val="5783552"/>
      </c:lineChart>
      <c:catAx>
        <c:axId val="57772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783552"/>
        <c:crosses val="autoZero"/>
        <c:auto val="1"/>
        <c:lblAlgn val="ctr"/>
        <c:lblOffset val="100"/>
        <c:tickLblSkip val="1"/>
        <c:tickMarkSkip val="1"/>
        <c:noMultiLvlLbl val="0"/>
      </c:catAx>
      <c:valAx>
        <c:axId val="57835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7772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604"/>
          <c:y val="4.9232005384860722E-2"/>
          <c:w val="0.84484011943744153"/>
          <c:h val="0.77957208266474864"/>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22553856"/>
        <c:axId val="122555776"/>
      </c:scatterChart>
      <c:valAx>
        <c:axId val="12255385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23"/>
              <c:y val="0.91074637851432461"/>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2555776"/>
        <c:crosses val="autoZero"/>
        <c:crossBetween val="midCat"/>
      </c:valAx>
      <c:valAx>
        <c:axId val="12255577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255385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56" l="0.70000000000000051" r="0.70000000000000051" t="0.75000000000000056" header="0.30000000000000027" footer="0.30000000000000027"/>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94"/>
          <c:y val="4.7118521949462283E-2"/>
          <c:w val="0.84704431781868639"/>
          <c:h val="0.77933782786955563"/>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7</c:v>
                </c:pt>
                <c:pt idx="1">
                  <c:v>5.3</c:v>
                </c:pt>
                <c:pt idx="2">
                  <c:v>4.4000000000000004</c:v>
                </c:pt>
                <c:pt idx="3">
                  <c:v>3.5</c:v>
                </c:pt>
                <c:pt idx="4">
                  <c:v>2.8</c:v>
                </c:pt>
              </c:numCache>
            </c:numRef>
          </c:xVal>
          <c:yVal>
            <c:numRef>
              <c:f>公会計指標分析・財政指標組合せ分析表!$K$73:$O$73</c:f>
              <c:numCache>
                <c:formatCode>#,##0.0;"▲ "#,##0.0</c:formatCode>
                <c:ptCount val="5"/>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11.4</c:v>
                </c:pt>
                <c:pt idx="1">
                  <c:v>10.1</c:v>
                </c:pt>
                <c:pt idx="2">
                  <c:v>9.1999999999999993</c:v>
                </c:pt>
                <c:pt idx="3">
                  <c:v>8.1999999999999993</c:v>
                </c:pt>
                <c:pt idx="4">
                  <c:v>7.8</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mooth val="0"/>
        </c:ser>
        <c:dLbls>
          <c:showLegendKey val="0"/>
          <c:showVal val="0"/>
          <c:showCatName val="0"/>
          <c:showSerName val="0"/>
          <c:showPercent val="0"/>
          <c:showBubbleSize val="0"/>
        </c:dLbls>
        <c:axId val="122626816"/>
        <c:axId val="122628736"/>
      </c:scatterChart>
      <c:valAx>
        <c:axId val="122626816"/>
        <c:scaling>
          <c:orientation val="minMax"/>
          <c:max val="11.7"/>
          <c:min val="7.5"/>
        </c:scaling>
        <c:delete val="0"/>
        <c:axPos val="b"/>
        <c:title>
          <c:tx>
            <c:rich>
              <a:bodyPr/>
              <a:lstStyle/>
              <a:p>
                <a:pPr>
                  <a:defRPr/>
                </a:pPr>
                <a:r>
                  <a:rPr lang="ja-JP" altLang="en-US" sz="1050" b="0"/>
                  <a:t>実質公債費比率</a:t>
                </a:r>
              </a:p>
            </c:rich>
          </c:tx>
          <c:layout>
            <c:manualLayout>
              <c:xMode val="edge"/>
              <c:yMode val="edge"/>
              <c:x val="0.46793742437462088"/>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2628736"/>
        <c:crosses val="autoZero"/>
        <c:crossBetween val="midCat"/>
      </c:valAx>
      <c:valAx>
        <c:axId val="122628736"/>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98E-2"/>
              <c:y val="0.25119654160876925"/>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262681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56" l="0.70000000000000051" r="0.70000000000000051" t="0.75000000000000056" header="0.30000000000000027" footer="0.30000000000000027"/>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福島県葛尾村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1,480
1,474
84.37
6,933,543
5,958,570
179,916
1,093,007
1,336,444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2.8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90/147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kumimoji="1" lang="ja-JP" altLang="ja-JP" sz="1300">
              <a:solidFill>
                <a:schemeClr val="dk1"/>
              </a:solidFill>
              <a:latin typeface="+mn-lt"/>
              <a:ea typeface="+mn-ea"/>
              <a:cs typeface="+mn-cs"/>
            </a:rPr>
            <a:t>財政力指数は</a:t>
          </a:r>
          <a:r>
            <a:rPr kumimoji="1" lang="en-US" altLang="ja-JP" sz="1300">
              <a:solidFill>
                <a:schemeClr val="dk1"/>
              </a:solidFill>
              <a:latin typeface="+mn-lt"/>
              <a:ea typeface="+mn-ea"/>
              <a:cs typeface="+mn-cs"/>
            </a:rPr>
            <a:t>0.14</a:t>
          </a:r>
          <a:r>
            <a:rPr kumimoji="1" lang="ja-JP" altLang="ja-JP" sz="1300">
              <a:solidFill>
                <a:schemeClr val="dk1"/>
              </a:solidFill>
              <a:latin typeface="+mn-lt"/>
              <a:ea typeface="+mn-ea"/>
              <a:cs typeface="+mn-cs"/>
            </a:rPr>
            <a:t>と類似団体平均を下回っている。本村は、産業基盤が脆弱であり、今後も状況の変化に期待できないことから、引き続き事務事業の見直し、事業の重点化を図り、行政サービスの効率化と財政の健全化に努めていく。</a:t>
          </a:r>
          <a:endParaRPr lang="ja-JP" altLang="ja-JP" sz="1300" strike="dblStrike" baseline="0">
            <a:solidFill>
              <a:schemeClr val="dk1"/>
            </a:solidFill>
            <a:latin typeface="+mn-lt"/>
            <a:ea typeface="+mn-ea"/>
            <a:cs typeface="+mn-cs"/>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28122</xdr:rowOff>
    </xdr:to>
    <xdr:cxnSp macro="">
      <xdr:nvCxnSpPr>
        <xdr:cNvPr id="64" name="直線コネクタ 63"/>
        <xdr:cNvCxnSpPr/>
      </xdr:nvCxnSpPr>
      <xdr:spPr>
        <a:xfrm flipV="1">
          <a:off x="4953000" y="6261100"/>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199</xdr:rowOff>
    </xdr:from>
    <xdr:ext cx="762000" cy="259045"/>
    <xdr:sp macro="" textlink="">
      <xdr:nvSpPr>
        <xdr:cNvPr id="65" name="財政力最小値テキスト"/>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0.06</a:t>
          </a:r>
          <a:endParaRPr kumimoji="1" lang="ja-JP" altLang="en-US" sz="1000" b="1">
            <a:latin typeface="ＭＳ Ｐゴシック"/>
          </a:endParaRPr>
        </a:p>
      </xdr:txBody>
    </xdr:sp>
    <xdr:clientData/>
  </xdr:oneCellAnchor>
  <xdr:twoCellAnchor>
    <xdr:from>
      <xdr:col>7</xdr:col>
      <xdr:colOff>63500</xdr:colOff>
      <xdr:row>45</xdr:row>
      <xdr:rowOff>28122</xdr:rowOff>
    </xdr:from>
    <xdr:to>
      <xdr:col>7</xdr:col>
      <xdr:colOff>241300</xdr:colOff>
      <xdr:row>45</xdr:row>
      <xdr:rowOff>28122</xdr:rowOff>
    </xdr:to>
    <xdr:cxnSp macro="">
      <xdr:nvCxnSpPr>
        <xdr:cNvPr id="66" name="直線コネクタ 65"/>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7"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8" name="直線コネクタ 67"/>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61685</xdr:rowOff>
    </xdr:from>
    <xdr:to>
      <xdr:col>7</xdr:col>
      <xdr:colOff>152400</xdr:colOff>
      <xdr:row>44</xdr:row>
      <xdr:rowOff>96157</xdr:rowOff>
    </xdr:to>
    <xdr:cxnSp macro="">
      <xdr:nvCxnSpPr>
        <xdr:cNvPr id="69" name="直線コネクタ 68"/>
        <xdr:cNvCxnSpPr/>
      </xdr:nvCxnSpPr>
      <xdr:spPr>
        <a:xfrm flipV="1">
          <a:off x="4114800" y="7605485"/>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147155</xdr:rowOff>
    </xdr:from>
    <xdr:ext cx="762000" cy="259045"/>
    <xdr:sp macro="" textlink="">
      <xdr:nvSpPr>
        <xdr:cNvPr id="70" name="財政力平均値テキスト"/>
        <xdr:cNvSpPr txBox="1"/>
      </xdr:nvSpPr>
      <xdr:spPr>
        <a:xfrm>
          <a:off x="5041900" y="73480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130628</xdr:rowOff>
    </xdr:from>
    <xdr:to>
      <xdr:col>7</xdr:col>
      <xdr:colOff>203200</xdr:colOff>
      <xdr:row>44</xdr:row>
      <xdr:rowOff>60778</xdr:rowOff>
    </xdr:to>
    <xdr:sp macro="" textlink="">
      <xdr:nvSpPr>
        <xdr:cNvPr id="71" name="フローチャート : 判断 70"/>
        <xdr:cNvSpPr/>
      </xdr:nvSpPr>
      <xdr:spPr>
        <a:xfrm>
          <a:off x="49022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96157</xdr:rowOff>
    </xdr:from>
    <xdr:to>
      <xdr:col>6</xdr:col>
      <xdr:colOff>0</xdr:colOff>
      <xdr:row>44</xdr:row>
      <xdr:rowOff>96157</xdr:rowOff>
    </xdr:to>
    <xdr:cxnSp macro="">
      <xdr:nvCxnSpPr>
        <xdr:cNvPr id="72" name="直線コネクタ 71"/>
        <xdr:cNvCxnSpPr/>
      </xdr:nvCxnSpPr>
      <xdr:spPr>
        <a:xfrm>
          <a:off x="3225800" y="7639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147865</xdr:rowOff>
    </xdr:from>
    <xdr:to>
      <xdr:col>6</xdr:col>
      <xdr:colOff>50800</xdr:colOff>
      <xdr:row>44</xdr:row>
      <xdr:rowOff>78015</xdr:rowOff>
    </xdr:to>
    <xdr:sp macro="" textlink="">
      <xdr:nvSpPr>
        <xdr:cNvPr id="73" name="フローチャート : 判断 72"/>
        <xdr:cNvSpPr/>
      </xdr:nvSpPr>
      <xdr:spPr>
        <a:xfrm>
          <a:off x="4064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88192</xdr:rowOff>
    </xdr:from>
    <xdr:ext cx="736600" cy="259045"/>
    <xdr:sp macro="" textlink="">
      <xdr:nvSpPr>
        <xdr:cNvPr id="74" name="テキスト ボックス 73"/>
        <xdr:cNvSpPr txBox="1"/>
      </xdr:nvSpPr>
      <xdr:spPr>
        <a:xfrm>
          <a:off x="3733800" y="7289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96157</xdr:rowOff>
    </xdr:from>
    <xdr:to>
      <xdr:col>4</xdr:col>
      <xdr:colOff>482600</xdr:colOff>
      <xdr:row>44</xdr:row>
      <xdr:rowOff>96157</xdr:rowOff>
    </xdr:to>
    <xdr:cxnSp macro="">
      <xdr:nvCxnSpPr>
        <xdr:cNvPr id="75" name="直線コネクタ 74"/>
        <xdr:cNvCxnSpPr/>
      </xdr:nvCxnSpPr>
      <xdr:spPr>
        <a:xfrm>
          <a:off x="2336800" y="7639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147865</xdr:rowOff>
    </xdr:from>
    <xdr:to>
      <xdr:col>4</xdr:col>
      <xdr:colOff>533400</xdr:colOff>
      <xdr:row>44</xdr:row>
      <xdr:rowOff>78015</xdr:rowOff>
    </xdr:to>
    <xdr:sp macro="" textlink="">
      <xdr:nvSpPr>
        <xdr:cNvPr id="76" name="フローチャート : 判断 75"/>
        <xdr:cNvSpPr/>
      </xdr:nvSpPr>
      <xdr:spPr>
        <a:xfrm>
          <a:off x="3175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88192</xdr:rowOff>
    </xdr:from>
    <xdr:ext cx="762000" cy="259045"/>
    <xdr:sp macro="" textlink="">
      <xdr:nvSpPr>
        <xdr:cNvPr id="77" name="テキスト ボックス 76"/>
        <xdr:cNvSpPr txBox="1"/>
      </xdr:nvSpPr>
      <xdr:spPr>
        <a:xfrm>
          <a:off x="2844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78922</xdr:rowOff>
    </xdr:from>
    <xdr:to>
      <xdr:col>3</xdr:col>
      <xdr:colOff>279400</xdr:colOff>
      <xdr:row>44</xdr:row>
      <xdr:rowOff>96157</xdr:rowOff>
    </xdr:to>
    <xdr:cxnSp macro="">
      <xdr:nvCxnSpPr>
        <xdr:cNvPr id="78" name="直線コネクタ 77"/>
        <xdr:cNvCxnSpPr/>
      </xdr:nvCxnSpPr>
      <xdr:spPr>
        <a:xfrm>
          <a:off x="1447800" y="76227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130628</xdr:rowOff>
    </xdr:from>
    <xdr:to>
      <xdr:col>3</xdr:col>
      <xdr:colOff>330200</xdr:colOff>
      <xdr:row>44</xdr:row>
      <xdr:rowOff>60778</xdr:rowOff>
    </xdr:to>
    <xdr:sp macro="" textlink="">
      <xdr:nvSpPr>
        <xdr:cNvPr id="79" name="フローチャート : 判断 78"/>
        <xdr:cNvSpPr/>
      </xdr:nvSpPr>
      <xdr:spPr>
        <a:xfrm>
          <a:off x="2286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70955</xdr:rowOff>
    </xdr:from>
    <xdr:ext cx="762000" cy="259045"/>
    <xdr:sp macro="" textlink="">
      <xdr:nvSpPr>
        <xdr:cNvPr id="80" name="テキスト ボックス 79"/>
        <xdr:cNvSpPr txBox="1"/>
      </xdr:nvSpPr>
      <xdr:spPr>
        <a:xfrm>
          <a:off x="1955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130628</xdr:rowOff>
    </xdr:from>
    <xdr:to>
      <xdr:col>2</xdr:col>
      <xdr:colOff>127000</xdr:colOff>
      <xdr:row>44</xdr:row>
      <xdr:rowOff>60778</xdr:rowOff>
    </xdr:to>
    <xdr:sp macro="" textlink="">
      <xdr:nvSpPr>
        <xdr:cNvPr id="81" name="フローチャート : 判断 80"/>
        <xdr:cNvSpPr/>
      </xdr:nvSpPr>
      <xdr:spPr>
        <a:xfrm>
          <a:off x="1397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70955</xdr:rowOff>
    </xdr:from>
    <xdr:ext cx="762000" cy="259045"/>
    <xdr:sp macro="" textlink="">
      <xdr:nvSpPr>
        <xdr:cNvPr id="82" name="テキスト ボックス 81"/>
        <xdr:cNvSpPr txBox="1"/>
      </xdr:nvSpPr>
      <xdr:spPr>
        <a:xfrm>
          <a:off x="1066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44</xdr:row>
      <xdr:rowOff>10885</xdr:rowOff>
    </xdr:from>
    <xdr:to>
      <xdr:col>7</xdr:col>
      <xdr:colOff>203200</xdr:colOff>
      <xdr:row>44</xdr:row>
      <xdr:rowOff>112485</xdr:rowOff>
    </xdr:to>
    <xdr:sp macro="" textlink="">
      <xdr:nvSpPr>
        <xdr:cNvPr id="88" name="円/楕円 87"/>
        <xdr:cNvSpPr/>
      </xdr:nvSpPr>
      <xdr:spPr>
        <a:xfrm>
          <a:off x="49022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154412</xdr:rowOff>
    </xdr:from>
    <xdr:ext cx="762000" cy="259045"/>
    <xdr:sp macro="" textlink="">
      <xdr:nvSpPr>
        <xdr:cNvPr id="89" name="財政力該当値テキスト"/>
        <xdr:cNvSpPr txBox="1"/>
      </xdr:nvSpPr>
      <xdr:spPr>
        <a:xfrm>
          <a:off x="5041900" y="7526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0.14</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45357</xdr:rowOff>
    </xdr:from>
    <xdr:to>
      <xdr:col>6</xdr:col>
      <xdr:colOff>50800</xdr:colOff>
      <xdr:row>44</xdr:row>
      <xdr:rowOff>146957</xdr:rowOff>
    </xdr:to>
    <xdr:sp macro="" textlink="">
      <xdr:nvSpPr>
        <xdr:cNvPr id="90" name="円/楕円 89"/>
        <xdr:cNvSpPr/>
      </xdr:nvSpPr>
      <xdr:spPr>
        <a:xfrm>
          <a:off x="4064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131734</xdr:rowOff>
    </xdr:from>
    <xdr:ext cx="736600" cy="259045"/>
    <xdr:sp macro="" textlink="">
      <xdr:nvSpPr>
        <xdr:cNvPr id="91" name="テキスト ボックス 90"/>
        <xdr:cNvSpPr txBox="1"/>
      </xdr:nvSpPr>
      <xdr:spPr>
        <a:xfrm>
          <a:off x="3733800" y="767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0.12</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45357</xdr:rowOff>
    </xdr:from>
    <xdr:to>
      <xdr:col>4</xdr:col>
      <xdr:colOff>533400</xdr:colOff>
      <xdr:row>44</xdr:row>
      <xdr:rowOff>146957</xdr:rowOff>
    </xdr:to>
    <xdr:sp macro="" textlink="">
      <xdr:nvSpPr>
        <xdr:cNvPr id="92" name="円/楕円 91"/>
        <xdr:cNvSpPr/>
      </xdr:nvSpPr>
      <xdr:spPr>
        <a:xfrm>
          <a:off x="3175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131734</xdr:rowOff>
    </xdr:from>
    <xdr:ext cx="762000" cy="259045"/>
    <xdr:sp macro="" textlink="">
      <xdr:nvSpPr>
        <xdr:cNvPr id="93" name="テキスト ボックス 92"/>
        <xdr:cNvSpPr txBox="1"/>
      </xdr:nvSpPr>
      <xdr:spPr>
        <a:xfrm>
          <a:off x="2844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0.12</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45357</xdr:rowOff>
    </xdr:from>
    <xdr:to>
      <xdr:col>3</xdr:col>
      <xdr:colOff>330200</xdr:colOff>
      <xdr:row>44</xdr:row>
      <xdr:rowOff>146957</xdr:rowOff>
    </xdr:to>
    <xdr:sp macro="" textlink="">
      <xdr:nvSpPr>
        <xdr:cNvPr id="94" name="円/楕円 93"/>
        <xdr:cNvSpPr/>
      </xdr:nvSpPr>
      <xdr:spPr>
        <a:xfrm>
          <a:off x="2286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131734</xdr:rowOff>
    </xdr:from>
    <xdr:ext cx="762000" cy="259045"/>
    <xdr:sp macro="" textlink="">
      <xdr:nvSpPr>
        <xdr:cNvPr id="95" name="テキスト ボックス 94"/>
        <xdr:cNvSpPr txBox="1"/>
      </xdr:nvSpPr>
      <xdr:spPr>
        <a:xfrm>
          <a:off x="1955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0.12</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28122</xdr:rowOff>
    </xdr:from>
    <xdr:to>
      <xdr:col>2</xdr:col>
      <xdr:colOff>127000</xdr:colOff>
      <xdr:row>44</xdr:row>
      <xdr:rowOff>129722</xdr:rowOff>
    </xdr:to>
    <xdr:sp macro="" textlink="">
      <xdr:nvSpPr>
        <xdr:cNvPr id="96" name="円/楕円 95"/>
        <xdr:cNvSpPr/>
      </xdr:nvSpPr>
      <xdr:spPr>
        <a:xfrm>
          <a:off x="13970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114499</xdr:rowOff>
    </xdr:from>
    <xdr:ext cx="762000" cy="259045"/>
    <xdr:sp macro="" textlink="">
      <xdr:nvSpPr>
        <xdr:cNvPr id="97" name="テキスト ボックス 96"/>
        <xdr:cNvSpPr txBox="1"/>
      </xdr:nvSpPr>
      <xdr:spPr>
        <a:xfrm>
          <a:off x="1066800" y="7658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[70.6%]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14/147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latin typeface="+mn-lt"/>
              <a:ea typeface="+mn-ea"/>
              <a:cs typeface="+mn-cs"/>
            </a:rPr>
            <a:t>平成</a:t>
          </a:r>
          <a:r>
            <a:rPr kumimoji="1" lang="en-US" altLang="ja-JP" sz="1300">
              <a:solidFill>
                <a:schemeClr val="dk1"/>
              </a:solidFill>
              <a:latin typeface="+mn-lt"/>
              <a:ea typeface="+mn-ea"/>
              <a:cs typeface="+mn-cs"/>
            </a:rPr>
            <a:t>27</a:t>
          </a:r>
          <a:r>
            <a:rPr kumimoji="1" lang="ja-JP" altLang="ja-JP" sz="1300">
              <a:solidFill>
                <a:schemeClr val="dk1"/>
              </a:solidFill>
              <a:latin typeface="+mn-lt"/>
              <a:ea typeface="+mn-ea"/>
              <a:cs typeface="+mn-cs"/>
            </a:rPr>
            <a:t>年度の経常収支比率は、復興関連事業費が増加したため相対的に比率が減少（前年度比</a:t>
          </a:r>
          <a:r>
            <a:rPr kumimoji="1" lang="en-US" altLang="ja-JP" sz="1300">
              <a:solidFill>
                <a:schemeClr val="dk1"/>
              </a:solidFill>
              <a:latin typeface="+mn-lt"/>
              <a:ea typeface="+mn-ea"/>
              <a:cs typeface="+mn-cs"/>
            </a:rPr>
            <a:t>12.4</a:t>
          </a:r>
          <a:r>
            <a:rPr kumimoji="1" lang="ja-JP" altLang="ja-JP" sz="1300">
              <a:solidFill>
                <a:schemeClr val="dk1"/>
              </a:solidFill>
              <a:latin typeface="+mn-lt"/>
              <a:ea typeface="+mn-ea"/>
              <a:cs typeface="+mn-cs"/>
            </a:rPr>
            <a:t>ポイント改善）したものの、今後も「葛尾村集中改革プラン」に基づき、事務事業及び組織機構等の見直しを含め、人件費、物件費、補助費等のさらなる抑制に努める必要がある。</a:t>
          </a:r>
          <a:endParaRPr kumimoji="1" lang="en-US" altLang="ja-JP" sz="1300">
            <a:solidFill>
              <a:schemeClr val="dk1"/>
            </a:solidFill>
            <a:latin typeface="+mn-lt"/>
            <a:ea typeface="+mn-ea"/>
            <a:cs typeface="+mn-cs"/>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171238</xdr:rowOff>
    </xdr:from>
    <xdr:to>
      <xdr:col>7</xdr:col>
      <xdr:colOff>152400</xdr:colOff>
      <xdr:row>67</xdr:row>
      <xdr:rowOff>51858</xdr:rowOff>
    </xdr:to>
    <xdr:cxnSp macro="">
      <xdr:nvCxnSpPr>
        <xdr:cNvPr id="127" name="直線コネクタ 126"/>
        <xdr:cNvCxnSpPr/>
      </xdr:nvCxnSpPr>
      <xdr:spPr>
        <a:xfrm flipV="1">
          <a:off x="4953000" y="10115338"/>
          <a:ext cx="0" cy="14236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23935</xdr:rowOff>
    </xdr:from>
    <xdr:ext cx="762000" cy="259045"/>
    <xdr:sp macro="" textlink="">
      <xdr:nvSpPr>
        <xdr:cNvPr id="128" name="財政構造の弾力性最小値テキスト"/>
        <xdr:cNvSpPr txBox="1"/>
      </xdr:nvSpPr>
      <xdr:spPr>
        <a:xfrm>
          <a:off x="5041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98.5</a:t>
          </a:r>
          <a:endParaRPr kumimoji="1" lang="ja-JP" altLang="en-US" sz="1000" b="1">
            <a:latin typeface="ＭＳ Ｐゴシック"/>
          </a:endParaRPr>
        </a:p>
      </xdr:txBody>
    </xdr:sp>
    <xdr:clientData/>
  </xdr:oneCellAnchor>
  <xdr:twoCellAnchor>
    <xdr:from>
      <xdr:col>7</xdr:col>
      <xdr:colOff>63500</xdr:colOff>
      <xdr:row>67</xdr:row>
      <xdr:rowOff>51858</xdr:rowOff>
    </xdr:from>
    <xdr:to>
      <xdr:col>7</xdr:col>
      <xdr:colOff>241300</xdr:colOff>
      <xdr:row>67</xdr:row>
      <xdr:rowOff>51858</xdr:rowOff>
    </xdr:to>
    <xdr:cxnSp macro="">
      <xdr:nvCxnSpPr>
        <xdr:cNvPr id="129" name="直線コネクタ 128"/>
        <xdr:cNvCxnSpPr/>
      </xdr:nvCxnSpPr>
      <xdr:spPr>
        <a:xfrm>
          <a:off x="4864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86165</xdr:rowOff>
    </xdr:from>
    <xdr:ext cx="762000" cy="259045"/>
    <xdr:sp macro="" textlink="">
      <xdr:nvSpPr>
        <xdr:cNvPr id="130" name="財政構造の弾力性最大値テキスト"/>
        <xdr:cNvSpPr txBox="1"/>
      </xdr:nvSpPr>
      <xdr:spPr>
        <a:xfrm>
          <a:off x="5041900" y="9858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63.1</a:t>
          </a:r>
          <a:endParaRPr kumimoji="1" lang="ja-JP" altLang="en-US" sz="1000" b="1">
            <a:latin typeface="ＭＳ Ｐゴシック"/>
          </a:endParaRPr>
        </a:p>
      </xdr:txBody>
    </xdr:sp>
    <xdr:clientData/>
  </xdr:oneCellAnchor>
  <xdr:twoCellAnchor>
    <xdr:from>
      <xdr:col>7</xdr:col>
      <xdr:colOff>63500</xdr:colOff>
      <xdr:row>58</xdr:row>
      <xdr:rowOff>171238</xdr:rowOff>
    </xdr:from>
    <xdr:to>
      <xdr:col>7</xdr:col>
      <xdr:colOff>241300</xdr:colOff>
      <xdr:row>58</xdr:row>
      <xdr:rowOff>171238</xdr:rowOff>
    </xdr:to>
    <xdr:cxnSp macro="">
      <xdr:nvCxnSpPr>
        <xdr:cNvPr id="131" name="直線コネクタ 130"/>
        <xdr:cNvCxnSpPr/>
      </xdr:nvCxnSpPr>
      <xdr:spPr>
        <a:xfrm>
          <a:off x="4864100" y="10115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129963</xdr:rowOff>
    </xdr:from>
    <xdr:to>
      <xdr:col>7</xdr:col>
      <xdr:colOff>152400</xdr:colOff>
      <xdr:row>63</xdr:row>
      <xdr:rowOff>114300</xdr:rowOff>
    </xdr:to>
    <xdr:cxnSp macro="">
      <xdr:nvCxnSpPr>
        <xdr:cNvPr id="132" name="直線コネクタ 131"/>
        <xdr:cNvCxnSpPr/>
      </xdr:nvCxnSpPr>
      <xdr:spPr>
        <a:xfrm flipV="1">
          <a:off x="4114800" y="10416963"/>
          <a:ext cx="838200" cy="49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62247</xdr:rowOff>
    </xdr:from>
    <xdr:ext cx="762000" cy="259045"/>
    <xdr:sp macro="" textlink="">
      <xdr:nvSpPr>
        <xdr:cNvPr id="133" name="財政構造の弾力性平均値テキスト"/>
        <xdr:cNvSpPr txBox="1"/>
      </xdr:nvSpPr>
      <xdr:spPr>
        <a:xfrm>
          <a:off x="5041900" y="1069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79.4</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90170</xdr:rowOff>
    </xdr:from>
    <xdr:to>
      <xdr:col>7</xdr:col>
      <xdr:colOff>203200</xdr:colOff>
      <xdr:row>63</xdr:row>
      <xdr:rowOff>20320</xdr:rowOff>
    </xdr:to>
    <xdr:sp macro="" textlink="">
      <xdr:nvSpPr>
        <xdr:cNvPr id="134" name="フローチャート : 判断 133"/>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132927</xdr:rowOff>
    </xdr:from>
    <xdr:to>
      <xdr:col>6</xdr:col>
      <xdr:colOff>0</xdr:colOff>
      <xdr:row>63</xdr:row>
      <xdr:rowOff>114300</xdr:rowOff>
    </xdr:to>
    <xdr:cxnSp macro="">
      <xdr:nvCxnSpPr>
        <xdr:cNvPr id="135" name="直線コネクタ 134"/>
        <xdr:cNvCxnSpPr/>
      </xdr:nvCxnSpPr>
      <xdr:spPr>
        <a:xfrm>
          <a:off x="3225800" y="10762827"/>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19262</xdr:rowOff>
    </xdr:from>
    <xdr:to>
      <xdr:col>6</xdr:col>
      <xdr:colOff>50800</xdr:colOff>
      <xdr:row>63</xdr:row>
      <xdr:rowOff>120862</xdr:rowOff>
    </xdr:to>
    <xdr:sp macro="" textlink="">
      <xdr:nvSpPr>
        <xdr:cNvPr id="136" name="フローチャート : 判断 135"/>
        <xdr:cNvSpPr/>
      </xdr:nvSpPr>
      <xdr:spPr>
        <a:xfrm>
          <a:off x="4064000" y="108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131039</xdr:rowOff>
    </xdr:from>
    <xdr:ext cx="736600" cy="259045"/>
    <xdr:sp macro="" textlink="">
      <xdr:nvSpPr>
        <xdr:cNvPr id="137" name="テキスト ボックス 136"/>
        <xdr:cNvSpPr txBox="1"/>
      </xdr:nvSpPr>
      <xdr:spPr>
        <a:xfrm>
          <a:off x="3733800" y="10589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143510</xdr:rowOff>
    </xdr:from>
    <xdr:to>
      <xdr:col>4</xdr:col>
      <xdr:colOff>482600</xdr:colOff>
      <xdr:row>62</xdr:row>
      <xdr:rowOff>132927</xdr:rowOff>
    </xdr:to>
    <xdr:cxnSp macro="">
      <xdr:nvCxnSpPr>
        <xdr:cNvPr id="138" name="直線コネクタ 137"/>
        <xdr:cNvCxnSpPr/>
      </xdr:nvCxnSpPr>
      <xdr:spPr>
        <a:xfrm>
          <a:off x="2336800" y="10601960"/>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62019</xdr:rowOff>
    </xdr:from>
    <xdr:to>
      <xdr:col>4</xdr:col>
      <xdr:colOff>533400</xdr:colOff>
      <xdr:row>62</xdr:row>
      <xdr:rowOff>163619</xdr:rowOff>
    </xdr:to>
    <xdr:sp macro="" textlink="">
      <xdr:nvSpPr>
        <xdr:cNvPr id="139" name="フローチャート : 判断 138"/>
        <xdr:cNvSpPr/>
      </xdr:nvSpPr>
      <xdr:spPr>
        <a:xfrm>
          <a:off x="3175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2346</xdr:rowOff>
    </xdr:from>
    <xdr:ext cx="762000" cy="259045"/>
    <xdr:sp macro="" textlink="">
      <xdr:nvSpPr>
        <xdr:cNvPr id="140" name="テキスト ボックス 139"/>
        <xdr:cNvSpPr txBox="1"/>
      </xdr:nvSpPr>
      <xdr:spPr>
        <a:xfrm>
          <a:off x="2844800" y="10460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143510</xdr:rowOff>
    </xdr:from>
    <xdr:to>
      <xdr:col>3</xdr:col>
      <xdr:colOff>279400</xdr:colOff>
      <xdr:row>63</xdr:row>
      <xdr:rowOff>98213</xdr:rowOff>
    </xdr:to>
    <xdr:cxnSp macro="">
      <xdr:nvCxnSpPr>
        <xdr:cNvPr id="141" name="直線コネクタ 140"/>
        <xdr:cNvCxnSpPr/>
      </xdr:nvCxnSpPr>
      <xdr:spPr>
        <a:xfrm flipV="1">
          <a:off x="1447800" y="10601960"/>
          <a:ext cx="889000" cy="297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57996</xdr:rowOff>
    </xdr:from>
    <xdr:to>
      <xdr:col>3</xdr:col>
      <xdr:colOff>330200</xdr:colOff>
      <xdr:row>62</xdr:row>
      <xdr:rowOff>159596</xdr:rowOff>
    </xdr:to>
    <xdr:sp macro="" textlink="">
      <xdr:nvSpPr>
        <xdr:cNvPr id="142" name="フローチャート : 判断 141"/>
        <xdr:cNvSpPr/>
      </xdr:nvSpPr>
      <xdr:spPr>
        <a:xfrm>
          <a:off x="2286000" y="1068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144373</xdr:rowOff>
    </xdr:from>
    <xdr:ext cx="762000" cy="259045"/>
    <xdr:sp macro="" textlink="">
      <xdr:nvSpPr>
        <xdr:cNvPr id="143" name="テキスト ボックス 142"/>
        <xdr:cNvSpPr txBox="1"/>
      </xdr:nvSpPr>
      <xdr:spPr>
        <a:xfrm>
          <a:off x="1955800" y="1077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162560</xdr:rowOff>
    </xdr:from>
    <xdr:to>
      <xdr:col>2</xdr:col>
      <xdr:colOff>127000</xdr:colOff>
      <xdr:row>63</xdr:row>
      <xdr:rowOff>92710</xdr:rowOff>
    </xdr:to>
    <xdr:sp macro="" textlink="">
      <xdr:nvSpPr>
        <xdr:cNvPr id="144" name="フローチャート : 判断 143"/>
        <xdr:cNvSpPr/>
      </xdr:nvSpPr>
      <xdr:spPr>
        <a:xfrm>
          <a:off x="1397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102887</xdr:rowOff>
    </xdr:from>
    <xdr:ext cx="762000" cy="259045"/>
    <xdr:sp macro="" textlink="">
      <xdr:nvSpPr>
        <xdr:cNvPr id="145" name="テキスト ボックス 144"/>
        <xdr:cNvSpPr txBox="1"/>
      </xdr:nvSpPr>
      <xdr:spPr>
        <a:xfrm>
          <a:off x="1066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60</xdr:row>
      <xdr:rowOff>79163</xdr:rowOff>
    </xdr:from>
    <xdr:to>
      <xdr:col>7</xdr:col>
      <xdr:colOff>203200</xdr:colOff>
      <xdr:row>61</xdr:row>
      <xdr:rowOff>9313</xdr:rowOff>
    </xdr:to>
    <xdr:sp macro="" textlink="">
      <xdr:nvSpPr>
        <xdr:cNvPr id="151" name="円/楕円 150"/>
        <xdr:cNvSpPr/>
      </xdr:nvSpPr>
      <xdr:spPr>
        <a:xfrm>
          <a:off x="4902200" y="1036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95690</xdr:rowOff>
    </xdr:from>
    <xdr:ext cx="762000" cy="259045"/>
    <xdr:sp macro="" textlink="">
      <xdr:nvSpPr>
        <xdr:cNvPr id="152" name="財政構造の弾力性該当値テキスト"/>
        <xdr:cNvSpPr txBox="1"/>
      </xdr:nvSpPr>
      <xdr:spPr>
        <a:xfrm>
          <a:off x="5041900" y="10211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70.6</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63500</xdr:rowOff>
    </xdr:from>
    <xdr:to>
      <xdr:col>6</xdr:col>
      <xdr:colOff>50800</xdr:colOff>
      <xdr:row>63</xdr:row>
      <xdr:rowOff>165100</xdr:rowOff>
    </xdr:to>
    <xdr:sp macro="" textlink="">
      <xdr:nvSpPr>
        <xdr:cNvPr id="153" name="円/楕円 152"/>
        <xdr:cNvSpPr/>
      </xdr:nvSpPr>
      <xdr:spPr>
        <a:xfrm>
          <a:off x="4064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149877</xdr:rowOff>
    </xdr:from>
    <xdr:ext cx="736600" cy="259045"/>
    <xdr:sp macro="" textlink="">
      <xdr:nvSpPr>
        <xdr:cNvPr id="154" name="テキスト ボックス 153"/>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83.0</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82127</xdr:rowOff>
    </xdr:from>
    <xdr:to>
      <xdr:col>4</xdr:col>
      <xdr:colOff>533400</xdr:colOff>
      <xdr:row>63</xdr:row>
      <xdr:rowOff>12277</xdr:rowOff>
    </xdr:to>
    <xdr:sp macro="" textlink="">
      <xdr:nvSpPr>
        <xdr:cNvPr id="155" name="円/楕円 154"/>
        <xdr:cNvSpPr/>
      </xdr:nvSpPr>
      <xdr:spPr>
        <a:xfrm>
          <a:off x="31750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168504</xdr:rowOff>
    </xdr:from>
    <xdr:ext cx="762000" cy="259045"/>
    <xdr:sp macro="" textlink="">
      <xdr:nvSpPr>
        <xdr:cNvPr id="156" name="テキスト ボックス 155"/>
        <xdr:cNvSpPr txBox="1"/>
      </xdr:nvSpPr>
      <xdr:spPr>
        <a:xfrm>
          <a:off x="284480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79.2</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92710</xdr:rowOff>
    </xdr:from>
    <xdr:to>
      <xdr:col>3</xdr:col>
      <xdr:colOff>330200</xdr:colOff>
      <xdr:row>62</xdr:row>
      <xdr:rowOff>22860</xdr:rowOff>
    </xdr:to>
    <xdr:sp macro="" textlink="">
      <xdr:nvSpPr>
        <xdr:cNvPr id="157" name="円/楕円 156"/>
        <xdr:cNvSpPr/>
      </xdr:nvSpPr>
      <xdr:spPr>
        <a:xfrm>
          <a:off x="2286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33037</xdr:rowOff>
    </xdr:from>
    <xdr:ext cx="762000" cy="259045"/>
    <xdr:sp macro="" textlink="">
      <xdr:nvSpPr>
        <xdr:cNvPr id="158" name="テキスト ボックス 157"/>
        <xdr:cNvSpPr txBox="1"/>
      </xdr:nvSpPr>
      <xdr:spPr>
        <a:xfrm>
          <a:off x="1955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75.2</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47413</xdr:rowOff>
    </xdr:from>
    <xdr:to>
      <xdr:col>2</xdr:col>
      <xdr:colOff>127000</xdr:colOff>
      <xdr:row>63</xdr:row>
      <xdr:rowOff>149013</xdr:rowOff>
    </xdr:to>
    <xdr:sp macro="" textlink="">
      <xdr:nvSpPr>
        <xdr:cNvPr id="159" name="円/楕円 158"/>
        <xdr:cNvSpPr/>
      </xdr:nvSpPr>
      <xdr:spPr>
        <a:xfrm>
          <a:off x="1397000" y="1084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133790</xdr:rowOff>
    </xdr:from>
    <xdr:ext cx="762000" cy="259045"/>
    <xdr:sp macro="" textlink="">
      <xdr:nvSpPr>
        <xdr:cNvPr id="160" name="テキスト ボックス 159"/>
        <xdr:cNvSpPr txBox="1"/>
      </xdr:nvSpPr>
      <xdr:spPr>
        <a:xfrm>
          <a:off x="1066800" y="1093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[791,111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135/147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284,130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latin typeface="+mn-lt"/>
              <a:ea typeface="+mn-ea"/>
              <a:cs typeface="+mn-cs"/>
            </a:rPr>
            <a:t>人口減少傾向が続く中で、人件費については、財政健全化対策の一環として抑制の成果が現れているが、物件費については</a:t>
          </a:r>
          <a:r>
            <a:rPr kumimoji="1" lang="ja-JP" altLang="ja-JP" sz="1300" b="0">
              <a:solidFill>
                <a:schemeClr val="dk1"/>
              </a:solidFill>
              <a:latin typeface="+mn-lt"/>
              <a:ea typeface="+mn-ea"/>
              <a:cs typeface="+mn-cs"/>
            </a:rPr>
            <a:t>、</a:t>
          </a:r>
          <a:r>
            <a:rPr kumimoji="1" lang="ja-JP" altLang="en-US" sz="1300" b="0">
              <a:solidFill>
                <a:schemeClr val="dk1"/>
              </a:solidFill>
              <a:latin typeface="+mn-lt"/>
              <a:ea typeface="+mn-ea"/>
              <a:cs typeface="+mn-cs"/>
            </a:rPr>
            <a:t>村内道路除草や緊急雇用</a:t>
          </a:r>
          <a:r>
            <a:rPr kumimoji="1" lang="ja-JP" altLang="ja-JP" sz="1300" b="0">
              <a:solidFill>
                <a:schemeClr val="dk1"/>
              </a:solidFill>
              <a:latin typeface="+mn-lt"/>
              <a:ea typeface="+mn-ea"/>
              <a:cs typeface="+mn-cs"/>
            </a:rPr>
            <a:t>等</a:t>
          </a:r>
          <a:r>
            <a:rPr kumimoji="1" lang="ja-JP" altLang="ja-JP" sz="1300">
              <a:solidFill>
                <a:schemeClr val="dk1"/>
              </a:solidFill>
              <a:latin typeface="+mn-lt"/>
              <a:ea typeface="+mn-ea"/>
              <a:cs typeface="+mn-cs"/>
            </a:rPr>
            <a:t>の復興関連の委託料等の増が影響し、類似団体平均を大きく上回る結果となった。</a:t>
          </a:r>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66898</xdr:rowOff>
    </xdr:from>
    <xdr:to>
      <xdr:col>7</xdr:col>
      <xdr:colOff>152400</xdr:colOff>
      <xdr:row>90</xdr:row>
      <xdr:rowOff>44619</xdr:rowOff>
    </xdr:to>
    <xdr:cxnSp macro="">
      <xdr:nvCxnSpPr>
        <xdr:cNvPr id="191" name="直線コネクタ 190"/>
        <xdr:cNvCxnSpPr/>
      </xdr:nvCxnSpPr>
      <xdr:spPr>
        <a:xfrm flipV="1">
          <a:off x="4953000" y="13954348"/>
          <a:ext cx="0" cy="15207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16696</xdr:rowOff>
    </xdr:from>
    <xdr:ext cx="762000" cy="259045"/>
    <xdr:sp macro="" textlink="">
      <xdr:nvSpPr>
        <xdr:cNvPr id="192" name="人件費・物件費等の状況最小値テキスト"/>
        <xdr:cNvSpPr txBox="1"/>
      </xdr:nvSpPr>
      <xdr:spPr>
        <a:xfrm>
          <a:off x="5041900" y="15447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1,507,252</a:t>
          </a:r>
          <a:endParaRPr kumimoji="1" lang="ja-JP" altLang="en-US" sz="1000" b="1">
            <a:latin typeface="ＭＳ Ｐゴシック"/>
          </a:endParaRPr>
        </a:p>
      </xdr:txBody>
    </xdr:sp>
    <xdr:clientData/>
  </xdr:oneCellAnchor>
  <xdr:twoCellAnchor>
    <xdr:from>
      <xdr:col>7</xdr:col>
      <xdr:colOff>63500</xdr:colOff>
      <xdr:row>90</xdr:row>
      <xdr:rowOff>44619</xdr:rowOff>
    </xdr:from>
    <xdr:to>
      <xdr:col>7</xdr:col>
      <xdr:colOff>241300</xdr:colOff>
      <xdr:row>90</xdr:row>
      <xdr:rowOff>44619</xdr:rowOff>
    </xdr:to>
    <xdr:cxnSp macro="">
      <xdr:nvCxnSpPr>
        <xdr:cNvPr id="193" name="直線コネクタ 192"/>
        <xdr:cNvCxnSpPr/>
      </xdr:nvCxnSpPr>
      <xdr:spPr>
        <a:xfrm>
          <a:off x="4864100" y="15475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153275</xdr:rowOff>
    </xdr:from>
    <xdr:ext cx="762000" cy="259045"/>
    <xdr:sp macro="" textlink="">
      <xdr:nvSpPr>
        <xdr:cNvPr id="194" name="人件費・物件費等の状況最大値テキスト"/>
        <xdr:cNvSpPr txBox="1"/>
      </xdr:nvSpPr>
      <xdr:spPr>
        <a:xfrm>
          <a:off x="5041900" y="13697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183,747</a:t>
          </a:r>
          <a:endParaRPr kumimoji="1" lang="ja-JP" altLang="en-US" sz="1000" b="1">
            <a:latin typeface="ＭＳ Ｐゴシック"/>
          </a:endParaRPr>
        </a:p>
      </xdr:txBody>
    </xdr:sp>
    <xdr:clientData/>
  </xdr:oneCellAnchor>
  <xdr:twoCellAnchor>
    <xdr:from>
      <xdr:col>7</xdr:col>
      <xdr:colOff>63500</xdr:colOff>
      <xdr:row>81</xdr:row>
      <xdr:rowOff>66898</xdr:rowOff>
    </xdr:from>
    <xdr:to>
      <xdr:col>7</xdr:col>
      <xdr:colOff>241300</xdr:colOff>
      <xdr:row>81</xdr:row>
      <xdr:rowOff>66898</xdr:rowOff>
    </xdr:to>
    <xdr:cxnSp macro="">
      <xdr:nvCxnSpPr>
        <xdr:cNvPr id="195" name="直線コネクタ 194"/>
        <xdr:cNvCxnSpPr/>
      </xdr:nvCxnSpPr>
      <xdr:spPr>
        <a:xfrm>
          <a:off x="4864100" y="13954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78989</xdr:rowOff>
    </xdr:from>
    <xdr:to>
      <xdr:col>7</xdr:col>
      <xdr:colOff>152400</xdr:colOff>
      <xdr:row>85</xdr:row>
      <xdr:rowOff>97853</xdr:rowOff>
    </xdr:to>
    <xdr:cxnSp macro="">
      <xdr:nvCxnSpPr>
        <xdr:cNvPr id="196" name="直線コネクタ 195"/>
        <xdr:cNvCxnSpPr/>
      </xdr:nvCxnSpPr>
      <xdr:spPr>
        <a:xfrm flipV="1">
          <a:off x="4114800" y="14652239"/>
          <a:ext cx="838200" cy="18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94773</xdr:rowOff>
    </xdr:from>
    <xdr:ext cx="762000" cy="259045"/>
    <xdr:sp macro="" textlink="">
      <xdr:nvSpPr>
        <xdr:cNvPr id="197" name="人件費・物件費等の状況平均値テキスト"/>
        <xdr:cNvSpPr txBox="1"/>
      </xdr:nvSpPr>
      <xdr:spPr>
        <a:xfrm>
          <a:off x="5041900" y="13982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387,044</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78246</xdr:rowOff>
    </xdr:from>
    <xdr:to>
      <xdr:col>7</xdr:col>
      <xdr:colOff>203200</xdr:colOff>
      <xdr:row>83</xdr:row>
      <xdr:rowOff>8396</xdr:rowOff>
    </xdr:to>
    <xdr:sp macro="" textlink="">
      <xdr:nvSpPr>
        <xdr:cNvPr id="198" name="フローチャート : 判断 197"/>
        <xdr:cNvSpPr/>
      </xdr:nvSpPr>
      <xdr:spPr>
        <a:xfrm>
          <a:off x="49022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113787</xdr:rowOff>
    </xdr:from>
    <xdr:to>
      <xdr:col>6</xdr:col>
      <xdr:colOff>0</xdr:colOff>
      <xdr:row>85</xdr:row>
      <xdr:rowOff>97853</xdr:rowOff>
    </xdr:to>
    <xdr:cxnSp macro="">
      <xdr:nvCxnSpPr>
        <xdr:cNvPr id="199" name="直線コネクタ 198"/>
        <xdr:cNvCxnSpPr/>
      </xdr:nvCxnSpPr>
      <xdr:spPr>
        <a:xfrm>
          <a:off x="3225800" y="14344137"/>
          <a:ext cx="889000" cy="326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71158</xdr:rowOff>
    </xdr:from>
    <xdr:to>
      <xdr:col>6</xdr:col>
      <xdr:colOff>50800</xdr:colOff>
      <xdr:row>83</xdr:row>
      <xdr:rowOff>1308</xdr:rowOff>
    </xdr:to>
    <xdr:sp macro="" textlink="">
      <xdr:nvSpPr>
        <xdr:cNvPr id="200" name="フローチャート : 判断 199"/>
        <xdr:cNvSpPr/>
      </xdr:nvSpPr>
      <xdr:spPr>
        <a:xfrm>
          <a:off x="4064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11485</xdr:rowOff>
    </xdr:from>
    <xdr:ext cx="736600" cy="259045"/>
    <xdr:sp macro="" textlink="">
      <xdr:nvSpPr>
        <xdr:cNvPr id="201" name="テキスト ボックス 200"/>
        <xdr:cNvSpPr txBox="1"/>
      </xdr:nvSpPr>
      <xdr:spPr>
        <a:xfrm>
          <a:off x="3733800" y="138989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380,876</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129823</xdr:rowOff>
    </xdr:from>
    <xdr:to>
      <xdr:col>4</xdr:col>
      <xdr:colOff>482600</xdr:colOff>
      <xdr:row>83</xdr:row>
      <xdr:rowOff>113787</xdr:rowOff>
    </xdr:to>
    <xdr:cxnSp macro="">
      <xdr:nvCxnSpPr>
        <xdr:cNvPr id="202" name="直線コネクタ 201"/>
        <xdr:cNvCxnSpPr/>
      </xdr:nvCxnSpPr>
      <xdr:spPr>
        <a:xfrm>
          <a:off x="2336800" y="14188723"/>
          <a:ext cx="889000" cy="155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41542</xdr:rowOff>
    </xdr:from>
    <xdr:to>
      <xdr:col>4</xdr:col>
      <xdr:colOff>533400</xdr:colOff>
      <xdr:row>82</xdr:row>
      <xdr:rowOff>143142</xdr:rowOff>
    </xdr:to>
    <xdr:sp macro="" textlink="">
      <xdr:nvSpPr>
        <xdr:cNvPr id="203" name="フローチャート : 判断 202"/>
        <xdr:cNvSpPr/>
      </xdr:nvSpPr>
      <xdr:spPr>
        <a:xfrm>
          <a:off x="3175000" y="1410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153319</xdr:rowOff>
    </xdr:from>
    <xdr:ext cx="762000" cy="259045"/>
    <xdr:sp macro="" textlink="">
      <xdr:nvSpPr>
        <xdr:cNvPr id="204" name="テキスト ボックス 203"/>
        <xdr:cNvSpPr txBox="1"/>
      </xdr:nvSpPr>
      <xdr:spPr>
        <a:xfrm>
          <a:off x="2844800" y="13869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90086</xdr:rowOff>
    </xdr:from>
    <xdr:to>
      <xdr:col>3</xdr:col>
      <xdr:colOff>279400</xdr:colOff>
      <xdr:row>82</xdr:row>
      <xdr:rowOff>129823</xdr:rowOff>
    </xdr:to>
    <xdr:cxnSp macro="">
      <xdr:nvCxnSpPr>
        <xdr:cNvPr id="205" name="直線コネクタ 204"/>
        <xdr:cNvCxnSpPr/>
      </xdr:nvCxnSpPr>
      <xdr:spPr>
        <a:xfrm>
          <a:off x="1447800" y="14148986"/>
          <a:ext cx="889000" cy="39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46436</xdr:rowOff>
    </xdr:from>
    <xdr:to>
      <xdr:col>3</xdr:col>
      <xdr:colOff>330200</xdr:colOff>
      <xdr:row>82</xdr:row>
      <xdr:rowOff>148036</xdr:rowOff>
    </xdr:to>
    <xdr:sp macro="" textlink="">
      <xdr:nvSpPr>
        <xdr:cNvPr id="206" name="フローチャート : 判断 205"/>
        <xdr:cNvSpPr/>
      </xdr:nvSpPr>
      <xdr:spPr>
        <a:xfrm>
          <a:off x="2286000" y="1410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158213</xdr:rowOff>
    </xdr:from>
    <xdr:ext cx="762000" cy="259045"/>
    <xdr:sp macro="" textlink="">
      <xdr:nvSpPr>
        <xdr:cNvPr id="207" name="テキスト ボックス 206"/>
        <xdr:cNvSpPr txBox="1"/>
      </xdr:nvSpPr>
      <xdr:spPr>
        <a:xfrm>
          <a:off x="1955800" y="1387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24064</xdr:rowOff>
    </xdr:from>
    <xdr:to>
      <xdr:col>2</xdr:col>
      <xdr:colOff>127000</xdr:colOff>
      <xdr:row>82</xdr:row>
      <xdr:rowOff>125664</xdr:rowOff>
    </xdr:to>
    <xdr:sp macro="" textlink="">
      <xdr:nvSpPr>
        <xdr:cNvPr id="208" name="フローチャート : 判断 207"/>
        <xdr:cNvSpPr/>
      </xdr:nvSpPr>
      <xdr:spPr>
        <a:xfrm>
          <a:off x="1397000" y="1408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135841</xdr:rowOff>
    </xdr:from>
    <xdr:ext cx="762000" cy="259045"/>
    <xdr:sp macro="" textlink="">
      <xdr:nvSpPr>
        <xdr:cNvPr id="209" name="テキスト ボックス 208"/>
        <xdr:cNvSpPr txBox="1"/>
      </xdr:nvSpPr>
      <xdr:spPr>
        <a:xfrm>
          <a:off x="1066800" y="13851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339,889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85</xdr:row>
      <xdr:rowOff>28189</xdr:rowOff>
    </xdr:from>
    <xdr:to>
      <xdr:col>7</xdr:col>
      <xdr:colOff>203200</xdr:colOff>
      <xdr:row>85</xdr:row>
      <xdr:rowOff>129789</xdr:rowOff>
    </xdr:to>
    <xdr:sp macro="" textlink="">
      <xdr:nvSpPr>
        <xdr:cNvPr id="215" name="円/楕円 214"/>
        <xdr:cNvSpPr/>
      </xdr:nvSpPr>
      <xdr:spPr>
        <a:xfrm>
          <a:off x="4902200" y="1460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85</xdr:row>
      <xdr:rowOff>266</xdr:rowOff>
    </xdr:from>
    <xdr:ext cx="762000" cy="259045"/>
    <xdr:sp macro="" textlink="">
      <xdr:nvSpPr>
        <xdr:cNvPr id="216" name="人件費・物件費等の状況該当値テキスト"/>
        <xdr:cNvSpPr txBox="1"/>
      </xdr:nvSpPr>
      <xdr:spPr>
        <a:xfrm>
          <a:off x="5041900" y="1457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791,111</a:t>
          </a:r>
          <a:endParaRPr kumimoji="1" lang="ja-JP" altLang="en-US" sz="1000" b="1">
            <a:solidFill>
              <a:srgbClr val="FF0000"/>
            </a:solidFill>
            <a:latin typeface="ＭＳ Ｐゴシック"/>
          </a:endParaRPr>
        </a:p>
      </xdr:txBody>
    </xdr:sp>
    <xdr:clientData/>
  </xdr:oneCellAnchor>
  <xdr:twoCellAnchor>
    <xdr:from>
      <xdr:col>5</xdr:col>
      <xdr:colOff>635000</xdr:colOff>
      <xdr:row>85</xdr:row>
      <xdr:rowOff>47053</xdr:rowOff>
    </xdr:from>
    <xdr:to>
      <xdr:col>6</xdr:col>
      <xdr:colOff>50800</xdr:colOff>
      <xdr:row>85</xdr:row>
      <xdr:rowOff>148653</xdr:rowOff>
    </xdr:to>
    <xdr:sp macro="" textlink="">
      <xdr:nvSpPr>
        <xdr:cNvPr id="217" name="円/楕円 216"/>
        <xdr:cNvSpPr/>
      </xdr:nvSpPr>
      <xdr:spPr>
        <a:xfrm>
          <a:off x="4064000" y="1462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133430</xdr:rowOff>
    </xdr:from>
    <xdr:ext cx="736600" cy="259045"/>
    <xdr:sp macro="" textlink="">
      <xdr:nvSpPr>
        <xdr:cNvPr id="218" name="テキスト ボックス 217"/>
        <xdr:cNvSpPr txBox="1"/>
      </xdr:nvSpPr>
      <xdr:spPr>
        <a:xfrm>
          <a:off x="3733800" y="147066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807,529</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62987</xdr:rowOff>
    </xdr:from>
    <xdr:to>
      <xdr:col>4</xdr:col>
      <xdr:colOff>533400</xdr:colOff>
      <xdr:row>83</xdr:row>
      <xdr:rowOff>164587</xdr:rowOff>
    </xdr:to>
    <xdr:sp macro="" textlink="">
      <xdr:nvSpPr>
        <xdr:cNvPr id="219" name="円/楕円 218"/>
        <xdr:cNvSpPr/>
      </xdr:nvSpPr>
      <xdr:spPr>
        <a:xfrm>
          <a:off x="3175000" y="1429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149364</xdr:rowOff>
    </xdr:from>
    <xdr:ext cx="762000" cy="259045"/>
    <xdr:sp macro="" textlink="">
      <xdr:nvSpPr>
        <xdr:cNvPr id="220" name="テキスト ボックス 219"/>
        <xdr:cNvSpPr txBox="1"/>
      </xdr:nvSpPr>
      <xdr:spPr>
        <a:xfrm>
          <a:off x="2844800" y="14379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522,975</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79023</xdr:rowOff>
    </xdr:from>
    <xdr:to>
      <xdr:col>3</xdr:col>
      <xdr:colOff>330200</xdr:colOff>
      <xdr:row>83</xdr:row>
      <xdr:rowOff>9173</xdr:rowOff>
    </xdr:to>
    <xdr:sp macro="" textlink="">
      <xdr:nvSpPr>
        <xdr:cNvPr id="221" name="円/楕円 220"/>
        <xdr:cNvSpPr/>
      </xdr:nvSpPr>
      <xdr:spPr>
        <a:xfrm>
          <a:off x="2286000" y="1413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165400</xdr:rowOff>
    </xdr:from>
    <xdr:ext cx="762000" cy="259045"/>
    <xdr:sp macro="" textlink="">
      <xdr:nvSpPr>
        <xdr:cNvPr id="222" name="テキスト ボックス 221"/>
        <xdr:cNvSpPr txBox="1"/>
      </xdr:nvSpPr>
      <xdr:spPr>
        <a:xfrm>
          <a:off x="1955800" y="14224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387,720</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39286</xdr:rowOff>
    </xdr:from>
    <xdr:to>
      <xdr:col>2</xdr:col>
      <xdr:colOff>127000</xdr:colOff>
      <xdr:row>82</xdr:row>
      <xdr:rowOff>140886</xdr:rowOff>
    </xdr:to>
    <xdr:sp macro="" textlink="">
      <xdr:nvSpPr>
        <xdr:cNvPr id="223" name="円/楕円 222"/>
        <xdr:cNvSpPr/>
      </xdr:nvSpPr>
      <xdr:spPr>
        <a:xfrm>
          <a:off x="1397000" y="1409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125663</xdr:rowOff>
    </xdr:from>
    <xdr:ext cx="762000" cy="259045"/>
    <xdr:sp macro="" textlink="">
      <xdr:nvSpPr>
        <xdr:cNvPr id="224" name="テキスト ボックス 223"/>
        <xdr:cNvSpPr txBox="1"/>
      </xdr:nvSpPr>
      <xdr:spPr>
        <a:xfrm>
          <a:off x="1066800" y="1418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353,138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10/147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300" b="0" i="0" baseline="0">
              <a:solidFill>
                <a:schemeClr val="dk1"/>
              </a:solidFill>
              <a:latin typeface="+mn-lt"/>
              <a:ea typeface="+mn-ea"/>
              <a:cs typeface="+mn-cs"/>
            </a:rPr>
            <a:t>ラスパイレス指数は、再雇用職員や任期付き職員の採用により</a:t>
          </a:r>
          <a:r>
            <a:rPr lang="ja-JP" altLang="ja-JP" sz="1300" baseline="0">
              <a:solidFill>
                <a:schemeClr val="dk1"/>
              </a:solidFill>
              <a:latin typeface="+mn-lt"/>
              <a:ea typeface="+mn-ea"/>
              <a:cs typeface="+mn-cs"/>
            </a:rPr>
            <a:t>類似団体平均を</a:t>
          </a:r>
          <a:r>
            <a:rPr lang="ja-JP" altLang="en-US" sz="1300" baseline="0">
              <a:solidFill>
                <a:schemeClr val="dk1"/>
              </a:solidFill>
              <a:latin typeface="+mn-lt"/>
              <a:ea typeface="+mn-ea"/>
              <a:cs typeface="+mn-cs"/>
            </a:rPr>
            <a:t>下</a:t>
          </a:r>
          <a:r>
            <a:rPr lang="ja-JP" altLang="ja-JP" sz="1300" baseline="0">
              <a:solidFill>
                <a:schemeClr val="dk1"/>
              </a:solidFill>
              <a:latin typeface="+mn-lt"/>
              <a:ea typeface="+mn-ea"/>
              <a:cs typeface="+mn-cs"/>
            </a:rPr>
            <a:t>回っている</a:t>
          </a:r>
          <a:r>
            <a:rPr lang="ja-JP" altLang="en-US" sz="1300" baseline="0">
              <a:solidFill>
                <a:schemeClr val="dk1"/>
              </a:solidFill>
              <a:latin typeface="+mn-lt"/>
              <a:ea typeface="+mn-ea"/>
              <a:cs typeface="+mn-cs"/>
            </a:rPr>
            <a:t>ため</a:t>
          </a:r>
          <a:r>
            <a:rPr lang="ja-JP" altLang="ja-JP" sz="1300" baseline="0">
              <a:solidFill>
                <a:schemeClr val="dk1"/>
              </a:solidFill>
              <a:latin typeface="+mn-lt"/>
              <a:ea typeface="+mn-ea"/>
              <a:cs typeface="+mn-cs"/>
            </a:rPr>
            <a:t>、今後も給与の適正化に努める。</a:t>
          </a:r>
          <a:endParaRPr kumimoji="1" lang="ja-JP" altLang="ja-JP" sz="1300">
            <a:solidFill>
              <a:schemeClr val="dk1"/>
            </a:solidFill>
            <a:latin typeface="+mn-lt"/>
            <a:ea typeface="+mn-ea"/>
            <a:cs typeface="+mn-cs"/>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166582</xdr:rowOff>
    </xdr:from>
    <xdr:to>
      <xdr:col>24</xdr:col>
      <xdr:colOff>558800</xdr:colOff>
      <xdr:row>87</xdr:row>
      <xdr:rowOff>143298</xdr:rowOff>
    </xdr:to>
    <xdr:cxnSp macro="">
      <xdr:nvCxnSpPr>
        <xdr:cNvPr id="253" name="直線コネクタ 252"/>
        <xdr:cNvCxnSpPr/>
      </xdr:nvCxnSpPr>
      <xdr:spPr>
        <a:xfrm flipV="1">
          <a:off x="17018000" y="14054032"/>
          <a:ext cx="0" cy="10054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115375</xdr:rowOff>
    </xdr:from>
    <xdr:ext cx="762000" cy="259045"/>
    <xdr:sp macro="" textlink="">
      <xdr:nvSpPr>
        <xdr:cNvPr id="254" name="給与水準   （国との比較）最小値テキスト"/>
        <xdr:cNvSpPr txBox="1"/>
      </xdr:nvSpPr>
      <xdr:spPr>
        <a:xfrm>
          <a:off x="17106900" y="15031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101.3</a:t>
          </a:r>
          <a:endParaRPr kumimoji="1" lang="ja-JP" altLang="en-US" sz="1000" b="1">
            <a:latin typeface="ＭＳ Ｐゴシック"/>
          </a:endParaRPr>
        </a:p>
      </xdr:txBody>
    </xdr:sp>
    <xdr:clientData/>
  </xdr:oneCellAnchor>
  <xdr:twoCellAnchor>
    <xdr:from>
      <xdr:col>24</xdr:col>
      <xdr:colOff>469900</xdr:colOff>
      <xdr:row>87</xdr:row>
      <xdr:rowOff>143298</xdr:rowOff>
    </xdr:from>
    <xdr:to>
      <xdr:col>24</xdr:col>
      <xdr:colOff>647700</xdr:colOff>
      <xdr:row>87</xdr:row>
      <xdr:rowOff>143298</xdr:rowOff>
    </xdr:to>
    <xdr:cxnSp macro="">
      <xdr:nvCxnSpPr>
        <xdr:cNvPr id="255" name="直線コネクタ 254"/>
        <xdr:cNvCxnSpPr/>
      </xdr:nvCxnSpPr>
      <xdr:spPr>
        <a:xfrm>
          <a:off x="16929100" y="15059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81509</xdr:rowOff>
    </xdr:from>
    <xdr:ext cx="762000" cy="259045"/>
    <xdr:sp macro="" textlink="">
      <xdr:nvSpPr>
        <xdr:cNvPr id="256" name="給与水準   （国との比較）最大値テキスト"/>
        <xdr:cNvSpPr txBox="1"/>
      </xdr:nvSpPr>
      <xdr:spPr>
        <a:xfrm>
          <a:off x="17106900" y="1379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24</xdr:col>
      <xdr:colOff>469900</xdr:colOff>
      <xdr:row>81</xdr:row>
      <xdr:rowOff>166582</xdr:rowOff>
    </xdr:from>
    <xdr:to>
      <xdr:col>24</xdr:col>
      <xdr:colOff>647700</xdr:colOff>
      <xdr:row>81</xdr:row>
      <xdr:rowOff>166582</xdr:rowOff>
    </xdr:to>
    <xdr:cxnSp macro="">
      <xdr:nvCxnSpPr>
        <xdr:cNvPr id="257" name="直線コネクタ 256"/>
        <xdr:cNvCxnSpPr/>
      </xdr:nvCxnSpPr>
      <xdr:spPr>
        <a:xfrm>
          <a:off x="16929100" y="14054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27729</xdr:rowOff>
    </xdr:from>
    <xdr:to>
      <xdr:col>24</xdr:col>
      <xdr:colOff>558800</xdr:colOff>
      <xdr:row>86</xdr:row>
      <xdr:rowOff>41275</xdr:rowOff>
    </xdr:to>
    <xdr:cxnSp macro="">
      <xdr:nvCxnSpPr>
        <xdr:cNvPr id="258" name="直線コネクタ 257"/>
        <xdr:cNvCxnSpPr/>
      </xdr:nvCxnSpPr>
      <xdr:spPr>
        <a:xfrm flipV="1">
          <a:off x="16179800" y="14600979"/>
          <a:ext cx="838200" cy="18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170197</xdr:rowOff>
    </xdr:from>
    <xdr:ext cx="762000" cy="259045"/>
    <xdr:sp macro="" textlink="">
      <xdr:nvSpPr>
        <xdr:cNvPr id="259" name="給与水準   （国との比較）平均値テキスト"/>
        <xdr:cNvSpPr txBox="1"/>
      </xdr:nvSpPr>
      <xdr:spPr>
        <a:xfrm>
          <a:off x="17106900" y="14743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26670</xdr:rowOff>
    </xdr:from>
    <xdr:to>
      <xdr:col>24</xdr:col>
      <xdr:colOff>609600</xdr:colOff>
      <xdr:row>86</xdr:row>
      <xdr:rowOff>128270</xdr:rowOff>
    </xdr:to>
    <xdr:sp macro="" textlink="">
      <xdr:nvSpPr>
        <xdr:cNvPr id="260" name="フローチャート : 判断 259"/>
        <xdr:cNvSpPr/>
      </xdr:nvSpPr>
      <xdr:spPr>
        <a:xfrm>
          <a:off x="169672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41275</xdr:rowOff>
    </xdr:from>
    <xdr:to>
      <xdr:col>23</xdr:col>
      <xdr:colOff>406400</xdr:colOff>
      <xdr:row>86</xdr:row>
      <xdr:rowOff>41275</xdr:rowOff>
    </xdr:to>
    <xdr:cxnSp macro="">
      <xdr:nvCxnSpPr>
        <xdr:cNvPr id="261" name="直線コネクタ 260"/>
        <xdr:cNvCxnSpPr/>
      </xdr:nvCxnSpPr>
      <xdr:spPr>
        <a:xfrm>
          <a:off x="15290800" y="147859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10584</xdr:rowOff>
    </xdr:from>
    <xdr:to>
      <xdr:col>23</xdr:col>
      <xdr:colOff>457200</xdr:colOff>
      <xdr:row>86</xdr:row>
      <xdr:rowOff>112184</xdr:rowOff>
    </xdr:to>
    <xdr:sp macro="" textlink="">
      <xdr:nvSpPr>
        <xdr:cNvPr id="262" name="フローチャート : 判断 261"/>
        <xdr:cNvSpPr/>
      </xdr:nvSpPr>
      <xdr:spPr>
        <a:xfrm>
          <a:off x="16129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96961</xdr:rowOff>
    </xdr:from>
    <xdr:ext cx="736600" cy="259045"/>
    <xdr:sp macro="" textlink="">
      <xdr:nvSpPr>
        <xdr:cNvPr id="263" name="テキスト ボックス 262"/>
        <xdr:cNvSpPr txBox="1"/>
      </xdr:nvSpPr>
      <xdr:spPr>
        <a:xfrm>
          <a:off x="15798800" y="14841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41275</xdr:rowOff>
    </xdr:from>
    <xdr:to>
      <xdr:col>22</xdr:col>
      <xdr:colOff>203200</xdr:colOff>
      <xdr:row>87</xdr:row>
      <xdr:rowOff>103082</xdr:rowOff>
    </xdr:to>
    <xdr:cxnSp macro="">
      <xdr:nvCxnSpPr>
        <xdr:cNvPr id="264" name="直線コネクタ 263"/>
        <xdr:cNvCxnSpPr/>
      </xdr:nvCxnSpPr>
      <xdr:spPr>
        <a:xfrm flipV="1">
          <a:off x="14401800" y="14785975"/>
          <a:ext cx="889000" cy="23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165946</xdr:rowOff>
    </xdr:from>
    <xdr:to>
      <xdr:col>22</xdr:col>
      <xdr:colOff>254000</xdr:colOff>
      <xdr:row>86</xdr:row>
      <xdr:rowOff>96096</xdr:rowOff>
    </xdr:to>
    <xdr:sp macro="" textlink="">
      <xdr:nvSpPr>
        <xdr:cNvPr id="265" name="フローチャート : 判断 264"/>
        <xdr:cNvSpPr/>
      </xdr:nvSpPr>
      <xdr:spPr>
        <a:xfrm>
          <a:off x="15240000" y="1473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80873</xdr:rowOff>
    </xdr:from>
    <xdr:ext cx="762000" cy="259045"/>
    <xdr:sp macro="" textlink="">
      <xdr:nvSpPr>
        <xdr:cNvPr id="266" name="テキスト ボックス 265"/>
        <xdr:cNvSpPr txBox="1"/>
      </xdr:nvSpPr>
      <xdr:spPr>
        <a:xfrm>
          <a:off x="14909800" y="1482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103082</xdr:rowOff>
    </xdr:from>
    <xdr:to>
      <xdr:col>21</xdr:col>
      <xdr:colOff>0</xdr:colOff>
      <xdr:row>88</xdr:row>
      <xdr:rowOff>32173</xdr:rowOff>
    </xdr:to>
    <xdr:cxnSp macro="">
      <xdr:nvCxnSpPr>
        <xdr:cNvPr id="267" name="直線コネクタ 266"/>
        <xdr:cNvCxnSpPr/>
      </xdr:nvCxnSpPr>
      <xdr:spPr>
        <a:xfrm flipV="1">
          <a:off x="13512800" y="15019232"/>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132714</xdr:rowOff>
    </xdr:from>
    <xdr:to>
      <xdr:col>21</xdr:col>
      <xdr:colOff>50800</xdr:colOff>
      <xdr:row>88</xdr:row>
      <xdr:rowOff>62864</xdr:rowOff>
    </xdr:to>
    <xdr:sp macro="" textlink="">
      <xdr:nvSpPr>
        <xdr:cNvPr id="268" name="フローチャート : 判断 267"/>
        <xdr:cNvSpPr/>
      </xdr:nvSpPr>
      <xdr:spPr>
        <a:xfrm>
          <a:off x="14351000" y="15048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47641</xdr:rowOff>
    </xdr:from>
    <xdr:ext cx="762000" cy="259045"/>
    <xdr:sp macro="" textlink="">
      <xdr:nvSpPr>
        <xdr:cNvPr id="269" name="テキスト ボックス 268"/>
        <xdr:cNvSpPr txBox="1"/>
      </xdr:nvSpPr>
      <xdr:spPr>
        <a:xfrm>
          <a:off x="14020800" y="15135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124671</xdr:rowOff>
    </xdr:from>
    <xdr:to>
      <xdr:col>19</xdr:col>
      <xdr:colOff>533400</xdr:colOff>
      <xdr:row>88</xdr:row>
      <xdr:rowOff>54821</xdr:rowOff>
    </xdr:to>
    <xdr:sp macro="" textlink="">
      <xdr:nvSpPr>
        <xdr:cNvPr id="270" name="フローチャート : 判断 269"/>
        <xdr:cNvSpPr/>
      </xdr:nvSpPr>
      <xdr:spPr>
        <a:xfrm>
          <a:off x="13462000" y="1504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64998</xdr:rowOff>
    </xdr:from>
    <xdr:ext cx="762000" cy="259045"/>
    <xdr:sp macro="" textlink="">
      <xdr:nvSpPr>
        <xdr:cNvPr id="271" name="テキスト ボックス 270"/>
        <xdr:cNvSpPr txBox="1"/>
      </xdr:nvSpPr>
      <xdr:spPr>
        <a:xfrm>
          <a:off x="13131800" y="14809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148379</xdr:rowOff>
    </xdr:from>
    <xdr:to>
      <xdr:col>24</xdr:col>
      <xdr:colOff>609600</xdr:colOff>
      <xdr:row>85</xdr:row>
      <xdr:rowOff>78529</xdr:rowOff>
    </xdr:to>
    <xdr:sp macro="" textlink="">
      <xdr:nvSpPr>
        <xdr:cNvPr id="277" name="円/楕円 276"/>
        <xdr:cNvSpPr/>
      </xdr:nvSpPr>
      <xdr:spPr>
        <a:xfrm>
          <a:off x="16967200" y="1455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164906</xdr:rowOff>
    </xdr:from>
    <xdr:ext cx="762000" cy="259045"/>
    <xdr:sp macro="" textlink="">
      <xdr:nvSpPr>
        <xdr:cNvPr id="278" name="給与水準   （国との比較）該当値テキスト"/>
        <xdr:cNvSpPr txBox="1"/>
      </xdr:nvSpPr>
      <xdr:spPr>
        <a:xfrm>
          <a:off x="17106900" y="14395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161925</xdr:rowOff>
    </xdr:from>
    <xdr:to>
      <xdr:col>23</xdr:col>
      <xdr:colOff>457200</xdr:colOff>
      <xdr:row>86</xdr:row>
      <xdr:rowOff>92075</xdr:rowOff>
    </xdr:to>
    <xdr:sp macro="" textlink="">
      <xdr:nvSpPr>
        <xdr:cNvPr id="279" name="円/楕円 278"/>
        <xdr:cNvSpPr/>
      </xdr:nvSpPr>
      <xdr:spPr>
        <a:xfrm>
          <a:off x="16129000" y="147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102252</xdr:rowOff>
    </xdr:from>
    <xdr:ext cx="736600" cy="259045"/>
    <xdr:sp macro="" textlink="">
      <xdr:nvSpPr>
        <xdr:cNvPr id="280" name="テキスト ボックス 279"/>
        <xdr:cNvSpPr txBox="1"/>
      </xdr:nvSpPr>
      <xdr:spPr>
        <a:xfrm>
          <a:off x="15798800" y="14504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94.5</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161925</xdr:rowOff>
    </xdr:from>
    <xdr:to>
      <xdr:col>22</xdr:col>
      <xdr:colOff>254000</xdr:colOff>
      <xdr:row>86</xdr:row>
      <xdr:rowOff>92075</xdr:rowOff>
    </xdr:to>
    <xdr:sp macro="" textlink="">
      <xdr:nvSpPr>
        <xdr:cNvPr id="281" name="円/楕円 280"/>
        <xdr:cNvSpPr/>
      </xdr:nvSpPr>
      <xdr:spPr>
        <a:xfrm>
          <a:off x="15240000" y="147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102252</xdr:rowOff>
    </xdr:from>
    <xdr:ext cx="762000" cy="259045"/>
    <xdr:sp macro="" textlink="">
      <xdr:nvSpPr>
        <xdr:cNvPr id="282" name="テキスト ボックス 281"/>
        <xdr:cNvSpPr txBox="1"/>
      </xdr:nvSpPr>
      <xdr:spPr>
        <a:xfrm>
          <a:off x="14909800" y="1450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94.5</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52282</xdr:rowOff>
    </xdr:from>
    <xdr:to>
      <xdr:col>21</xdr:col>
      <xdr:colOff>50800</xdr:colOff>
      <xdr:row>87</xdr:row>
      <xdr:rowOff>153882</xdr:rowOff>
    </xdr:to>
    <xdr:sp macro="" textlink="">
      <xdr:nvSpPr>
        <xdr:cNvPr id="283" name="円/楕円 282"/>
        <xdr:cNvSpPr/>
      </xdr:nvSpPr>
      <xdr:spPr>
        <a:xfrm>
          <a:off x="14351000" y="14968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164059</xdr:rowOff>
    </xdr:from>
    <xdr:ext cx="762000" cy="259045"/>
    <xdr:sp macro="" textlink="">
      <xdr:nvSpPr>
        <xdr:cNvPr id="284" name="テキスト ボックス 283"/>
        <xdr:cNvSpPr txBox="1"/>
      </xdr:nvSpPr>
      <xdr:spPr>
        <a:xfrm>
          <a:off x="14020800" y="14737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100.3</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152823</xdr:rowOff>
    </xdr:from>
    <xdr:to>
      <xdr:col>19</xdr:col>
      <xdr:colOff>533400</xdr:colOff>
      <xdr:row>88</xdr:row>
      <xdr:rowOff>82973</xdr:rowOff>
    </xdr:to>
    <xdr:sp macro="" textlink="">
      <xdr:nvSpPr>
        <xdr:cNvPr id="285" name="円/楕円 284"/>
        <xdr:cNvSpPr/>
      </xdr:nvSpPr>
      <xdr:spPr>
        <a:xfrm>
          <a:off x="13462000" y="1506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67750</xdr:rowOff>
    </xdr:from>
    <xdr:ext cx="762000" cy="259045"/>
    <xdr:sp macro="" textlink="">
      <xdr:nvSpPr>
        <xdr:cNvPr id="286" name="テキスト ボックス 285"/>
        <xdr:cNvSpPr txBox="1"/>
      </xdr:nvSpPr>
      <xdr:spPr>
        <a:xfrm>
          <a:off x="13131800" y="1515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[27.03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103/147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base" latinLnBrk="0" hangingPunct="1"/>
          <a:r>
            <a:rPr lang="ja-JP" altLang="ja-JP" sz="1300" b="0" i="0" baseline="0">
              <a:solidFill>
                <a:schemeClr val="dk1"/>
              </a:solidFill>
              <a:latin typeface="+mn-lt"/>
              <a:ea typeface="+mn-ea"/>
              <a:cs typeface="+mn-cs"/>
            </a:rPr>
            <a:t>人口千人当たりの職員数は、人口の自然減と</a:t>
          </a:r>
          <a:r>
            <a:rPr lang="ja-JP" altLang="ja-JP" sz="1300" baseline="0">
              <a:solidFill>
                <a:schemeClr val="dk1"/>
              </a:solidFill>
              <a:latin typeface="+mn-lt"/>
              <a:ea typeface="+mn-ea"/>
              <a:cs typeface="+mn-cs"/>
            </a:rPr>
            <a:t>職員構成の変動及び復興にかかる業務量の増大が要因となり、類似団体の平均を上回っている。</a:t>
          </a:r>
          <a:endParaRPr lang="en-US" altLang="ja-JP" sz="1300" baseline="0">
            <a:solidFill>
              <a:schemeClr val="dk1"/>
            </a:solidFill>
            <a:latin typeface="+mn-lt"/>
            <a:ea typeface="+mn-ea"/>
            <a:cs typeface="+mn-cs"/>
          </a:endParaRPr>
        </a:p>
        <a:p>
          <a:pPr eaLnBrk="1" fontAlgn="base" latinLnBrk="0" hangingPunct="1"/>
          <a:r>
            <a:rPr lang="ja-JP" altLang="ja-JP" sz="1300" baseline="0">
              <a:solidFill>
                <a:schemeClr val="dk1"/>
              </a:solidFill>
              <a:latin typeface="+mn-lt"/>
              <a:ea typeface="+mn-ea"/>
              <a:cs typeface="+mn-cs"/>
            </a:rPr>
            <a:t>引き続き効率的な事務運営を心がけるとともに、より適切な定員管理に努める必要がある。</a:t>
          </a:r>
          <a:endParaRPr kumimoji="1" lang="ja-JP" altLang="ja-JP" sz="1300" strike="dblStrike" baseline="0">
            <a:solidFill>
              <a:schemeClr val="dk1"/>
            </a:solidFill>
            <a:latin typeface="+mn-lt"/>
            <a:ea typeface="+mn-ea"/>
            <a:cs typeface="+mn-cs"/>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4407</xdr:rowOff>
    </xdr:from>
    <xdr:to>
      <xdr:col>24</xdr:col>
      <xdr:colOff>558800</xdr:colOff>
      <xdr:row>67</xdr:row>
      <xdr:rowOff>85319</xdr:rowOff>
    </xdr:to>
    <xdr:cxnSp macro="">
      <xdr:nvCxnSpPr>
        <xdr:cNvPr id="313" name="直線コネクタ 312"/>
        <xdr:cNvCxnSpPr/>
      </xdr:nvCxnSpPr>
      <xdr:spPr>
        <a:xfrm flipV="1">
          <a:off x="17018000" y="10291407"/>
          <a:ext cx="0" cy="12810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57396</xdr:rowOff>
    </xdr:from>
    <xdr:ext cx="762000" cy="259045"/>
    <xdr:sp macro="" textlink="">
      <xdr:nvSpPr>
        <xdr:cNvPr id="314" name="定員管理の状況最小値テキスト"/>
        <xdr:cNvSpPr txBox="1"/>
      </xdr:nvSpPr>
      <xdr:spPr>
        <a:xfrm>
          <a:off x="17106900" y="11544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62.22</a:t>
          </a:r>
          <a:endParaRPr kumimoji="1" lang="ja-JP" altLang="en-US" sz="1000" b="1">
            <a:latin typeface="ＭＳ Ｐゴシック"/>
          </a:endParaRPr>
        </a:p>
      </xdr:txBody>
    </xdr:sp>
    <xdr:clientData/>
  </xdr:oneCellAnchor>
  <xdr:twoCellAnchor>
    <xdr:from>
      <xdr:col>24</xdr:col>
      <xdr:colOff>469900</xdr:colOff>
      <xdr:row>67</xdr:row>
      <xdr:rowOff>85319</xdr:rowOff>
    </xdr:from>
    <xdr:to>
      <xdr:col>24</xdr:col>
      <xdr:colOff>647700</xdr:colOff>
      <xdr:row>67</xdr:row>
      <xdr:rowOff>85319</xdr:rowOff>
    </xdr:to>
    <xdr:cxnSp macro="">
      <xdr:nvCxnSpPr>
        <xdr:cNvPr id="315" name="直線コネクタ 314"/>
        <xdr:cNvCxnSpPr/>
      </xdr:nvCxnSpPr>
      <xdr:spPr>
        <a:xfrm>
          <a:off x="16929100" y="11572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90784</xdr:rowOff>
    </xdr:from>
    <xdr:ext cx="762000" cy="259045"/>
    <xdr:sp macro="" textlink="">
      <xdr:nvSpPr>
        <xdr:cNvPr id="316" name="定員管理の状況最大値テキスト"/>
        <xdr:cNvSpPr txBox="1"/>
      </xdr:nvSpPr>
      <xdr:spPr>
        <a:xfrm>
          <a:off x="17106900" y="1003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9.13</a:t>
          </a:r>
          <a:endParaRPr kumimoji="1" lang="ja-JP" altLang="en-US" sz="1000" b="1">
            <a:latin typeface="ＭＳ Ｐゴシック"/>
          </a:endParaRPr>
        </a:p>
      </xdr:txBody>
    </xdr:sp>
    <xdr:clientData/>
  </xdr:oneCellAnchor>
  <xdr:twoCellAnchor>
    <xdr:from>
      <xdr:col>24</xdr:col>
      <xdr:colOff>469900</xdr:colOff>
      <xdr:row>60</xdr:row>
      <xdr:rowOff>4407</xdr:rowOff>
    </xdr:from>
    <xdr:to>
      <xdr:col>24</xdr:col>
      <xdr:colOff>647700</xdr:colOff>
      <xdr:row>60</xdr:row>
      <xdr:rowOff>4407</xdr:rowOff>
    </xdr:to>
    <xdr:cxnSp macro="">
      <xdr:nvCxnSpPr>
        <xdr:cNvPr id="317" name="直線コネクタ 316"/>
        <xdr:cNvCxnSpPr/>
      </xdr:nvCxnSpPr>
      <xdr:spPr>
        <a:xfrm>
          <a:off x="16929100" y="10291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8496</xdr:rowOff>
    </xdr:from>
    <xdr:to>
      <xdr:col>24</xdr:col>
      <xdr:colOff>558800</xdr:colOff>
      <xdr:row>62</xdr:row>
      <xdr:rowOff>93434</xdr:rowOff>
    </xdr:to>
    <xdr:cxnSp macro="">
      <xdr:nvCxnSpPr>
        <xdr:cNvPr id="318" name="直線コネクタ 317"/>
        <xdr:cNvCxnSpPr/>
      </xdr:nvCxnSpPr>
      <xdr:spPr>
        <a:xfrm>
          <a:off x="16179800" y="10638396"/>
          <a:ext cx="838200" cy="8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90174</xdr:rowOff>
    </xdr:from>
    <xdr:ext cx="762000" cy="259045"/>
    <xdr:sp macro="" textlink="">
      <xdr:nvSpPr>
        <xdr:cNvPr id="319" name="定員管理の状況平均値テキスト"/>
        <xdr:cNvSpPr txBox="1"/>
      </xdr:nvSpPr>
      <xdr:spPr>
        <a:xfrm>
          <a:off x="17106900" y="103771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21.21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73647</xdr:rowOff>
    </xdr:from>
    <xdr:to>
      <xdr:col>24</xdr:col>
      <xdr:colOff>609600</xdr:colOff>
      <xdr:row>62</xdr:row>
      <xdr:rowOff>3797</xdr:rowOff>
    </xdr:to>
    <xdr:sp macro="" textlink="">
      <xdr:nvSpPr>
        <xdr:cNvPr id="320" name="フローチャート : 判断 319"/>
        <xdr:cNvSpPr/>
      </xdr:nvSpPr>
      <xdr:spPr>
        <a:xfrm>
          <a:off x="169672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156781</xdr:rowOff>
    </xdr:from>
    <xdr:to>
      <xdr:col>23</xdr:col>
      <xdr:colOff>406400</xdr:colOff>
      <xdr:row>62</xdr:row>
      <xdr:rowOff>8496</xdr:rowOff>
    </xdr:to>
    <xdr:cxnSp macro="">
      <xdr:nvCxnSpPr>
        <xdr:cNvPr id="321" name="直線コネクタ 320"/>
        <xdr:cNvCxnSpPr/>
      </xdr:nvCxnSpPr>
      <xdr:spPr>
        <a:xfrm>
          <a:off x="15290800" y="10615231"/>
          <a:ext cx="889000" cy="23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70993</xdr:rowOff>
    </xdr:from>
    <xdr:to>
      <xdr:col>23</xdr:col>
      <xdr:colOff>457200</xdr:colOff>
      <xdr:row>62</xdr:row>
      <xdr:rowOff>1143</xdr:rowOff>
    </xdr:to>
    <xdr:sp macro="" textlink="">
      <xdr:nvSpPr>
        <xdr:cNvPr id="322" name="フローチャート : 判断 321"/>
        <xdr:cNvSpPr/>
      </xdr:nvSpPr>
      <xdr:spPr>
        <a:xfrm>
          <a:off x="16129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11320</xdr:rowOff>
    </xdr:from>
    <xdr:ext cx="736600" cy="259045"/>
    <xdr:sp macro="" textlink="">
      <xdr:nvSpPr>
        <xdr:cNvPr id="323" name="テキスト ボックス 322"/>
        <xdr:cNvSpPr txBox="1"/>
      </xdr:nvSpPr>
      <xdr:spPr>
        <a:xfrm>
          <a:off x="15798800" y="10298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21.10</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156781</xdr:rowOff>
    </xdr:from>
    <xdr:to>
      <xdr:col>22</xdr:col>
      <xdr:colOff>203200</xdr:colOff>
      <xdr:row>61</xdr:row>
      <xdr:rowOff>157505</xdr:rowOff>
    </xdr:to>
    <xdr:cxnSp macro="">
      <xdr:nvCxnSpPr>
        <xdr:cNvPr id="324" name="直線コネクタ 323"/>
        <xdr:cNvCxnSpPr/>
      </xdr:nvCxnSpPr>
      <xdr:spPr>
        <a:xfrm flipV="1">
          <a:off x="14401800" y="10615231"/>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59169</xdr:rowOff>
    </xdr:from>
    <xdr:to>
      <xdr:col>22</xdr:col>
      <xdr:colOff>254000</xdr:colOff>
      <xdr:row>61</xdr:row>
      <xdr:rowOff>160769</xdr:rowOff>
    </xdr:to>
    <xdr:sp macro="" textlink="">
      <xdr:nvSpPr>
        <xdr:cNvPr id="325" name="フローチャート : 判断 324"/>
        <xdr:cNvSpPr/>
      </xdr:nvSpPr>
      <xdr:spPr>
        <a:xfrm>
          <a:off x="15240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170946</xdr:rowOff>
    </xdr:from>
    <xdr:ext cx="762000" cy="259045"/>
    <xdr:sp macro="" textlink="">
      <xdr:nvSpPr>
        <xdr:cNvPr id="326" name="テキスト ボックス 325"/>
        <xdr:cNvSpPr txBox="1"/>
      </xdr:nvSpPr>
      <xdr:spPr>
        <a:xfrm>
          <a:off x="14909800" y="1028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103454</xdr:rowOff>
    </xdr:from>
    <xdr:to>
      <xdr:col>21</xdr:col>
      <xdr:colOff>0</xdr:colOff>
      <xdr:row>61</xdr:row>
      <xdr:rowOff>157505</xdr:rowOff>
    </xdr:to>
    <xdr:cxnSp macro="">
      <xdr:nvCxnSpPr>
        <xdr:cNvPr id="327" name="直線コネクタ 326"/>
        <xdr:cNvCxnSpPr/>
      </xdr:nvCxnSpPr>
      <xdr:spPr>
        <a:xfrm>
          <a:off x="13512800" y="10561904"/>
          <a:ext cx="889000" cy="54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42761</xdr:rowOff>
    </xdr:from>
    <xdr:to>
      <xdr:col>21</xdr:col>
      <xdr:colOff>50800</xdr:colOff>
      <xdr:row>61</xdr:row>
      <xdr:rowOff>144361</xdr:rowOff>
    </xdr:to>
    <xdr:sp macro="" textlink="">
      <xdr:nvSpPr>
        <xdr:cNvPr id="328" name="フローチャート : 判断 327"/>
        <xdr:cNvSpPr/>
      </xdr:nvSpPr>
      <xdr:spPr>
        <a:xfrm>
          <a:off x="14351000" y="1050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154538</xdr:rowOff>
    </xdr:from>
    <xdr:ext cx="762000" cy="259045"/>
    <xdr:sp macro="" textlink="">
      <xdr:nvSpPr>
        <xdr:cNvPr id="329" name="テキスト ボックス 328"/>
        <xdr:cNvSpPr txBox="1"/>
      </xdr:nvSpPr>
      <xdr:spPr>
        <a:xfrm>
          <a:off x="14020800" y="10270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36005</xdr:rowOff>
    </xdr:from>
    <xdr:to>
      <xdr:col>19</xdr:col>
      <xdr:colOff>533400</xdr:colOff>
      <xdr:row>61</xdr:row>
      <xdr:rowOff>137605</xdr:rowOff>
    </xdr:to>
    <xdr:sp macro="" textlink="">
      <xdr:nvSpPr>
        <xdr:cNvPr id="330" name="フローチャート : 判断 329"/>
        <xdr:cNvSpPr/>
      </xdr:nvSpPr>
      <xdr:spPr>
        <a:xfrm>
          <a:off x="13462000" y="1049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147782</xdr:rowOff>
    </xdr:from>
    <xdr:ext cx="762000" cy="259045"/>
    <xdr:sp macro="" textlink="">
      <xdr:nvSpPr>
        <xdr:cNvPr id="331" name="テキスト ボックス 330"/>
        <xdr:cNvSpPr txBox="1"/>
      </xdr:nvSpPr>
      <xdr:spPr>
        <a:xfrm>
          <a:off x="13131800" y="1026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62</xdr:row>
      <xdr:rowOff>42634</xdr:rowOff>
    </xdr:from>
    <xdr:to>
      <xdr:col>24</xdr:col>
      <xdr:colOff>609600</xdr:colOff>
      <xdr:row>62</xdr:row>
      <xdr:rowOff>144234</xdr:rowOff>
    </xdr:to>
    <xdr:sp macro="" textlink="">
      <xdr:nvSpPr>
        <xdr:cNvPr id="337" name="円/楕円 336"/>
        <xdr:cNvSpPr/>
      </xdr:nvSpPr>
      <xdr:spPr>
        <a:xfrm>
          <a:off x="16967200" y="1067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14711</xdr:rowOff>
    </xdr:from>
    <xdr:ext cx="762000" cy="259045"/>
    <xdr:sp macro="" textlink="">
      <xdr:nvSpPr>
        <xdr:cNvPr id="338" name="定員管理の状況該当値テキスト"/>
        <xdr:cNvSpPr txBox="1"/>
      </xdr:nvSpPr>
      <xdr:spPr>
        <a:xfrm>
          <a:off x="17106900" y="10644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27.03</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129146</xdr:rowOff>
    </xdr:from>
    <xdr:to>
      <xdr:col>23</xdr:col>
      <xdr:colOff>457200</xdr:colOff>
      <xdr:row>62</xdr:row>
      <xdr:rowOff>59296</xdr:rowOff>
    </xdr:to>
    <xdr:sp macro="" textlink="">
      <xdr:nvSpPr>
        <xdr:cNvPr id="339" name="円/楕円 338"/>
        <xdr:cNvSpPr/>
      </xdr:nvSpPr>
      <xdr:spPr>
        <a:xfrm>
          <a:off x="16129000" y="10587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44073</xdr:rowOff>
    </xdr:from>
    <xdr:ext cx="736600" cy="259045"/>
    <xdr:sp macro="" textlink="">
      <xdr:nvSpPr>
        <xdr:cNvPr id="340" name="テキスト ボックス 339"/>
        <xdr:cNvSpPr txBox="1"/>
      </xdr:nvSpPr>
      <xdr:spPr>
        <a:xfrm>
          <a:off x="15798800" y="10673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23.51</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105981</xdr:rowOff>
    </xdr:from>
    <xdr:to>
      <xdr:col>22</xdr:col>
      <xdr:colOff>254000</xdr:colOff>
      <xdr:row>62</xdr:row>
      <xdr:rowOff>36131</xdr:rowOff>
    </xdr:to>
    <xdr:sp macro="" textlink="">
      <xdr:nvSpPr>
        <xdr:cNvPr id="341" name="円/楕円 340"/>
        <xdr:cNvSpPr/>
      </xdr:nvSpPr>
      <xdr:spPr>
        <a:xfrm>
          <a:off x="15240000" y="1056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20908</xdr:rowOff>
    </xdr:from>
    <xdr:ext cx="762000" cy="259045"/>
    <xdr:sp macro="" textlink="">
      <xdr:nvSpPr>
        <xdr:cNvPr id="342" name="テキスト ボックス 341"/>
        <xdr:cNvSpPr txBox="1"/>
      </xdr:nvSpPr>
      <xdr:spPr>
        <a:xfrm>
          <a:off x="14909800" y="10650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22.55</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106705</xdr:rowOff>
    </xdr:from>
    <xdr:to>
      <xdr:col>21</xdr:col>
      <xdr:colOff>50800</xdr:colOff>
      <xdr:row>62</xdr:row>
      <xdr:rowOff>36855</xdr:rowOff>
    </xdr:to>
    <xdr:sp macro="" textlink="">
      <xdr:nvSpPr>
        <xdr:cNvPr id="343" name="円/楕円 342"/>
        <xdr:cNvSpPr/>
      </xdr:nvSpPr>
      <xdr:spPr>
        <a:xfrm>
          <a:off x="14351000" y="1056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21632</xdr:rowOff>
    </xdr:from>
    <xdr:ext cx="762000" cy="259045"/>
    <xdr:sp macro="" textlink="">
      <xdr:nvSpPr>
        <xdr:cNvPr id="344" name="テキスト ボックス 343"/>
        <xdr:cNvSpPr txBox="1"/>
      </xdr:nvSpPr>
      <xdr:spPr>
        <a:xfrm>
          <a:off x="14020800" y="10651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22.58</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52654</xdr:rowOff>
    </xdr:from>
    <xdr:to>
      <xdr:col>19</xdr:col>
      <xdr:colOff>533400</xdr:colOff>
      <xdr:row>61</xdr:row>
      <xdr:rowOff>154254</xdr:rowOff>
    </xdr:to>
    <xdr:sp macro="" textlink="">
      <xdr:nvSpPr>
        <xdr:cNvPr id="345" name="円/楕円 344"/>
        <xdr:cNvSpPr/>
      </xdr:nvSpPr>
      <xdr:spPr>
        <a:xfrm>
          <a:off x="13462000" y="1051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139031</xdr:rowOff>
    </xdr:from>
    <xdr:ext cx="762000" cy="259045"/>
    <xdr:sp macro="" textlink="">
      <xdr:nvSpPr>
        <xdr:cNvPr id="346" name="テキスト ボックス 345"/>
        <xdr:cNvSpPr txBox="1"/>
      </xdr:nvSpPr>
      <xdr:spPr>
        <a:xfrm>
          <a:off x="13131800" y="1059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10/147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300" baseline="0">
              <a:solidFill>
                <a:schemeClr val="dk1"/>
              </a:solidFill>
              <a:latin typeface="+mn-lt"/>
              <a:ea typeface="+mn-ea"/>
              <a:cs typeface="+mn-cs"/>
            </a:rPr>
            <a:t>実質公債費比率は類似団体平均を下回っている。平成１５年度から地方債発行限度を設定し借入額を１億円程度に抑制してきたことから、今後も低下する見通しである。引き続き集中改革プランに基づき計画的な地方債の発行に努める。</a:t>
          </a:r>
          <a:endParaRPr kumimoji="1" lang="ja-JP" altLang="ja-JP" sz="1300">
            <a:solidFill>
              <a:schemeClr val="dk1"/>
            </a:solidFill>
            <a:latin typeface="+mn-lt"/>
            <a:ea typeface="+mn-ea"/>
            <a:cs typeface="+mn-cs"/>
          </a:endParaRP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81534</xdr:rowOff>
    </xdr:from>
    <xdr:to>
      <xdr:col>24</xdr:col>
      <xdr:colOff>558800</xdr:colOff>
      <xdr:row>44</xdr:row>
      <xdr:rowOff>73406</xdr:rowOff>
    </xdr:to>
    <xdr:cxnSp macro="">
      <xdr:nvCxnSpPr>
        <xdr:cNvPr id="372" name="直線コネクタ 371"/>
        <xdr:cNvCxnSpPr/>
      </xdr:nvCxnSpPr>
      <xdr:spPr>
        <a:xfrm flipV="1">
          <a:off x="17018000" y="6425184"/>
          <a:ext cx="0" cy="11920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45483</xdr:rowOff>
    </xdr:from>
    <xdr:ext cx="762000" cy="259045"/>
    <xdr:sp macro="" textlink="">
      <xdr:nvSpPr>
        <xdr:cNvPr id="373" name="公債費負担の状況最小値テキスト"/>
        <xdr:cNvSpPr txBox="1"/>
      </xdr:nvSpPr>
      <xdr:spPr>
        <a:xfrm>
          <a:off x="17106900" y="758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24</xdr:col>
      <xdr:colOff>469900</xdr:colOff>
      <xdr:row>44</xdr:row>
      <xdr:rowOff>73406</xdr:rowOff>
    </xdr:from>
    <xdr:to>
      <xdr:col>24</xdr:col>
      <xdr:colOff>647700</xdr:colOff>
      <xdr:row>44</xdr:row>
      <xdr:rowOff>73406</xdr:rowOff>
    </xdr:to>
    <xdr:cxnSp macro="">
      <xdr:nvCxnSpPr>
        <xdr:cNvPr id="374" name="直線コネクタ 373"/>
        <xdr:cNvCxnSpPr/>
      </xdr:nvCxnSpPr>
      <xdr:spPr>
        <a:xfrm>
          <a:off x="16929100" y="761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167911</xdr:rowOff>
    </xdr:from>
    <xdr:ext cx="762000" cy="259045"/>
    <xdr:sp macro="" textlink="">
      <xdr:nvSpPr>
        <xdr:cNvPr id="375" name="公債費負担の状況最大値テキスト"/>
        <xdr:cNvSpPr txBox="1"/>
      </xdr:nvSpPr>
      <xdr:spPr>
        <a:xfrm>
          <a:off x="17106900" y="616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24</xdr:col>
      <xdr:colOff>469900</xdr:colOff>
      <xdr:row>37</xdr:row>
      <xdr:rowOff>81534</xdr:rowOff>
    </xdr:from>
    <xdr:to>
      <xdr:col>24</xdr:col>
      <xdr:colOff>647700</xdr:colOff>
      <xdr:row>37</xdr:row>
      <xdr:rowOff>81534</xdr:rowOff>
    </xdr:to>
    <xdr:cxnSp macro="">
      <xdr:nvCxnSpPr>
        <xdr:cNvPr id="376" name="直線コネクタ 375"/>
        <xdr:cNvCxnSpPr/>
      </xdr:nvCxnSpPr>
      <xdr:spPr>
        <a:xfrm>
          <a:off x="16929100" y="6425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20828</xdr:rowOff>
    </xdr:from>
    <xdr:to>
      <xdr:col>24</xdr:col>
      <xdr:colOff>558800</xdr:colOff>
      <xdr:row>40</xdr:row>
      <xdr:rowOff>54610</xdr:rowOff>
    </xdr:to>
    <xdr:cxnSp macro="">
      <xdr:nvCxnSpPr>
        <xdr:cNvPr id="377" name="直線コネクタ 376"/>
        <xdr:cNvCxnSpPr/>
      </xdr:nvCxnSpPr>
      <xdr:spPr>
        <a:xfrm flipV="1">
          <a:off x="16179800" y="6878828"/>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11955</xdr:rowOff>
    </xdr:from>
    <xdr:ext cx="762000" cy="259045"/>
    <xdr:sp macro="" textlink="">
      <xdr:nvSpPr>
        <xdr:cNvPr id="378" name="公債費負担の状況平均値テキスト"/>
        <xdr:cNvSpPr txBox="1"/>
      </xdr:nvSpPr>
      <xdr:spPr>
        <a:xfrm>
          <a:off x="17106900" y="7041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39878</xdr:rowOff>
    </xdr:from>
    <xdr:to>
      <xdr:col>24</xdr:col>
      <xdr:colOff>609600</xdr:colOff>
      <xdr:row>41</xdr:row>
      <xdr:rowOff>141478</xdr:rowOff>
    </xdr:to>
    <xdr:sp macro="" textlink="">
      <xdr:nvSpPr>
        <xdr:cNvPr id="379" name="フローチャート : 判断 378"/>
        <xdr:cNvSpPr/>
      </xdr:nvSpPr>
      <xdr:spPr>
        <a:xfrm>
          <a:off x="169672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54610</xdr:rowOff>
    </xdr:from>
    <xdr:to>
      <xdr:col>23</xdr:col>
      <xdr:colOff>406400</xdr:colOff>
      <xdr:row>40</xdr:row>
      <xdr:rowOff>98044</xdr:rowOff>
    </xdr:to>
    <xdr:cxnSp macro="">
      <xdr:nvCxnSpPr>
        <xdr:cNvPr id="380" name="直線コネクタ 379"/>
        <xdr:cNvCxnSpPr/>
      </xdr:nvCxnSpPr>
      <xdr:spPr>
        <a:xfrm flipV="1">
          <a:off x="15290800" y="691261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59182</xdr:rowOff>
    </xdr:from>
    <xdr:to>
      <xdr:col>23</xdr:col>
      <xdr:colOff>457200</xdr:colOff>
      <xdr:row>41</xdr:row>
      <xdr:rowOff>160782</xdr:rowOff>
    </xdr:to>
    <xdr:sp macro="" textlink="">
      <xdr:nvSpPr>
        <xdr:cNvPr id="381" name="フローチャート : 判断 380"/>
        <xdr:cNvSpPr/>
      </xdr:nvSpPr>
      <xdr:spPr>
        <a:xfrm>
          <a:off x="16129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145559</xdr:rowOff>
    </xdr:from>
    <xdr:ext cx="736600" cy="259045"/>
    <xdr:sp macro="" textlink="">
      <xdr:nvSpPr>
        <xdr:cNvPr id="382" name="テキスト ボックス 381"/>
        <xdr:cNvSpPr txBox="1"/>
      </xdr:nvSpPr>
      <xdr:spPr>
        <a:xfrm>
          <a:off x="15798800" y="7175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98044</xdr:rowOff>
    </xdr:from>
    <xdr:to>
      <xdr:col>22</xdr:col>
      <xdr:colOff>203200</xdr:colOff>
      <xdr:row>40</xdr:row>
      <xdr:rowOff>141478</xdr:rowOff>
    </xdr:to>
    <xdr:cxnSp macro="">
      <xdr:nvCxnSpPr>
        <xdr:cNvPr id="383" name="直線コネクタ 382"/>
        <xdr:cNvCxnSpPr/>
      </xdr:nvCxnSpPr>
      <xdr:spPr>
        <a:xfrm flipV="1">
          <a:off x="14401800" y="695604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107442</xdr:rowOff>
    </xdr:from>
    <xdr:to>
      <xdr:col>22</xdr:col>
      <xdr:colOff>254000</xdr:colOff>
      <xdr:row>42</xdr:row>
      <xdr:rowOff>37592</xdr:rowOff>
    </xdr:to>
    <xdr:sp macro="" textlink="">
      <xdr:nvSpPr>
        <xdr:cNvPr id="384" name="フローチャート : 判断 383"/>
        <xdr:cNvSpPr/>
      </xdr:nvSpPr>
      <xdr:spPr>
        <a:xfrm>
          <a:off x="15240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22369</xdr:rowOff>
    </xdr:from>
    <xdr:ext cx="762000" cy="259045"/>
    <xdr:sp macro="" textlink="">
      <xdr:nvSpPr>
        <xdr:cNvPr id="385" name="テキスト ボックス 384"/>
        <xdr:cNvSpPr txBox="1"/>
      </xdr:nvSpPr>
      <xdr:spPr>
        <a:xfrm>
          <a:off x="149098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141478</xdr:rowOff>
    </xdr:from>
    <xdr:to>
      <xdr:col>21</xdr:col>
      <xdr:colOff>0</xdr:colOff>
      <xdr:row>41</xdr:row>
      <xdr:rowOff>52070</xdr:rowOff>
    </xdr:to>
    <xdr:cxnSp macro="">
      <xdr:nvCxnSpPr>
        <xdr:cNvPr id="386" name="直線コネクタ 385"/>
        <xdr:cNvCxnSpPr/>
      </xdr:nvCxnSpPr>
      <xdr:spPr>
        <a:xfrm flipV="1">
          <a:off x="13512800" y="6999478"/>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150876</xdr:rowOff>
    </xdr:from>
    <xdr:to>
      <xdr:col>21</xdr:col>
      <xdr:colOff>50800</xdr:colOff>
      <xdr:row>42</xdr:row>
      <xdr:rowOff>81026</xdr:rowOff>
    </xdr:to>
    <xdr:sp macro="" textlink="">
      <xdr:nvSpPr>
        <xdr:cNvPr id="387" name="フローチャート : 判断 386"/>
        <xdr:cNvSpPr/>
      </xdr:nvSpPr>
      <xdr:spPr>
        <a:xfrm>
          <a:off x="14351000" y="718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65803</xdr:rowOff>
    </xdr:from>
    <xdr:ext cx="762000" cy="259045"/>
    <xdr:sp macro="" textlink="">
      <xdr:nvSpPr>
        <xdr:cNvPr id="388" name="テキスト ボックス 387"/>
        <xdr:cNvSpPr txBox="1"/>
      </xdr:nvSpPr>
      <xdr:spPr>
        <a:xfrm>
          <a:off x="14020800" y="726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42164</xdr:rowOff>
    </xdr:from>
    <xdr:to>
      <xdr:col>19</xdr:col>
      <xdr:colOff>533400</xdr:colOff>
      <xdr:row>42</xdr:row>
      <xdr:rowOff>143764</xdr:rowOff>
    </xdr:to>
    <xdr:sp macro="" textlink="">
      <xdr:nvSpPr>
        <xdr:cNvPr id="389" name="フローチャート : 判断 388"/>
        <xdr:cNvSpPr/>
      </xdr:nvSpPr>
      <xdr:spPr>
        <a:xfrm>
          <a:off x="13462000" y="724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128541</xdr:rowOff>
    </xdr:from>
    <xdr:ext cx="762000" cy="259045"/>
    <xdr:sp macro="" textlink="">
      <xdr:nvSpPr>
        <xdr:cNvPr id="390" name="テキスト ボックス 389"/>
        <xdr:cNvSpPr txBox="1"/>
      </xdr:nvSpPr>
      <xdr:spPr>
        <a:xfrm>
          <a:off x="13131800" y="732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39</xdr:row>
      <xdr:rowOff>141478</xdr:rowOff>
    </xdr:from>
    <xdr:to>
      <xdr:col>24</xdr:col>
      <xdr:colOff>609600</xdr:colOff>
      <xdr:row>40</xdr:row>
      <xdr:rowOff>71628</xdr:rowOff>
    </xdr:to>
    <xdr:sp macro="" textlink="">
      <xdr:nvSpPr>
        <xdr:cNvPr id="396" name="円/楕円 395"/>
        <xdr:cNvSpPr/>
      </xdr:nvSpPr>
      <xdr:spPr>
        <a:xfrm>
          <a:off x="16967200" y="682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158005</xdr:rowOff>
    </xdr:from>
    <xdr:ext cx="762000" cy="259045"/>
    <xdr:sp macro="" textlink="">
      <xdr:nvSpPr>
        <xdr:cNvPr id="397" name="公債費負担の状況該当値テキスト"/>
        <xdr:cNvSpPr txBox="1"/>
      </xdr:nvSpPr>
      <xdr:spPr>
        <a:xfrm>
          <a:off x="17106900" y="667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3810</xdr:rowOff>
    </xdr:from>
    <xdr:to>
      <xdr:col>23</xdr:col>
      <xdr:colOff>457200</xdr:colOff>
      <xdr:row>40</xdr:row>
      <xdr:rowOff>105410</xdr:rowOff>
    </xdr:to>
    <xdr:sp macro="" textlink="">
      <xdr:nvSpPr>
        <xdr:cNvPr id="398" name="円/楕円 397"/>
        <xdr:cNvSpPr/>
      </xdr:nvSpPr>
      <xdr:spPr>
        <a:xfrm>
          <a:off x="16129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115587</xdr:rowOff>
    </xdr:from>
    <xdr:ext cx="736600" cy="259045"/>
    <xdr:sp macro="" textlink="">
      <xdr:nvSpPr>
        <xdr:cNvPr id="399" name="テキスト ボックス 398"/>
        <xdr:cNvSpPr txBox="1"/>
      </xdr:nvSpPr>
      <xdr:spPr>
        <a:xfrm>
          <a:off x="15798800" y="663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47244</xdr:rowOff>
    </xdr:from>
    <xdr:to>
      <xdr:col>22</xdr:col>
      <xdr:colOff>254000</xdr:colOff>
      <xdr:row>40</xdr:row>
      <xdr:rowOff>148844</xdr:rowOff>
    </xdr:to>
    <xdr:sp macro="" textlink="">
      <xdr:nvSpPr>
        <xdr:cNvPr id="400" name="円/楕円 399"/>
        <xdr:cNvSpPr/>
      </xdr:nvSpPr>
      <xdr:spPr>
        <a:xfrm>
          <a:off x="15240000" y="690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159021</xdr:rowOff>
    </xdr:from>
    <xdr:ext cx="762000" cy="259045"/>
    <xdr:sp macro="" textlink="">
      <xdr:nvSpPr>
        <xdr:cNvPr id="401" name="テキスト ボックス 400"/>
        <xdr:cNvSpPr txBox="1"/>
      </xdr:nvSpPr>
      <xdr:spPr>
        <a:xfrm>
          <a:off x="14909800" y="667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90678</xdr:rowOff>
    </xdr:from>
    <xdr:to>
      <xdr:col>21</xdr:col>
      <xdr:colOff>50800</xdr:colOff>
      <xdr:row>41</xdr:row>
      <xdr:rowOff>20828</xdr:rowOff>
    </xdr:to>
    <xdr:sp macro="" textlink="">
      <xdr:nvSpPr>
        <xdr:cNvPr id="402" name="円/楕円 401"/>
        <xdr:cNvSpPr/>
      </xdr:nvSpPr>
      <xdr:spPr>
        <a:xfrm>
          <a:off x="14351000" y="694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31005</xdr:rowOff>
    </xdr:from>
    <xdr:ext cx="762000" cy="259045"/>
    <xdr:sp macro="" textlink="">
      <xdr:nvSpPr>
        <xdr:cNvPr id="403" name="テキスト ボックス 402"/>
        <xdr:cNvSpPr txBox="1"/>
      </xdr:nvSpPr>
      <xdr:spPr>
        <a:xfrm>
          <a:off x="14020800" y="6717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1270</xdr:rowOff>
    </xdr:from>
    <xdr:to>
      <xdr:col>19</xdr:col>
      <xdr:colOff>533400</xdr:colOff>
      <xdr:row>41</xdr:row>
      <xdr:rowOff>102870</xdr:rowOff>
    </xdr:to>
    <xdr:sp macro="" textlink="">
      <xdr:nvSpPr>
        <xdr:cNvPr id="404" name="円/楕円 403"/>
        <xdr:cNvSpPr/>
      </xdr:nvSpPr>
      <xdr:spPr>
        <a:xfrm>
          <a:off x="13462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113047</xdr:rowOff>
    </xdr:from>
    <xdr:ext cx="762000" cy="259045"/>
    <xdr:sp macro="" textlink="">
      <xdr:nvSpPr>
        <xdr:cNvPr id="405" name="テキスト ボックス 404"/>
        <xdr:cNvSpPr txBox="1"/>
      </xdr:nvSpPr>
      <xdr:spPr>
        <a:xfrm>
          <a:off x="13131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latin typeface="+mn-lt"/>
              <a:ea typeface="+mn-ea"/>
              <a:cs typeface="+mn-cs"/>
            </a:rPr>
            <a:t>将来負担比率は類似団体を下回っている。主な要因としては、平成</a:t>
          </a:r>
          <a:r>
            <a:rPr kumimoji="1" lang="en-US" altLang="ja-JP" sz="1300">
              <a:solidFill>
                <a:schemeClr val="dk1"/>
              </a:solidFill>
              <a:latin typeface="+mn-lt"/>
              <a:ea typeface="+mn-ea"/>
              <a:cs typeface="+mn-cs"/>
            </a:rPr>
            <a:t>15</a:t>
          </a:r>
          <a:r>
            <a:rPr kumimoji="1" lang="ja-JP" altLang="ja-JP" sz="1300">
              <a:solidFill>
                <a:schemeClr val="dk1"/>
              </a:solidFill>
              <a:latin typeface="+mn-lt"/>
              <a:ea typeface="+mn-ea"/>
              <a:cs typeface="+mn-cs"/>
            </a:rPr>
            <a:t>年度から地方債の借入限度額を</a:t>
          </a:r>
          <a:r>
            <a:rPr kumimoji="1" lang="en-US" altLang="ja-JP" sz="1300">
              <a:solidFill>
                <a:schemeClr val="dk1"/>
              </a:solidFill>
              <a:latin typeface="+mn-lt"/>
              <a:ea typeface="+mn-ea"/>
              <a:cs typeface="+mn-cs"/>
            </a:rPr>
            <a:t>1</a:t>
          </a:r>
          <a:r>
            <a:rPr kumimoji="1" lang="ja-JP" altLang="ja-JP" sz="1300">
              <a:solidFill>
                <a:schemeClr val="dk1"/>
              </a:solidFill>
              <a:latin typeface="+mn-lt"/>
              <a:ea typeface="+mn-ea"/>
              <a:cs typeface="+mn-cs"/>
            </a:rPr>
            <a:t>億円程度に抑制してきたこと、財政調整基金の積立による充当可能基金の増額等があげられる。今後も後世への負担を少しでも軽減するよう努め、新規事業の実施等については、必要性や緊急性、費用対効果等の観点から優先順位をつけ取り組むこととし、財政の健全化を図る。</a:t>
          </a:r>
          <a:endParaRPr lang="ja-JP" altLang="ja-JP" sz="1300">
            <a:solidFill>
              <a:schemeClr val="dk1"/>
            </a:solidFill>
            <a:latin typeface="+mn-lt"/>
            <a:ea typeface="+mn-ea"/>
            <a:cs typeface="+mn-cs"/>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59972</xdr:rowOff>
    </xdr:to>
    <xdr:cxnSp macro="">
      <xdr:nvCxnSpPr>
        <xdr:cNvPr id="434" name="直線コネクタ 433"/>
        <xdr:cNvCxnSpPr/>
      </xdr:nvCxnSpPr>
      <xdr:spPr>
        <a:xfrm flipV="1">
          <a:off x="17018000" y="2370667"/>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32049</xdr:rowOff>
    </xdr:from>
    <xdr:ext cx="762000" cy="259045"/>
    <xdr:sp macro="" textlink="">
      <xdr:nvSpPr>
        <xdr:cNvPr id="435" name="将来負担の状況最小値テキスト"/>
        <xdr:cNvSpPr txBox="1"/>
      </xdr:nvSpPr>
      <xdr:spPr>
        <a:xfrm>
          <a:off x="17106900" y="380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109.0</a:t>
          </a:r>
          <a:endParaRPr kumimoji="1" lang="ja-JP" altLang="en-US" sz="1000" b="1">
            <a:latin typeface="ＭＳ Ｐゴシック"/>
          </a:endParaRPr>
        </a:p>
      </xdr:txBody>
    </xdr:sp>
    <xdr:clientData/>
  </xdr:oneCellAnchor>
  <xdr:twoCellAnchor>
    <xdr:from>
      <xdr:col>24</xdr:col>
      <xdr:colOff>469900</xdr:colOff>
      <xdr:row>22</xdr:row>
      <xdr:rowOff>59972</xdr:rowOff>
    </xdr:from>
    <xdr:to>
      <xdr:col>24</xdr:col>
      <xdr:colOff>647700</xdr:colOff>
      <xdr:row>22</xdr:row>
      <xdr:rowOff>59972</xdr:rowOff>
    </xdr:to>
    <xdr:cxnSp macro="">
      <xdr:nvCxnSpPr>
        <xdr:cNvPr id="436" name="直線コネクタ 435"/>
        <xdr:cNvCxnSpPr/>
      </xdr:nvCxnSpPr>
      <xdr:spPr>
        <a:xfrm>
          <a:off x="16929100" y="383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7"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39"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40" name="フローチャート : 判断 439"/>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41" name="フローチャート : 判断 440"/>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42" name="テキスト ボックス 441"/>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43" name="フローチャート : 判断 442"/>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4" name="テキスト ボックス 443"/>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45" name="フローチャート : 判断 444"/>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6" name="テキスト ボックス 445"/>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47" name="フローチャート : 判断 446"/>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48" name="テキスト ボックス 447"/>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福島県葛尾村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1,480
1,474
84.37
6,933,543
5,958,570
179,916
1,093,007
1,336,444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2.8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129/147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base" latinLnBrk="0" hangingPunct="1"/>
          <a:r>
            <a:rPr lang="ja-JP" altLang="ja-JP" sz="1300" baseline="0">
              <a:solidFill>
                <a:schemeClr val="dk1"/>
              </a:solidFill>
              <a:latin typeface="+mn-lt"/>
              <a:ea typeface="+mn-ea"/>
              <a:cs typeface="+mn-cs"/>
            </a:rPr>
            <a:t>人件費は、議員数の削減、議員・特別職等給与カット、職員の手当の見直し及び職員退職による欠員不補充などにより削減に努めきたが、通常業務に加え復興関連業務に対応する必要があるため、類似団体平均と比較すると高い水準で推移している。</a:t>
          </a:r>
          <a:endParaRPr lang="en-US" altLang="ja-JP" sz="1300" baseline="0">
            <a:solidFill>
              <a:schemeClr val="dk1"/>
            </a:solidFill>
            <a:latin typeface="+mn-lt"/>
            <a:ea typeface="+mn-ea"/>
            <a:cs typeface="+mn-cs"/>
          </a:endParaRPr>
        </a:p>
        <a:p>
          <a:pPr eaLnBrk="1" fontAlgn="base" latinLnBrk="0" hangingPunct="1"/>
          <a:r>
            <a:rPr lang="ja-JP" altLang="ja-JP" sz="1300" baseline="0">
              <a:solidFill>
                <a:schemeClr val="dk1"/>
              </a:solidFill>
              <a:latin typeface="+mn-lt"/>
              <a:ea typeface="+mn-ea"/>
              <a:cs typeface="+mn-cs"/>
            </a:rPr>
            <a:t>今後も人件費削減に向けた対策を講じるとともに、定員適正化計画の進行管理を行いながら、適切な水準の維持に努める。</a:t>
          </a:r>
          <a:endParaRPr lang="en-US" altLang="ja-JP" sz="1300" baseline="0">
            <a:solidFill>
              <a:schemeClr val="dk1"/>
            </a:solidFill>
            <a:latin typeface="+mn-lt"/>
            <a:ea typeface="+mn-ea"/>
            <a:cs typeface="+mn-cs"/>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44704</xdr:rowOff>
    </xdr:from>
    <xdr:to>
      <xdr:col>7</xdr:col>
      <xdr:colOff>15875</xdr:colOff>
      <xdr:row>42</xdr:row>
      <xdr:rowOff>12700</xdr:rowOff>
    </xdr:to>
    <xdr:cxnSp macro="">
      <xdr:nvCxnSpPr>
        <xdr:cNvPr id="59" name="直線コネクタ 58"/>
        <xdr:cNvCxnSpPr/>
      </xdr:nvCxnSpPr>
      <xdr:spPr>
        <a:xfrm flipV="1">
          <a:off x="4826000" y="5874004"/>
          <a:ext cx="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156227</xdr:rowOff>
    </xdr:from>
    <xdr:ext cx="762000" cy="259045"/>
    <xdr:sp macro="" textlink="">
      <xdr:nvSpPr>
        <xdr:cNvPr id="60" name="人件費最小値テキスト"/>
        <xdr:cNvSpPr txBox="1"/>
      </xdr:nvSpPr>
      <xdr:spPr>
        <a:xfrm>
          <a:off x="4914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42.5</a:t>
          </a:r>
          <a:endParaRPr kumimoji="1" lang="ja-JP" altLang="en-US" sz="1000" b="1">
            <a:latin typeface="ＭＳ Ｐゴシック"/>
          </a:endParaRPr>
        </a:p>
      </xdr:txBody>
    </xdr:sp>
    <xdr:clientData/>
  </xdr:oneCellAnchor>
  <xdr:twoCellAnchor>
    <xdr:from>
      <xdr:col>6</xdr:col>
      <xdr:colOff>612775</xdr:colOff>
      <xdr:row>42</xdr:row>
      <xdr:rowOff>12700</xdr:rowOff>
    </xdr:from>
    <xdr:to>
      <xdr:col>7</xdr:col>
      <xdr:colOff>104775</xdr:colOff>
      <xdr:row>42</xdr:row>
      <xdr:rowOff>12700</xdr:rowOff>
    </xdr:to>
    <xdr:cxnSp macro="">
      <xdr:nvCxnSpPr>
        <xdr:cNvPr id="61" name="直線コネクタ 60"/>
        <xdr:cNvCxnSpPr/>
      </xdr:nvCxnSpPr>
      <xdr:spPr>
        <a:xfrm>
          <a:off x="4737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131081</xdr:rowOff>
    </xdr:from>
    <xdr:ext cx="762000" cy="259045"/>
    <xdr:sp macro="" textlink="">
      <xdr:nvSpPr>
        <xdr:cNvPr id="62" name="人件費最大値テキスト"/>
        <xdr:cNvSpPr txBox="1"/>
      </xdr:nvSpPr>
      <xdr:spPr>
        <a:xfrm>
          <a:off x="4914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a:t>
          </a:r>
          <a:endParaRPr kumimoji="1" lang="ja-JP" altLang="en-US" sz="1000" b="1">
            <a:latin typeface="ＭＳ Ｐゴシック"/>
          </a:endParaRPr>
        </a:p>
      </xdr:txBody>
    </xdr:sp>
    <xdr:clientData/>
  </xdr:oneCellAnchor>
  <xdr:twoCellAnchor>
    <xdr:from>
      <xdr:col>6</xdr:col>
      <xdr:colOff>612775</xdr:colOff>
      <xdr:row>34</xdr:row>
      <xdr:rowOff>44704</xdr:rowOff>
    </xdr:from>
    <xdr:to>
      <xdr:col>7</xdr:col>
      <xdr:colOff>104775</xdr:colOff>
      <xdr:row>34</xdr:row>
      <xdr:rowOff>44704</xdr:rowOff>
    </xdr:to>
    <xdr:cxnSp macro="">
      <xdr:nvCxnSpPr>
        <xdr:cNvPr id="63" name="直線コネクタ 62"/>
        <xdr:cNvCxnSpPr/>
      </xdr:nvCxnSpPr>
      <xdr:spPr>
        <a:xfrm>
          <a:off x="4737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44704</xdr:rowOff>
    </xdr:from>
    <xdr:to>
      <xdr:col>7</xdr:col>
      <xdr:colOff>15875</xdr:colOff>
      <xdr:row>39</xdr:row>
      <xdr:rowOff>46990</xdr:rowOff>
    </xdr:to>
    <xdr:cxnSp macro="">
      <xdr:nvCxnSpPr>
        <xdr:cNvPr id="64" name="直線コネクタ 63"/>
        <xdr:cNvCxnSpPr/>
      </xdr:nvCxnSpPr>
      <xdr:spPr>
        <a:xfrm flipV="1">
          <a:off x="3987800" y="6559804"/>
          <a:ext cx="8382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120159</xdr:rowOff>
    </xdr:from>
    <xdr:ext cx="762000" cy="259045"/>
    <xdr:sp macro="" textlink="">
      <xdr:nvSpPr>
        <xdr:cNvPr id="65" name="人件費平均値テキスト"/>
        <xdr:cNvSpPr txBox="1"/>
      </xdr:nvSpPr>
      <xdr:spPr>
        <a:xfrm>
          <a:off x="4914900" y="6120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103632</xdr:rowOff>
    </xdr:from>
    <xdr:to>
      <xdr:col>7</xdr:col>
      <xdr:colOff>66675</xdr:colOff>
      <xdr:row>37</xdr:row>
      <xdr:rowOff>33782</xdr:rowOff>
    </xdr:to>
    <xdr:sp macro="" textlink="">
      <xdr:nvSpPr>
        <xdr:cNvPr id="66" name="フローチャート : 判断 65"/>
        <xdr:cNvSpPr/>
      </xdr:nvSpPr>
      <xdr:spPr>
        <a:xfrm>
          <a:off x="4775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131572</xdr:rowOff>
    </xdr:from>
    <xdr:to>
      <xdr:col>5</xdr:col>
      <xdr:colOff>549275</xdr:colOff>
      <xdr:row>39</xdr:row>
      <xdr:rowOff>46990</xdr:rowOff>
    </xdr:to>
    <xdr:cxnSp macro="">
      <xdr:nvCxnSpPr>
        <xdr:cNvPr id="67" name="直線コネクタ 66"/>
        <xdr:cNvCxnSpPr/>
      </xdr:nvCxnSpPr>
      <xdr:spPr>
        <a:xfrm>
          <a:off x="3098800" y="664667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131064</xdr:rowOff>
    </xdr:from>
    <xdr:to>
      <xdr:col>5</xdr:col>
      <xdr:colOff>600075</xdr:colOff>
      <xdr:row>37</xdr:row>
      <xdr:rowOff>61214</xdr:rowOff>
    </xdr:to>
    <xdr:sp macro="" textlink="">
      <xdr:nvSpPr>
        <xdr:cNvPr id="68" name="フローチャート : 判断 67"/>
        <xdr:cNvSpPr/>
      </xdr:nvSpPr>
      <xdr:spPr>
        <a:xfrm>
          <a:off x="3937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71391</xdr:rowOff>
    </xdr:from>
    <xdr:ext cx="736600" cy="259045"/>
    <xdr:sp macro="" textlink="">
      <xdr:nvSpPr>
        <xdr:cNvPr id="69" name="テキスト ボックス 68"/>
        <xdr:cNvSpPr txBox="1"/>
      </xdr:nvSpPr>
      <xdr:spPr>
        <a:xfrm>
          <a:off x="3606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58420</xdr:rowOff>
    </xdr:from>
    <xdr:to>
      <xdr:col>4</xdr:col>
      <xdr:colOff>346075</xdr:colOff>
      <xdr:row>38</xdr:row>
      <xdr:rowOff>131572</xdr:rowOff>
    </xdr:to>
    <xdr:cxnSp macro="">
      <xdr:nvCxnSpPr>
        <xdr:cNvPr id="70" name="直線コネクタ 69"/>
        <xdr:cNvCxnSpPr/>
      </xdr:nvCxnSpPr>
      <xdr:spPr>
        <a:xfrm>
          <a:off x="2209800" y="657352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80772</xdr:rowOff>
    </xdr:from>
    <xdr:to>
      <xdr:col>4</xdr:col>
      <xdr:colOff>396875</xdr:colOff>
      <xdr:row>37</xdr:row>
      <xdr:rowOff>10922</xdr:rowOff>
    </xdr:to>
    <xdr:sp macro="" textlink="">
      <xdr:nvSpPr>
        <xdr:cNvPr id="71" name="フローチャート : 判断 70"/>
        <xdr:cNvSpPr/>
      </xdr:nvSpPr>
      <xdr:spPr>
        <a:xfrm>
          <a:off x="3048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21099</xdr:rowOff>
    </xdr:from>
    <xdr:ext cx="762000" cy="259045"/>
    <xdr:sp macro="" textlink="">
      <xdr:nvSpPr>
        <xdr:cNvPr id="72" name="テキスト ボックス 71"/>
        <xdr:cNvSpPr txBox="1"/>
      </xdr:nvSpPr>
      <xdr:spPr>
        <a:xfrm>
          <a:off x="2717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58420</xdr:rowOff>
    </xdr:from>
    <xdr:to>
      <xdr:col>3</xdr:col>
      <xdr:colOff>142875</xdr:colOff>
      <xdr:row>39</xdr:row>
      <xdr:rowOff>46990</xdr:rowOff>
    </xdr:to>
    <xdr:cxnSp macro="">
      <xdr:nvCxnSpPr>
        <xdr:cNvPr id="73" name="直線コネクタ 72"/>
        <xdr:cNvCxnSpPr/>
      </xdr:nvCxnSpPr>
      <xdr:spPr>
        <a:xfrm flipV="1">
          <a:off x="1320800" y="657352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99060</xdr:rowOff>
    </xdr:from>
    <xdr:to>
      <xdr:col>3</xdr:col>
      <xdr:colOff>193675</xdr:colOff>
      <xdr:row>37</xdr:row>
      <xdr:rowOff>29210</xdr:rowOff>
    </xdr:to>
    <xdr:sp macro="" textlink="">
      <xdr:nvSpPr>
        <xdr:cNvPr id="74" name="フローチャート : 判断 73"/>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39387</xdr:rowOff>
    </xdr:from>
    <xdr:ext cx="762000" cy="259045"/>
    <xdr:sp macro="" textlink="">
      <xdr:nvSpPr>
        <xdr:cNvPr id="75" name="テキスト ボックス 74"/>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135636</xdr:rowOff>
    </xdr:from>
    <xdr:to>
      <xdr:col>1</xdr:col>
      <xdr:colOff>676275</xdr:colOff>
      <xdr:row>37</xdr:row>
      <xdr:rowOff>65786</xdr:rowOff>
    </xdr:to>
    <xdr:sp macro="" textlink="">
      <xdr:nvSpPr>
        <xdr:cNvPr id="76" name="フローチャート : 判断 75"/>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75963</xdr:rowOff>
    </xdr:from>
    <xdr:ext cx="762000" cy="259045"/>
    <xdr:sp macro="" textlink="">
      <xdr:nvSpPr>
        <xdr:cNvPr id="77" name="テキスト ボックス 76"/>
        <xdr:cNvSpPr txBox="1"/>
      </xdr:nvSpPr>
      <xdr:spPr>
        <a:xfrm>
          <a:off x="939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165354</xdr:rowOff>
    </xdr:from>
    <xdr:to>
      <xdr:col>7</xdr:col>
      <xdr:colOff>66675</xdr:colOff>
      <xdr:row>38</xdr:row>
      <xdr:rowOff>95504</xdr:rowOff>
    </xdr:to>
    <xdr:sp macro="" textlink="">
      <xdr:nvSpPr>
        <xdr:cNvPr id="83" name="円/楕円 82"/>
        <xdr:cNvSpPr/>
      </xdr:nvSpPr>
      <xdr:spPr>
        <a:xfrm>
          <a:off x="47752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137431</xdr:rowOff>
    </xdr:from>
    <xdr:ext cx="762000" cy="259045"/>
    <xdr:sp macro="" textlink="">
      <xdr:nvSpPr>
        <xdr:cNvPr id="84" name="人件費該当値テキスト"/>
        <xdr:cNvSpPr txBox="1"/>
      </xdr:nvSpPr>
      <xdr:spPr>
        <a:xfrm>
          <a:off x="49149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28.2</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167640</xdr:rowOff>
    </xdr:from>
    <xdr:to>
      <xdr:col>5</xdr:col>
      <xdr:colOff>600075</xdr:colOff>
      <xdr:row>39</xdr:row>
      <xdr:rowOff>97790</xdr:rowOff>
    </xdr:to>
    <xdr:sp macro="" textlink="">
      <xdr:nvSpPr>
        <xdr:cNvPr id="85" name="円/楕円 84"/>
        <xdr:cNvSpPr/>
      </xdr:nvSpPr>
      <xdr:spPr>
        <a:xfrm>
          <a:off x="3937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82567</xdr:rowOff>
    </xdr:from>
    <xdr:ext cx="736600" cy="259045"/>
    <xdr:sp macro="" textlink="">
      <xdr:nvSpPr>
        <xdr:cNvPr id="86" name="テキスト ボックス 85"/>
        <xdr:cNvSpPr txBox="1"/>
      </xdr:nvSpPr>
      <xdr:spPr>
        <a:xfrm>
          <a:off x="3606800" y="676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32.0</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80772</xdr:rowOff>
    </xdr:from>
    <xdr:to>
      <xdr:col>4</xdr:col>
      <xdr:colOff>396875</xdr:colOff>
      <xdr:row>39</xdr:row>
      <xdr:rowOff>10922</xdr:rowOff>
    </xdr:to>
    <xdr:sp macro="" textlink="">
      <xdr:nvSpPr>
        <xdr:cNvPr id="87" name="円/楕円 86"/>
        <xdr:cNvSpPr/>
      </xdr:nvSpPr>
      <xdr:spPr>
        <a:xfrm>
          <a:off x="3048000" y="659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167149</xdr:rowOff>
    </xdr:from>
    <xdr:ext cx="762000" cy="259045"/>
    <xdr:sp macro="" textlink="">
      <xdr:nvSpPr>
        <xdr:cNvPr id="88" name="テキスト ボックス 87"/>
        <xdr:cNvSpPr txBox="1"/>
      </xdr:nvSpPr>
      <xdr:spPr>
        <a:xfrm>
          <a:off x="2717800" y="668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30.1</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7620</xdr:rowOff>
    </xdr:from>
    <xdr:to>
      <xdr:col>3</xdr:col>
      <xdr:colOff>193675</xdr:colOff>
      <xdr:row>38</xdr:row>
      <xdr:rowOff>109220</xdr:rowOff>
    </xdr:to>
    <xdr:sp macro="" textlink="">
      <xdr:nvSpPr>
        <xdr:cNvPr id="89" name="円/楕円 88"/>
        <xdr:cNvSpPr/>
      </xdr:nvSpPr>
      <xdr:spPr>
        <a:xfrm>
          <a:off x="2159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93997</xdr:rowOff>
    </xdr:from>
    <xdr:ext cx="762000" cy="259045"/>
    <xdr:sp macro="" textlink="">
      <xdr:nvSpPr>
        <xdr:cNvPr id="90" name="テキスト ボックス 89"/>
        <xdr:cNvSpPr txBox="1"/>
      </xdr:nvSpPr>
      <xdr:spPr>
        <a:xfrm>
          <a:off x="1828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28.5</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167640</xdr:rowOff>
    </xdr:from>
    <xdr:to>
      <xdr:col>1</xdr:col>
      <xdr:colOff>676275</xdr:colOff>
      <xdr:row>39</xdr:row>
      <xdr:rowOff>97790</xdr:rowOff>
    </xdr:to>
    <xdr:sp macro="" textlink="">
      <xdr:nvSpPr>
        <xdr:cNvPr id="91" name="円/楕円 90"/>
        <xdr:cNvSpPr/>
      </xdr:nvSpPr>
      <xdr:spPr>
        <a:xfrm>
          <a:off x="1270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82567</xdr:rowOff>
    </xdr:from>
    <xdr:ext cx="762000" cy="259045"/>
    <xdr:sp macro="" textlink="">
      <xdr:nvSpPr>
        <xdr:cNvPr id="92" name="テキスト ボックス 91"/>
        <xdr:cNvSpPr txBox="1"/>
      </xdr:nvSpPr>
      <xdr:spPr>
        <a:xfrm>
          <a:off x="939800" y="676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9/147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base" latinLnBrk="0" hangingPunct="1"/>
          <a:r>
            <a:rPr lang="ja-JP" altLang="ja-JP" sz="1300" baseline="0">
              <a:solidFill>
                <a:schemeClr val="dk1"/>
              </a:solidFill>
              <a:latin typeface="+mn-lt"/>
              <a:ea typeface="+mn-ea"/>
              <a:cs typeface="+mn-cs"/>
            </a:rPr>
            <a:t>物件費については原子力災害による全村避難のため、施設管理等の委託料が減り低水準であったが、</a:t>
          </a:r>
          <a:r>
            <a:rPr lang="ja-JP" altLang="en-US" sz="1300" baseline="0">
              <a:solidFill>
                <a:schemeClr val="dk1"/>
              </a:solidFill>
              <a:latin typeface="+mn-lt"/>
              <a:ea typeface="+mn-ea"/>
              <a:cs typeface="+mn-cs"/>
            </a:rPr>
            <a:t>今後は</a:t>
          </a:r>
          <a:r>
            <a:rPr lang="ja-JP" altLang="ja-JP" sz="1300" baseline="0">
              <a:solidFill>
                <a:schemeClr val="dk1"/>
              </a:solidFill>
              <a:latin typeface="+mn-lt"/>
              <a:ea typeface="+mn-ea"/>
              <a:cs typeface="+mn-cs"/>
            </a:rPr>
            <a:t>避難指示解除に伴い今後増加する見込みであるため、適切な水準の確保に努める。</a:t>
          </a:r>
          <a:endParaRPr lang="en-US" altLang="ja-JP" sz="1300" baseline="0">
            <a:solidFill>
              <a:schemeClr val="dk1"/>
            </a:solidFill>
            <a:latin typeface="+mn-lt"/>
            <a:ea typeface="+mn-ea"/>
            <a:cs typeface="+mn-cs"/>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85090</xdr:rowOff>
    </xdr:from>
    <xdr:to>
      <xdr:col>24</xdr:col>
      <xdr:colOff>31750</xdr:colOff>
      <xdr:row>22</xdr:row>
      <xdr:rowOff>50800</xdr:rowOff>
    </xdr:to>
    <xdr:cxnSp macro="">
      <xdr:nvCxnSpPr>
        <xdr:cNvPr id="120" name="直線コネクタ 119"/>
        <xdr:cNvCxnSpPr/>
      </xdr:nvCxnSpPr>
      <xdr:spPr>
        <a:xfrm flipV="1">
          <a:off x="16510000" y="231394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22877</xdr:rowOff>
    </xdr:from>
    <xdr:ext cx="762000" cy="259045"/>
    <xdr:sp macro="" textlink="">
      <xdr:nvSpPr>
        <xdr:cNvPr id="121" name="物件費最小値テキスト"/>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628650</xdr:colOff>
      <xdr:row>22</xdr:row>
      <xdr:rowOff>50800</xdr:rowOff>
    </xdr:from>
    <xdr:to>
      <xdr:col>24</xdr:col>
      <xdr:colOff>120650</xdr:colOff>
      <xdr:row>22</xdr:row>
      <xdr:rowOff>50800</xdr:rowOff>
    </xdr:to>
    <xdr:cxnSp macro="">
      <xdr:nvCxnSpPr>
        <xdr:cNvPr id="122" name="直線コネクタ 121"/>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17</xdr:rowOff>
    </xdr:from>
    <xdr:ext cx="762000" cy="259045"/>
    <xdr:sp macro="" textlink="">
      <xdr:nvSpPr>
        <xdr:cNvPr id="123" name="物件費最大値テキスト"/>
        <xdr:cNvSpPr txBox="1"/>
      </xdr:nvSpPr>
      <xdr:spPr>
        <a:xfrm>
          <a:off x="16598900" y="205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a:t>
          </a:r>
          <a:endParaRPr kumimoji="1" lang="ja-JP" altLang="en-US" sz="1000" b="1">
            <a:latin typeface="ＭＳ Ｐゴシック"/>
          </a:endParaRPr>
        </a:p>
      </xdr:txBody>
    </xdr:sp>
    <xdr:clientData/>
  </xdr:oneCellAnchor>
  <xdr:twoCellAnchor>
    <xdr:from>
      <xdr:col>23</xdr:col>
      <xdr:colOff>628650</xdr:colOff>
      <xdr:row>13</xdr:row>
      <xdr:rowOff>85090</xdr:rowOff>
    </xdr:from>
    <xdr:to>
      <xdr:col>24</xdr:col>
      <xdr:colOff>120650</xdr:colOff>
      <xdr:row>13</xdr:row>
      <xdr:rowOff>85090</xdr:rowOff>
    </xdr:to>
    <xdr:cxnSp macro="">
      <xdr:nvCxnSpPr>
        <xdr:cNvPr id="124" name="直線コネクタ 123"/>
        <xdr:cNvCxnSpPr/>
      </xdr:nvCxnSpPr>
      <xdr:spPr>
        <a:xfrm>
          <a:off x="16421100" y="231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157480</xdr:rowOff>
    </xdr:from>
    <xdr:to>
      <xdr:col>24</xdr:col>
      <xdr:colOff>31750</xdr:colOff>
      <xdr:row>15</xdr:row>
      <xdr:rowOff>100330</xdr:rowOff>
    </xdr:to>
    <xdr:cxnSp macro="">
      <xdr:nvCxnSpPr>
        <xdr:cNvPr id="125" name="直線コネクタ 124"/>
        <xdr:cNvCxnSpPr/>
      </xdr:nvCxnSpPr>
      <xdr:spPr>
        <a:xfrm flipV="1">
          <a:off x="15671800" y="255778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78757</xdr:rowOff>
    </xdr:from>
    <xdr:ext cx="762000" cy="259045"/>
    <xdr:sp macro="" textlink="">
      <xdr:nvSpPr>
        <xdr:cNvPr id="126" name="物件費平均値テキスト"/>
        <xdr:cNvSpPr txBox="1"/>
      </xdr:nvSpPr>
      <xdr:spPr>
        <a:xfrm>
          <a:off x="16598900" y="2821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106680</xdr:rowOff>
    </xdr:from>
    <xdr:to>
      <xdr:col>24</xdr:col>
      <xdr:colOff>82550</xdr:colOff>
      <xdr:row>17</xdr:row>
      <xdr:rowOff>36830</xdr:rowOff>
    </xdr:to>
    <xdr:sp macro="" textlink="">
      <xdr:nvSpPr>
        <xdr:cNvPr id="127" name="フローチャート : 判断 126"/>
        <xdr:cNvSpPr/>
      </xdr:nvSpPr>
      <xdr:spPr>
        <a:xfrm>
          <a:off x="164592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85090</xdr:rowOff>
    </xdr:from>
    <xdr:to>
      <xdr:col>22</xdr:col>
      <xdr:colOff>565150</xdr:colOff>
      <xdr:row>15</xdr:row>
      <xdr:rowOff>100330</xdr:rowOff>
    </xdr:to>
    <xdr:cxnSp macro="">
      <xdr:nvCxnSpPr>
        <xdr:cNvPr id="128" name="直線コネクタ 127"/>
        <xdr:cNvCxnSpPr/>
      </xdr:nvCxnSpPr>
      <xdr:spPr>
        <a:xfrm>
          <a:off x="14782800" y="26568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114300</xdr:rowOff>
    </xdr:from>
    <xdr:to>
      <xdr:col>22</xdr:col>
      <xdr:colOff>615950</xdr:colOff>
      <xdr:row>17</xdr:row>
      <xdr:rowOff>44450</xdr:rowOff>
    </xdr:to>
    <xdr:sp macro="" textlink="">
      <xdr:nvSpPr>
        <xdr:cNvPr id="129" name="フローチャート : 判断 128"/>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29227</xdr:rowOff>
    </xdr:from>
    <xdr:ext cx="736600" cy="259045"/>
    <xdr:sp macro="" textlink="">
      <xdr:nvSpPr>
        <xdr:cNvPr id="130" name="テキスト ボックス 129"/>
        <xdr:cNvSpPr txBox="1"/>
      </xdr:nvSpPr>
      <xdr:spPr>
        <a:xfrm>
          <a:off x="15290800" y="294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73660</xdr:rowOff>
    </xdr:from>
    <xdr:to>
      <xdr:col>21</xdr:col>
      <xdr:colOff>361950</xdr:colOff>
      <xdr:row>15</xdr:row>
      <xdr:rowOff>85090</xdr:rowOff>
    </xdr:to>
    <xdr:cxnSp macro="">
      <xdr:nvCxnSpPr>
        <xdr:cNvPr id="131" name="直線コネクタ 130"/>
        <xdr:cNvCxnSpPr/>
      </xdr:nvCxnSpPr>
      <xdr:spPr>
        <a:xfrm>
          <a:off x="13893800" y="247396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30480</xdr:rowOff>
    </xdr:from>
    <xdr:to>
      <xdr:col>21</xdr:col>
      <xdr:colOff>412750</xdr:colOff>
      <xdr:row>16</xdr:row>
      <xdr:rowOff>132080</xdr:rowOff>
    </xdr:to>
    <xdr:sp macro="" textlink="">
      <xdr:nvSpPr>
        <xdr:cNvPr id="132" name="フローチャート : 判断 131"/>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116857</xdr:rowOff>
    </xdr:from>
    <xdr:ext cx="762000" cy="259045"/>
    <xdr:sp macro="" textlink="">
      <xdr:nvSpPr>
        <xdr:cNvPr id="133" name="テキスト ボックス 132"/>
        <xdr:cNvSpPr txBox="1"/>
      </xdr:nvSpPr>
      <xdr:spPr>
        <a:xfrm>
          <a:off x="14401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27940</xdr:rowOff>
    </xdr:from>
    <xdr:to>
      <xdr:col>20</xdr:col>
      <xdr:colOff>158750</xdr:colOff>
      <xdr:row>14</xdr:row>
      <xdr:rowOff>73660</xdr:rowOff>
    </xdr:to>
    <xdr:cxnSp macro="">
      <xdr:nvCxnSpPr>
        <xdr:cNvPr id="134" name="直線コネクタ 133"/>
        <xdr:cNvCxnSpPr/>
      </xdr:nvCxnSpPr>
      <xdr:spPr>
        <a:xfrm>
          <a:off x="13004800" y="24282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163830</xdr:rowOff>
    </xdr:from>
    <xdr:to>
      <xdr:col>20</xdr:col>
      <xdr:colOff>209550</xdr:colOff>
      <xdr:row>16</xdr:row>
      <xdr:rowOff>93980</xdr:rowOff>
    </xdr:to>
    <xdr:sp macro="" textlink="">
      <xdr:nvSpPr>
        <xdr:cNvPr id="135" name="フローチャート : 判断 134"/>
        <xdr:cNvSpPr/>
      </xdr:nvSpPr>
      <xdr:spPr>
        <a:xfrm>
          <a:off x="13843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78757</xdr:rowOff>
    </xdr:from>
    <xdr:ext cx="762000" cy="259045"/>
    <xdr:sp macro="" textlink="">
      <xdr:nvSpPr>
        <xdr:cNvPr id="136" name="テキスト ボックス 135"/>
        <xdr:cNvSpPr txBox="1"/>
      </xdr:nvSpPr>
      <xdr:spPr>
        <a:xfrm>
          <a:off x="135128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148590</xdr:rowOff>
    </xdr:from>
    <xdr:to>
      <xdr:col>19</xdr:col>
      <xdr:colOff>6350</xdr:colOff>
      <xdr:row>16</xdr:row>
      <xdr:rowOff>78740</xdr:rowOff>
    </xdr:to>
    <xdr:sp macro="" textlink="">
      <xdr:nvSpPr>
        <xdr:cNvPr id="137" name="フローチャート : 判断 136"/>
        <xdr:cNvSpPr/>
      </xdr:nvSpPr>
      <xdr:spPr>
        <a:xfrm>
          <a:off x="12954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63517</xdr:rowOff>
    </xdr:from>
    <xdr:ext cx="762000" cy="259045"/>
    <xdr:sp macro="" textlink="">
      <xdr:nvSpPr>
        <xdr:cNvPr id="138" name="テキスト ボックス 137"/>
        <xdr:cNvSpPr txBox="1"/>
      </xdr:nvSpPr>
      <xdr:spPr>
        <a:xfrm>
          <a:off x="126238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14</xdr:row>
      <xdr:rowOff>106680</xdr:rowOff>
    </xdr:from>
    <xdr:to>
      <xdr:col>24</xdr:col>
      <xdr:colOff>82550</xdr:colOff>
      <xdr:row>15</xdr:row>
      <xdr:rowOff>36830</xdr:rowOff>
    </xdr:to>
    <xdr:sp macro="" textlink="">
      <xdr:nvSpPr>
        <xdr:cNvPr id="144" name="円/楕円 143"/>
        <xdr:cNvSpPr/>
      </xdr:nvSpPr>
      <xdr:spPr>
        <a:xfrm>
          <a:off x="16459200" y="250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123207</xdr:rowOff>
    </xdr:from>
    <xdr:ext cx="762000" cy="259045"/>
    <xdr:sp macro="" textlink="">
      <xdr:nvSpPr>
        <xdr:cNvPr id="145" name="物件費該当値テキスト"/>
        <xdr:cNvSpPr txBox="1"/>
      </xdr:nvSpPr>
      <xdr:spPr>
        <a:xfrm>
          <a:off x="16598900" y="235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49530</xdr:rowOff>
    </xdr:from>
    <xdr:to>
      <xdr:col>22</xdr:col>
      <xdr:colOff>615950</xdr:colOff>
      <xdr:row>15</xdr:row>
      <xdr:rowOff>151130</xdr:rowOff>
    </xdr:to>
    <xdr:sp macro="" textlink="">
      <xdr:nvSpPr>
        <xdr:cNvPr id="146" name="円/楕円 145"/>
        <xdr:cNvSpPr/>
      </xdr:nvSpPr>
      <xdr:spPr>
        <a:xfrm>
          <a:off x="15621000" y="262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161307</xdr:rowOff>
    </xdr:from>
    <xdr:ext cx="736600" cy="259045"/>
    <xdr:sp macro="" textlink="">
      <xdr:nvSpPr>
        <xdr:cNvPr id="147" name="テキスト ボックス 146"/>
        <xdr:cNvSpPr txBox="1"/>
      </xdr:nvSpPr>
      <xdr:spPr>
        <a:xfrm>
          <a:off x="15290800" y="2390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34290</xdr:rowOff>
    </xdr:from>
    <xdr:to>
      <xdr:col>21</xdr:col>
      <xdr:colOff>412750</xdr:colOff>
      <xdr:row>15</xdr:row>
      <xdr:rowOff>135890</xdr:rowOff>
    </xdr:to>
    <xdr:sp macro="" textlink="">
      <xdr:nvSpPr>
        <xdr:cNvPr id="148" name="円/楕円 147"/>
        <xdr:cNvSpPr/>
      </xdr:nvSpPr>
      <xdr:spPr>
        <a:xfrm>
          <a:off x="14732000" y="260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146067</xdr:rowOff>
    </xdr:from>
    <xdr:ext cx="762000" cy="259045"/>
    <xdr:sp macro="" textlink="">
      <xdr:nvSpPr>
        <xdr:cNvPr id="149" name="テキスト ボックス 148"/>
        <xdr:cNvSpPr txBox="1"/>
      </xdr:nvSpPr>
      <xdr:spPr>
        <a:xfrm>
          <a:off x="14401800" y="237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22860</xdr:rowOff>
    </xdr:from>
    <xdr:to>
      <xdr:col>20</xdr:col>
      <xdr:colOff>209550</xdr:colOff>
      <xdr:row>14</xdr:row>
      <xdr:rowOff>124460</xdr:rowOff>
    </xdr:to>
    <xdr:sp macro="" textlink="">
      <xdr:nvSpPr>
        <xdr:cNvPr id="150" name="円/楕円 149"/>
        <xdr:cNvSpPr/>
      </xdr:nvSpPr>
      <xdr:spPr>
        <a:xfrm>
          <a:off x="13843000" y="242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134637</xdr:rowOff>
    </xdr:from>
    <xdr:ext cx="762000" cy="259045"/>
    <xdr:sp macro="" textlink="">
      <xdr:nvSpPr>
        <xdr:cNvPr id="151" name="テキスト ボックス 150"/>
        <xdr:cNvSpPr txBox="1"/>
      </xdr:nvSpPr>
      <xdr:spPr>
        <a:xfrm>
          <a:off x="13512800" y="219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148590</xdr:rowOff>
    </xdr:from>
    <xdr:to>
      <xdr:col>19</xdr:col>
      <xdr:colOff>6350</xdr:colOff>
      <xdr:row>14</xdr:row>
      <xdr:rowOff>78740</xdr:rowOff>
    </xdr:to>
    <xdr:sp macro="" textlink="">
      <xdr:nvSpPr>
        <xdr:cNvPr id="152" name="円/楕円 151"/>
        <xdr:cNvSpPr/>
      </xdr:nvSpPr>
      <xdr:spPr>
        <a:xfrm>
          <a:off x="12954000" y="237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88917</xdr:rowOff>
    </xdr:from>
    <xdr:ext cx="762000" cy="259045"/>
    <xdr:sp macro="" textlink="">
      <xdr:nvSpPr>
        <xdr:cNvPr id="153" name="テキスト ボックス 152"/>
        <xdr:cNvSpPr txBox="1"/>
      </xdr:nvSpPr>
      <xdr:spPr>
        <a:xfrm>
          <a:off x="12623800" y="214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aseline="0">
              <a:solidFill>
                <a:schemeClr val="dk1"/>
              </a:solidFill>
              <a:latin typeface="+mn-lt"/>
              <a:ea typeface="+mn-ea"/>
              <a:cs typeface="+mn-cs"/>
            </a:rPr>
            <a:t>扶助費の割合は、類似団体平均を下回っている。</a:t>
          </a:r>
          <a:endParaRPr lang="ja-JP" altLang="ja-JP" sz="1300">
            <a:solidFill>
              <a:schemeClr val="dk1"/>
            </a:solidFill>
            <a:latin typeface="+mn-lt"/>
            <a:ea typeface="+mn-ea"/>
            <a:cs typeface="+mn-cs"/>
          </a:endParaRPr>
        </a:p>
        <a:p>
          <a:r>
            <a:rPr lang="ja-JP" altLang="ja-JP" sz="1300" baseline="0">
              <a:solidFill>
                <a:schemeClr val="dk1"/>
              </a:solidFill>
              <a:latin typeface="+mn-lt"/>
              <a:ea typeface="+mn-ea"/>
              <a:cs typeface="+mn-cs"/>
            </a:rPr>
            <a:t>今後も、自立支援等を進めるとともに、資格審査等の一層の適正化を図る。</a:t>
          </a:r>
          <a:endParaRPr kumimoji="1" lang="ja-JP" altLang="ja-JP" sz="1300">
            <a:solidFill>
              <a:schemeClr val="dk1"/>
            </a:solidFill>
            <a:latin typeface="+mn-lt"/>
            <a:ea typeface="+mn-ea"/>
            <a:cs typeface="+mn-cs"/>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37193</xdr:rowOff>
    </xdr:from>
    <xdr:to>
      <xdr:col>7</xdr:col>
      <xdr:colOff>15875</xdr:colOff>
      <xdr:row>61</xdr:row>
      <xdr:rowOff>86178</xdr:rowOff>
    </xdr:to>
    <xdr:cxnSp macro="">
      <xdr:nvCxnSpPr>
        <xdr:cNvPr id="182" name="直線コネクタ 181"/>
        <xdr:cNvCxnSpPr/>
      </xdr:nvCxnSpPr>
      <xdr:spPr>
        <a:xfrm flipV="1">
          <a:off x="4826000" y="9124043"/>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58255</xdr:rowOff>
    </xdr:from>
    <xdr:ext cx="762000" cy="259045"/>
    <xdr:sp macro="" textlink="">
      <xdr:nvSpPr>
        <xdr:cNvPr id="183" name="扶助費最小値テキスト"/>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612775</xdr:colOff>
      <xdr:row>61</xdr:row>
      <xdr:rowOff>86178</xdr:rowOff>
    </xdr:from>
    <xdr:to>
      <xdr:col>7</xdr:col>
      <xdr:colOff>104775</xdr:colOff>
      <xdr:row>61</xdr:row>
      <xdr:rowOff>86178</xdr:rowOff>
    </xdr:to>
    <xdr:cxnSp macro="">
      <xdr:nvCxnSpPr>
        <xdr:cNvPr id="184" name="直線コネクタ 183"/>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123570</xdr:rowOff>
    </xdr:from>
    <xdr:ext cx="762000" cy="259045"/>
    <xdr:sp macro="" textlink="">
      <xdr:nvSpPr>
        <xdr:cNvPr id="185"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6</xdr:col>
      <xdr:colOff>612775</xdr:colOff>
      <xdr:row>53</xdr:row>
      <xdr:rowOff>37193</xdr:rowOff>
    </xdr:from>
    <xdr:to>
      <xdr:col>7</xdr:col>
      <xdr:colOff>104775</xdr:colOff>
      <xdr:row>53</xdr:row>
      <xdr:rowOff>37193</xdr:rowOff>
    </xdr:to>
    <xdr:cxnSp macro="">
      <xdr:nvCxnSpPr>
        <xdr:cNvPr id="186" name="直線コネクタ 185"/>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37193</xdr:rowOff>
    </xdr:from>
    <xdr:to>
      <xdr:col>7</xdr:col>
      <xdr:colOff>15875</xdr:colOff>
      <xdr:row>53</xdr:row>
      <xdr:rowOff>69850</xdr:rowOff>
    </xdr:to>
    <xdr:cxnSp macro="">
      <xdr:nvCxnSpPr>
        <xdr:cNvPr id="187" name="直線コネクタ 186"/>
        <xdr:cNvCxnSpPr/>
      </xdr:nvCxnSpPr>
      <xdr:spPr>
        <a:xfrm flipV="1">
          <a:off x="3987800" y="91240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129920</xdr:rowOff>
    </xdr:from>
    <xdr:ext cx="762000" cy="259045"/>
    <xdr:sp macro="" textlink="">
      <xdr:nvSpPr>
        <xdr:cNvPr id="188" name="扶助費平均値テキスト"/>
        <xdr:cNvSpPr txBox="1"/>
      </xdr:nvSpPr>
      <xdr:spPr>
        <a:xfrm>
          <a:off x="4914900" y="938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157843</xdr:rowOff>
    </xdr:from>
    <xdr:to>
      <xdr:col>7</xdr:col>
      <xdr:colOff>66675</xdr:colOff>
      <xdr:row>55</xdr:row>
      <xdr:rowOff>87993</xdr:rowOff>
    </xdr:to>
    <xdr:sp macro="" textlink="">
      <xdr:nvSpPr>
        <xdr:cNvPr id="189" name="フローチャート : 判断 188"/>
        <xdr:cNvSpPr/>
      </xdr:nvSpPr>
      <xdr:spPr>
        <a:xfrm>
          <a:off x="47752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69850</xdr:rowOff>
    </xdr:from>
    <xdr:to>
      <xdr:col>5</xdr:col>
      <xdr:colOff>549275</xdr:colOff>
      <xdr:row>53</xdr:row>
      <xdr:rowOff>135165</xdr:rowOff>
    </xdr:to>
    <xdr:cxnSp macro="">
      <xdr:nvCxnSpPr>
        <xdr:cNvPr id="190" name="直線コネクタ 189"/>
        <xdr:cNvCxnSpPr/>
      </xdr:nvCxnSpPr>
      <xdr:spPr>
        <a:xfrm flipV="1">
          <a:off x="3098800" y="91567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141515</xdr:rowOff>
    </xdr:from>
    <xdr:to>
      <xdr:col>5</xdr:col>
      <xdr:colOff>600075</xdr:colOff>
      <xdr:row>55</xdr:row>
      <xdr:rowOff>71665</xdr:rowOff>
    </xdr:to>
    <xdr:sp macro="" textlink="">
      <xdr:nvSpPr>
        <xdr:cNvPr id="191" name="フローチャート : 判断 190"/>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56442</xdr:rowOff>
    </xdr:from>
    <xdr:ext cx="736600" cy="259045"/>
    <xdr:sp macro="" textlink="">
      <xdr:nvSpPr>
        <xdr:cNvPr id="192" name="テキスト ボックス 191"/>
        <xdr:cNvSpPr txBox="1"/>
      </xdr:nvSpPr>
      <xdr:spPr>
        <a:xfrm>
          <a:off x="3606800" y="9486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102507</xdr:rowOff>
    </xdr:from>
    <xdr:to>
      <xdr:col>4</xdr:col>
      <xdr:colOff>346075</xdr:colOff>
      <xdr:row>53</xdr:row>
      <xdr:rowOff>135165</xdr:rowOff>
    </xdr:to>
    <xdr:cxnSp macro="">
      <xdr:nvCxnSpPr>
        <xdr:cNvPr id="193" name="直線コネクタ 192"/>
        <xdr:cNvCxnSpPr/>
      </xdr:nvCxnSpPr>
      <xdr:spPr>
        <a:xfrm>
          <a:off x="2209800" y="91893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125185</xdr:rowOff>
    </xdr:from>
    <xdr:to>
      <xdr:col>4</xdr:col>
      <xdr:colOff>396875</xdr:colOff>
      <xdr:row>55</xdr:row>
      <xdr:rowOff>55335</xdr:rowOff>
    </xdr:to>
    <xdr:sp macro="" textlink="">
      <xdr:nvSpPr>
        <xdr:cNvPr id="194" name="フローチャート : 判断 193"/>
        <xdr:cNvSpPr/>
      </xdr:nvSpPr>
      <xdr:spPr>
        <a:xfrm>
          <a:off x="3048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40112</xdr:rowOff>
    </xdr:from>
    <xdr:ext cx="762000" cy="259045"/>
    <xdr:sp macro="" textlink="">
      <xdr:nvSpPr>
        <xdr:cNvPr id="195" name="テキスト ボックス 194"/>
        <xdr:cNvSpPr txBox="1"/>
      </xdr:nvSpPr>
      <xdr:spPr>
        <a:xfrm>
          <a:off x="2717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102507</xdr:rowOff>
    </xdr:from>
    <xdr:to>
      <xdr:col>3</xdr:col>
      <xdr:colOff>142875</xdr:colOff>
      <xdr:row>53</xdr:row>
      <xdr:rowOff>135165</xdr:rowOff>
    </xdr:to>
    <xdr:cxnSp macro="">
      <xdr:nvCxnSpPr>
        <xdr:cNvPr id="196" name="直線コネクタ 195"/>
        <xdr:cNvCxnSpPr/>
      </xdr:nvCxnSpPr>
      <xdr:spPr>
        <a:xfrm flipV="1">
          <a:off x="1320800" y="91893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125185</xdr:rowOff>
    </xdr:from>
    <xdr:to>
      <xdr:col>3</xdr:col>
      <xdr:colOff>193675</xdr:colOff>
      <xdr:row>55</xdr:row>
      <xdr:rowOff>55335</xdr:rowOff>
    </xdr:to>
    <xdr:sp macro="" textlink="">
      <xdr:nvSpPr>
        <xdr:cNvPr id="197" name="フローチャート : 判断 196"/>
        <xdr:cNvSpPr/>
      </xdr:nvSpPr>
      <xdr:spPr>
        <a:xfrm>
          <a:off x="2159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40112</xdr:rowOff>
    </xdr:from>
    <xdr:ext cx="762000" cy="259045"/>
    <xdr:sp macro="" textlink="">
      <xdr:nvSpPr>
        <xdr:cNvPr id="198" name="テキスト ボックス 197"/>
        <xdr:cNvSpPr txBox="1"/>
      </xdr:nvSpPr>
      <xdr:spPr>
        <a:xfrm>
          <a:off x="1828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199" name="フローチャート : 判断 198"/>
        <xdr:cNvSpPr/>
      </xdr:nvSpPr>
      <xdr:spPr>
        <a:xfrm>
          <a:off x="1270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40112</xdr:rowOff>
    </xdr:from>
    <xdr:ext cx="762000" cy="259045"/>
    <xdr:sp macro="" textlink="">
      <xdr:nvSpPr>
        <xdr:cNvPr id="200" name="テキスト ボックス 199"/>
        <xdr:cNvSpPr txBox="1"/>
      </xdr:nvSpPr>
      <xdr:spPr>
        <a:xfrm>
          <a:off x="939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52</xdr:row>
      <xdr:rowOff>157843</xdr:rowOff>
    </xdr:from>
    <xdr:to>
      <xdr:col>7</xdr:col>
      <xdr:colOff>66675</xdr:colOff>
      <xdr:row>53</xdr:row>
      <xdr:rowOff>87993</xdr:rowOff>
    </xdr:to>
    <xdr:sp macro="" textlink="">
      <xdr:nvSpPr>
        <xdr:cNvPr id="206" name="円/楕円 205"/>
        <xdr:cNvSpPr/>
      </xdr:nvSpPr>
      <xdr:spPr>
        <a:xfrm>
          <a:off x="4775200" y="907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66420</xdr:rowOff>
    </xdr:from>
    <xdr:ext cx="762000" cy="259045"/>
    <xdr:sp macro="" textlink="">
      <xdr:nvSpPr>
        <xdr:cNvPr id="207" name="扶助費該当値テキスト"/>
        <xdr:cNvSpPr txBox="1"/>
      </xdr:nvSpPr>
      <xdr:spPr>
        <a:xfrm>
          <a:off x="4914900" y="898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19050</xdr:rowOff>
    </xdr:from>
    <xdr:to>
      <xdr:col>5</xdr:col>
      <xdr:colOff>600075</xdr:colOff>
      <xdr:row>53</xdr:row>
      <xdr:rowOff>120650</xdr:rowOff>
    </xdr:to>
    <xdr:sp macro="" textlink="">
      <xdr:nvSpPr>
        <xdr:cNvPr id="208" name="円/楕円 207"/>
        <xdr:cNvSpPr/>
      </xdr:nvSpPr>
      <xdr:spPr>
        <a:xfrm>
          <a:off x="3937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130827</xdr:rowOff>
    </xdr:from>
    <xdr:ext cx="736600" cy="259045"/>
    <xdr:sp macro="" textlink="">
      <xdr:nvSpPr>
        <xdr:cNvPr id="209" name="テキスト ボックス 208"/>
        <xdr:cNvSpPr txBox="1"/>
      </xdr:nvSpPr>
      <xdr:spPr>
        <a:xfrm>
          <a:off x="3606800" y="887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84365</xdr:rowOff>
    </xdr:from>
    <xdr:to>
      <xdr:col>4</xdr:col>
      <xdr:colOff>396875</xdr:colOff>
      <xdr:row>54</xdr:row>
      <xdr:rowOff>14515</xdr:rowOff>
    </xdr:to>
    <xdr:sp macro="" textlink="">
      <xdr:nvSpPr>
        <xdr:cNvPr id="210" name="円/楕円 209"/>
        <xdr:cNvSpPr/>
      </xdr:nvSpPr>
      <xdr:spPr>
        <a:xfrm>
          <a:off x="3048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24692</xdr:rowOff>
    </xdr:from>
    <xdr:ext cx="762000" cy="259045"/>
    <xdr:sp macro="" textlink="">
      <xdr:nvSpPr>
        <xdr:cNvPr id="211" name="テキスト ボックス 210"/>
        <xdr:cNvSpPr txBox="1"/>
      </xdr:nvSpPr>
      <xdr:spPr>
        <a:xfrm>
          <a:off x="2717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51707</xdr:rowOff>
    </xdr:from>
    <xdr:to>
      <xdr:col>3</xdr:col>
      <xdr:colOff>193675</xdr:colOff>
      <xdr:row>53</xdr:row>
      <xdr:rowOff>153307</xdr:rowOff>
    </xdr:to>
    <xdr:sp macro="" textlink="">
      <xdr:nvSpPr>
        <xdr:cNvPr id="212" name="円/楕円 211"/>
        <xdr:cNvSpPr/>
      </xdr:nvSpPr>
      <xdr:spPr>
        <a:xfrm>
          <a:off x="21590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163484</xdr:rowOff>
    </xdr:from>
    <xdr:ext cx="762000" cy="259045"/>
    <xdr:sp macro="" textlink="">
      <xdr:nvSpPr>
        <xdr:cNvPr id="213" name="テキスト ボックス 212"/>
        <xdr:cNvSpPr txBox="1"/>
      </xdr:nvSpPr>
      <xdr:spPr>
        <a:xfrm>
          <a:off x="1828800" y="890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84365</xdr:rowOff>
    </xdr:from>
    <xdr:to>
      <xdr:col>1</xdr:col>
      <xdr:colOff>676275</xdr:colOff>
      <xdr:row>54</xdr:row>
      <xdr:rowOff>14515</xdr:rowOff>
    </xdr:to>
    <xdr:sp macro="" textlink="">
      <xdr:nvSpPr>
        <xdr:cNvPr id="214" name="円/楕円 213"/>
        <xdr:cNvSpPr/>
      </xdr:nvSpPr>
      <xdr:spPr>
        <a:xfrm>
          <a:off x="1270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24692</xdr:rowOff>
    </xdr:from>
    <xdr:ext cx="762000" cy="259045"/>
    <xdr:sp macro="" textlink="">
      <xdr:nvSpPr>
        <xdr:cNvPr id="215" name="テキスト ボックス 214"/>
        <xdr:cNvSpPr txBox="1"/>
      </xdr:nvSpPr>
      <xdr:spPr>
        <a:xfrm>
          <a:off x="939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25/147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300" baseline="0">
              <a:solidFill>
                <a:schemeClr val="dk1"/>
              </a:solidFill>
              <a:latin typeface="+mn-lt"/>
              <a:ea typeface="+mn-ea"/>
              <a:cs typeface="+mn-cs"/>
            </a:rPr>
            <a:t>その他に係る経常収支比率は、類似団体平均を下回っている。しかし、他会計（特に介護保険特別会計）への繰出金については年々増加しているため、事業内容の見直し等により、普通会計の負担額を減らしていくよう努める。</a:t>
          </a:r>
          <a:endParaRPr kumimoji="1" lang="ja-JP" altLang="ja-JP" sz="1300">
            <a:solidFill>
              <a:schemeClr val="dk1"/>
            </a:solidFill>
            <a:latin typeface="+mn-lt"/>
            <a:ea typeface="+mn-ea"/>
            <a:cs typeface="+mn-cs"/>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156718</xdr:rowOff>
    </xdr:from>
    <xdr:to>
      <xdr:col>24</xdr:col>
      <xdr:colOff>31750</xdr:colOff>
      <xdr:row>59</xdr:row>
      <xdr:rowOff>78994</xdr:rowOff>
    </xdr:to>
    <xdr:cxnSp macro="">
      <xdr:nvCxnSpPr>
        <xdr:cNvPr id="240" name="直線コネクタ 239"/>
        <xdr:cNvCxnSpPr/>
      </xdr:nvCxnSpPr>
      <xdr:spPr>
        <a:xfrm flipV="1">
          <a:off x="16510000" y="9243568"/>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59</xdr:row>
      <xdr:rowOff>51071</xdr:rowOff>
    </xdr:from>
    <xdr:ext cx="762000" cy="259045"/>
    <xdr:sp macro="" textlink="">
      <xdr:nvSpPr>
        <xdr:cNvPr id="241" name="その他最小値テキスト"/>
        <xdr:cNvSpPr txBox="1"/>
      </xdr:nvSpPr>
      <xdr:spPr>
        <a:xfrm>
          <a:off x="16598900" y="10166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23</xdr:col>
      <xdr:colOff>628650</xdr:colOff>
      <xdr:row>59</xdr:row>
      <xdr:rowOff>78994</xdr:rowOff>
    </xdr:from>
    <xdr:to>
      <xdr:col>24</xdr:col>
      <xdr:colOff>120650</xdr:colOff>
      <xdr:row>59</xdr:row>
      <xdr:rowOff>78994</xdr:rowOff>
    </xdr:to>
    <xdr:cxnSp macro="">
      <xdr:nvCxnSpPr>
        <xdr:cNvPr id="242" name="直線コネクタ 241"/>
        <xdr:cNvCxnSpPr/>
      </xdr:nvCxnSpPr>
      <xdr:spPr>
        <a:xfrm>
          <a:off x="16421100" y="10194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71645</xdr:rowOff>
    </xdr:from>
    <xdr:ext cx="762000" cy="259045"/>
    <xdr:sp macro="" textlink="">
      <xdr:nvSpPr>
        <xdr:cNvPr id="243" name="その他最大値テキスト"/>
        <xdr:cNvSpPr txBox="1"/>
      </xdr:nvSpPr>
      <xdr:spPr>
        <a:xfrm>
          <a:off x="16598900" y="898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628650</xdr:colOff>
      <xdr:row>53</xdr:row>
      <xdr:rowOff>156718</xdr:rowOff>
    </xdr:from>
    <xdr:to>
      <xdr:col>24</xdr:col>
      <xdr:colOff>120650</xdr:colOff>
      <xdr:row>53</xdr:row>
      <xdr:rowOff>156718</xdr:rowOff>
    </xdr:to>
    <xdr:cxnSp macro="">
      <xdr:nvCxnSpPr>
        <xdr:cNvPr id="244" name="直線コネクタ 243"/>
        <xdr:cNvCxnSpPr/>
      </xdr:nvCxnSpPr>
      <xdr:spPr>
        <a:xfrm>
          <a:off x="16421100" y="924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1270</xdr:rowOff>
    </xdr:from>
    <xdr:to>
      <xdr:col>24</xdr:col>
      <xdr:colOff>31750</xdr:colOff>
      <xdr:row>55</xdr:row>
      <xdr:rowOff>46990</xdr:rowOff>
    </xdr:to>
    <xdr:cxnSp macro="">
      <xdr:nvCxnSpPr>
        <xdr:cNvPr id="245" name="直線コネクタ 244"/>
        <xdr:cNvCxnSpPr/>
      </xdr:nvCxnSpPr>
      <xdr:spPr>
        <a:xfrm>
          <a:off x="15671800" y="94310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137431</xdr:rowOff>
    </xdr:from>
    <xdr:ext cx="762000" cy="259045"/>
    <xdr:sp macro="" textlink="">
      <xdr:nvSpPr>
        <xdr:cNvPr id="246" name="その他平均値テキスト"/>
        <xdr:cNvSpPr txBox="1"/>
      </xdr:nvSpPr>
      <xdr:spPr>
        <a:xfrm>
          <a:off x="16598900" y="9567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165354</xdr:rowOff>
    </xdr:from>
    <xdr:to>
      <xdr:col>24</xdr:col>
      <xdr:colOff>82550</xdr:colOff>
      <xdr:row>56</xdr:row>
      <xdr:rowOff>95504</xdr:rowOff>
    </xdr:to>
    <xdr:sp macro="" textlink="">
      <xdr:nvSpPr>
        <xdr:cNvPr id="247" name="フローチャート : 判断 246"/>
        <xdr:cNvSpPr/>
      </xdr:nvSpPr>
      <xdr:spPr>
        <a:xfrm>
          <a:off x="164592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140716</xdr:rowOff>
    </xdr:from>
    <xdr:to>
      <xdr:col>22</xdr:col>
      <xdr:colOff>565150</xdr:colOff>
      <xdr:row>55</xdr:row>
      <xdr:rowOff>1270</xdr:rowOff>
    </xdr:to>
    <xdr:cxnSp macro="">
      <xdr:nvCxnSpPr>
        <xdr:cNvPr id="248" name="直線コネクタ 247"/>
        <xdr:cNvCxnSpPr/>
      </xdr:nvCxnSpPr>
      <xdr:spPr>
        <a:xfrm>
          <a:off x="14782800" y="939901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165354</xdr:rowOff>
    </xdr:from>
    <xdr:to>
      <xdr:col>22</xdr:col>
      <xdr:colOff>615950</xdr:colOff>
      <xdr:row>56</xdr:row>
      <xdr:rowOff>95504</xdr:rowOff>
    </xdr:to>
    <xdr:sp macro="" textlink="">
      <xdr:nvSpPr>
        <xdr:cNvPr id="249" name="フローチャート : 判断 248"/>
        <xdr:cNvSpPr/>
      </xdr:nvSpPr>
      <xdr:spPr>
        <a:xfrm>
          <a:off x="15621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80281</xdr:rowOff>
    </xdr:from>
    <xdr:ext cx="736600" cy="259045"/>
    <xdr:sp macro="" textlink="">
      <xdr:nvSpPr>
        <xdr:cNvPr id="250" name="テキスト ボックス 249"/>
        <xdr:cNvSpPr txBox="1"/>
      </xdr:nvSpPr>
      <xdr:spPr>
        <a:xfrm>
          <a:off x="15290800" y="9681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140716</xdr:rowOff>
    </xdr:from>
    <xdr:to>
      <xdr:col>21</xdr:col>
      <xdr:colOff>361950</xdr:colOff>
      <xdr:row>54</xdr:row>
      <xdr:rowOff>149860</xdr:rowOff>
    </xdr:to>
    <xdr:cxnSp macro="">
      <xdr:nvCxnSpPr>
        <xdr:cNvPr id="251" name="直線コネクタ 250"/>
        <xdr:cNvCxnSpPr/>
      </xdr:nvCxnSpPr>
      <xdr:spPr>
        <a:xfrm flipV="1">
          <a:off x="13893800" y="93990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165354</xdr:rowOff>
    </xdr:from>
    <xdr:to>
      <xdr:col>21</xdr:col>
      <xdr:colOff>412750</xdr:colOff>
      <xdr:row>56</xdr:row>
      <xdr:rowOff>95504</xdr:rowOff>
    </xdr:to>
    <xdr:sp macro="" textlink="">
      <xdr:nvSpPr>
        <xdr:cNvPr id="252" name="フローチャート : 判断 251"/>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80281</xdr:rowOff>
    </xdr:from>
    <xdr:ext cx="762000" cy="259045"/>
    <xdr:sp macro="" textlink="">
      <xdr:nvSpPr>
        <xdr:cNvPr id="253" name="テキスト ボックス 252"/>
        <xdr:cNvSpPr txBox="1"/>
      </xdr:nvSpPr>
      <xdr:spPr>
        <a:xfrm>
          <a:off x="14401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149860</xdr:rowOff>
    </xdr:from>
    <xdr:to>
      <xdr:col>20</xdr:col>
      <xdr:colOff>158750</xdr:colOff>
      <xdr:row>54</xdr:row>
      <xdr:rowOff>154432</xdr:rowOff>
    </xdr:to>
    <xdr:cxnSp macro="">
      <xdr:nvCxnSpPr>
        <xdr:cNvPr id="254" name="直線コネクタ 253"/>
        <xdr:cNvCxnSpPr/>
      </xdr:nvCxnSpPr>
      <xdr:spPr>
        <a:xfrm flipV="1">
          <a:off x="13004800" y="94081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156210</xdr:rowOff>
    </xdr:from>
    <xdr:to>
      <xdr:col>20</xdr:col>
      <xdr:colOff>209550</xdr:colOff>
      <xdr:row>56</xdr:row>
      <xdr:rowOff>86360</xdr:rowOff>
    </xdr:to>
    <xdr:sp macro="" textlink="">
      <xdr:nvSpPr>
        <xdr:cNvPr id="255" name="フローチャート : 判断 254"/>
        <xdr:cNvSpPr/>
      </xdr:nvSpPr>
      <xdr:spPr>
        <a:xfrm>
          <a:off x="13843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71137</xdr:rowOff>
    </xdr:from>
    <xdr:ext cx="762000" cy="259045"/>
    <xdr:sp macro="" textlink="">
      <xdr:nvSpPr>
        <xdr:cNvPr id="256" name="テキスト ボックス 255"/>
        <xdr:cNvSpPr txBox="1"/>
      </xdr:nvSpPr>
      <xdr:spPr>
        <a:xfrm>
          <a:off x="13512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142494</xdr:rowOff>
    </xdr:from>
    <xdr:to>
      <xdr:col>19</xdr:col>
      <xdr:colOff>6350</xdr:colOff>
      <xdr:row>56</xdr:row>
      <xdr:rowOff>72644</xdr:rowOff>
    </xdr:to>
    <xdr:sp macro="" textlink="">
      <xdr:nvSpPr>
        <xdr:cNvPr id="257" name="フローチャート : 判断 256"/>
        <xdr:cNvSpPr/>
      </xdr:nvSpPr>
      <xdr:spPr>
        <a:xfrm>
          <a:off x="12954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57421</xdr:rowOff>
    </xdr:from>
    <xdr:ext cx="762000" cy="259045"/>
    <xdr:sp macro="" textlink="">
      <xdr:nvSpPr>
        <xdr:cNvPr id="258" name="テキスト ボックス 257"/>
        <xdr:cNvSpPr txBox="1"/>
      </xdr:nvSpPr>
      <xdr:spPr>
        <a:xfrm>
          <a:off x="12623800" y="965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54</xdr:row>
      <xdr:rowOff>167640</xdr:rowOff>
    </xdr:from>
    <xdr:to>
      <xdr:col>24</xdr:col>
      <xdr:colOff>82550</xdr:colOff>
      <xdr:row>55</xdr:row>
      <xdr:rowOff>97790</xdr:rowOff>
    </xdr:to>
    <xdr:sp macro="" textlink="">
      <xdr:nvSpPr>
        <xdr:cNvPr id="264" name="円/楕円 263"/>
        <xdr:cNvSpPr/>
      </xdr:nvSpPr>
      <xdr:spPr>
        <a:xfrm>
          <a:off x="164592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12717</xdr:rowOff>
    </xdr:from>
    <xdr:ext cx="762000" cy="259045"/>
    <xdr:sp macro="" textlink="">
      <xdr:nvSpPr>
        <xdr:cNvPr id="265" name="その他該当値テキスト"/>
        <xdr:cNvSpPr txBox="1"/>
      </xdr:nvSpPr>
      <xdr:spPr>
        <a:xfrm>
          <a:off x="165989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121920</xdr:rowOff>
    </xdr:from>
    <xdr:to>
      <xdr:col>22</xdr:col>
      <xdr:colOff>615950</xdr:colOff>
      <xdr:row>55</xdr:row>
      <xdr:rowOff>52070</xdr:rowOff>
    </xdr:to>
    <xdr:sp macro="" textlink="">
      <xdr:nvSpPr>
        <xdr:cNvPr id="266" name="円/楕円 265"/>
        <xdr:cNvSpPr/>
      </xdr:nvSpPr>
      <xdr:spPr>
        <a:xfrm>
          <a:off x="15621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62247</xdr:rowOff>
    </xdr:from>
    <xdr:ext cx="736600" cy="259045"/>
    <xdr:sp macro="" textlink="">
      <xdr:nvSpPr>
        <xdr:cNvPr id="267" name="テキスト ボックス 266"/>
        <xdr:cNvSpPr txBox="1"/>
      </xdr:nvSpPr>
      <xdr:spPr>
        <a:xfrm>
          <a:off x="15290800" y="914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89916</xdr:rowOff>
    </xdr:from>
    <xdr:to>
      <xdr:col>21</xdr:col>
      <xdr:colOff>412750</xdr:colOff>
      <xdr:row>55</xdr:row>
      <xdr:rowOff>20066</xdr:rowOff>
    </xdr:to>
    <xdr:sp macro="" textlink="">
      <xdr:nvSpPr>
        <xdr:cNvPr id="268" name="円/楕円 267"/>
        <xdr:cNvSpPr/>
      </xdr:nvSpPr>
      <xdr:spPr>
        <a:xfrm>
          <a:off x="14732000" y="9348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30243</xdr:rowOff>
    </xdr:from>
    <xdr:ext cx="762000" cy="259045"/>
    <xdr:sp macro="" textlink="">
      <xdr:nvSpPr>
        <xdr:cNvPr id="269" name="テキスト ボックス 268"/>
        <xdr:cNvSpPr txBox="1"/>
      </xdr:nvSpPr>
      <xdr:spPr>
        <a:xfrm>
          <a:off x="14401800" y="911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99060</xdr:rowOff>
    </xdr:from>
    <xdr:to>
      <xdr:col>20</xdr:col>
      <xdr:colOff>209550</xdr:colOff>
      <xdr:row>55</xdr:row>
      <xdr:rowOff>29210</xdr:rowOff>
    </xdr:to>
    <xdr:sp macro="" textlink="">
      <xdr:nvSpPr>
        <xdr:cNvPr id="270" name="円/楕円 269"/>
        <xdr:cNvSpPr/>
      </xdr:nvSpPr>
      <xdr:spPr>
        <a:xfrm>
          <a:off x="13843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39387</xdr:rowOff>
    </xdr:from>
    <xdr:ext cx="762000" cy="259045"/>
    <xdr:sp macro="" textlink="">
      <xdr:nvSpPr>
        <xdr:cNvPr id="271" name="テキスト ボックス 270"/>
        <xdr:cNvSpPr txBox="1"/>
      </xdr:nvSpPr>
      <xdr:spPr>
        <a:xfrm>
          <a:off x="13512800" y="912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103632</xdr:rowOff>
    </xdr:from>
    <xdr:to>
      <xdr:col>19</xdr:col>
      <xdr:colOff>6350</xdr:colOff>
      <xdr:row>55</xdr:row>
      <xdr:rowOff>33782</xdr:rowOff>
    </xdr:to>
    <xdr:sp macro="" textlink="">
      <xdr:nvSpPr>
        <xdr:cNvPr id="272" name="円/楕円 271"/>
        <xdr:cNvSpPr/>
      </xdr:nvSpPr>
      <xdr:spPr>
        <a:xfrm>
          <a:off x="12954000" y="936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43959</xdr:rowOff>
    </xdr:from>
    <xdr:ext cx="762000" cy="259045"/>
    <xdr:sp macro="" textlink="">
      <xdr:nvSpPr>
        <xdr:cNvPr id="273" name="テキスト ボックス 272"/>
        <xdr:cNvSpPr txBox="1"/>
      </xdr:nvSpPr>
      <xdr:spPr>
        <a:xfrm>
          <a:off x="12623800" y="913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64/147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aseline="0">
              <a:solidFill>
                <a:schemeClr val="dk1"/>
              </a:solidFill>
              <a:latin typeface="+mn-lt"/>
              <a:ea typeface="+mn-ea"/>
              <a:cs typeface="+mn-cs"/>
            </a:rPr>
            <a:t>補助費等に係る経常収支比率は、類似団体平均値同程度となっている。</a:t>
          </a:r>
          <a:endParaRPr lang="ja-JP" altLang="ja-JP" sz="1300">
            <a:solidFill>
              <a:schemeClr val="dk1"/>
            </a:solidFill>
            <a:latin typeface="+mn-lt"/>
            <a:ea typeface="+mn-ea"/>
            <a:cs typeface="+mn-cs"/>
          </a:endParaRPr>
        </a:p>
        <a:p>
          <a:r>
            <a:rPr lang="ja-JP" altLang="ja-JP" sz="1300" baseline="0">
              <a:solidFill>
                <a:schemeClr val="dk1"/>
              </a:solidFill>
              <a:latin typeface="+mn-lt"/>
              <a:ea typeface="+mn-ea"/>
              <a:cs typeface="+mn-cs"/>
            </a:rPr>
            <a:t>今後も、引き続き事業経費の負担のあり方や、行政効果を精査し、補助金の廃止、縮小、終期の設定等により整理合理化を図る。</a:t>
          </a:r>
          <a:endParaRPr kumimoji="1" lang="ja-JP" altLang="ja-JP" sz="1300">
            <a:solidFill>
              <a:schemeClr val="dk1"/>
            </a:solidFill>
            <a:latin typeface="+mn-lt"/>
            <a:ea typeface="+mn-ea"/>
            <a:cs typeface="+mn-cs"/>
          </a:endParaRP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170434</xdr:rowOff>
    </xdr:from>
    <xdr:to>
      <xdr:col>24</xdr:col>
      <xdr:colOff>31750</xdr:colOff>
      <xdr:row>40</xdr:row>
      <xdr:rowOff>104140</xdr:rowOff>
    </xdr:to>
    <xdr:cxnSp macro="">
      <xdr:nvCxnSpPr>
        <xdr:cNvPr id="298" name="直線コネクタ 297"/>
        <xdr:cNvCxnSpPr/>
      </xdr:nvCxnSpPr>
      <xdr:spPr>
        <a:xfrm flipV="1">
          <a:off x="16510000" y="5828284"/>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76217</xdr:rowOff>
    </xdr:from>
    <xdr:ext cx="762000" cy="259045"/>
    <xdr:sp macro="" textlink="">
      <xdr:nvSpPr>
        <xdr:cNvPr id="299"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23</xdr:col>
      <xdr:colOff>628650</xdr:colOff>
      <xdr:row>40</xdr:row>
      <xdr:rowOff>104140</xdr:rowOff>
    </xdr:from>
    <xdr:to>
      <xdr:col>24</xdr:col>
      <xdr:colOff>120650</xdr:colOff>
      <xdr:row>40</xdr:row>
      <xdr:rowOff>104140</xdr:rowOff>
    </xdr:to>
    <xdr:cxnSp macro="">
      <xdr:nvCxnSpPr>
        <xdr:cNvPr id="300" name="直線コネクタ 299"/>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85361</xdr:rowOff>
    </xdr:from>
    <xdr:ext cx="762000" cy="259045"/>
    <xdr:sp macro="" textlink="">
      <xdr:nvSpPr>
        <xdr:cNvPr id="301" name="補助費等最大値テキスト"/>
        <xdr:cNvSpPr txBox="1"/>
      </xdr:nvSpPr>
      <xdr:spPr>
        <a:xfrm>
          <a:off x="16598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628650</xdr:colOff>
      <xdr:row>33</xdr:row>
      <xdr:rowOff>170434</xdr:rowOff>
    </xdr:from>
    <xdr:to>
      <xdr:col>24</xdr:col>
      <xdr:colOff>120650</xdr:colOff>
      <xdr:row>33</xdr:row>
      <xdr:rowOff>170434</xdr:rowOff>
    </xdr:to>
    <xdr:cxnSp macro="">
      <xdr:nvCxnSpPr>
        <xdr:cNvPr id="302" name="直線コネクタ 301"/>
        <xdr:cNvCxnSpPr/>
      </xdr:nvCxnSpPr>
      <xdr:spPr>
        <a:xfrm>
          <a:off x="16421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49276</xdr:rowOff>
    </xdr:from>
    <xdr:to>
      <xdr:col>24</xdr:col>
      <xdr:colOff>31750</xdr:colOff>
      <xdr:row>37</xdr:row>
      <xdr:rowOff>74422</xdr:rowOff>
    </xdr:to>
    <xdr:cxnSp macro="">
      <xdr:nvCxnSpPr>
        <xdr:cNvPr id="303" name="直線コネクタ 302"/>
        <xdr:cNvCxnSpPr/>
      </xdr:nvCxnSpPr>
      <xdr:spPr>
        <a:xfrm flipV="1">
          <a:off x="15671800" y="6221476"/>
          <a:ext cx="8382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2557</xdr:rowOff>
    </xdr:from>
    <xdr:ext cx="762000" cy="259045"/>
    <xdr:sp macro="" textlink="">
      <xdr:nvSpPr>
        <xdr:cNvPr id="304" name="補助費等平均値テキスト"/>
        <xdr:cNvSpPr txBox="1"/>
      </xdr:nvSpPr>
      <xdr:spPr>
        <a:xfrm>
          <a:off x="16598900" y="6174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30480</xdr:rowOff>
    </xdr:from>
    <xdr:to>
      <xdr:col>24</xdr:col>
      <xdr:colOff>82550</xdr:colOff>
      <xdr:row>36</xdr:row>
      <xdr:rowOff>132080</xdr:rowOff>
    </xdr:to>
    <xdr:sp macro="" textlink="">
      <xdr:nvSpPr>
        <xdr:cNvPr id="305" name="フローチャート : 判断 304"/>
        <xdr:cNvSpPr/>
      </xdr:nvSpPr>
      <xdr:spPr>
        <a:xfrm>
          <a:off x="16459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85852</xdr:rowOff>
    </xdr:from>
    <xdr:to>
      <xdr:col>22</xdr:col>
      <xdr:colOff>565150</xdr:colOff>
      <xdr:row>37</xdr:row>
      <xdr:rowOff>74422</xdr:rowOff>
    </xdr:to>
    <xdr:cxnSp macro="">
      <xdr:nvCxnSpPr>
        <xdr:cNvPr id="306" name="直線コネクタ 305"/>
        <xdr:cNvCxnSpPr/>
      </xdr:nvCxnSpPr>
      <xdr:spPr>
        <a:xfrm>
          <a:off x="14782800" y="6258052"/>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57912</xdr:rowOff>
    </xdr:from>
    <xdr:to>
      <xdr:col>22</xdr:col>
      <xdr:colOff>615950</xdr:colOff>
      <xdr:row>36</xdr:row>
      <xdr:rowOff>159512</xdr:rowOff>
    </xdr:to>
    <xdr:sp macro="" textlink="">
      <xdr:nvSpPr>
        <xdr:cNvPr id="307" name="フローチャート : 判断 306"/>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169689</xdr:rowOff>
    </xdr:from>
    <xdr:ext cx="736600" cy="259045"/>
    <xdr:sp macro="" textlink="">
      <xdr:nvSpPr>
        <xdr:cNvPr id="308" name="テキスト ボックス 307"/>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53848</xdr:rowOff>
    </xdr:from>
    <xdr:to>
      <xdr:col>21</xdr:col>
      <xdr:colOff>361950</xdr:colOff>
      <xdr:row>36</xdr:row>
      <xdr:rowOff>85852</xdr:rowOff>
    </xdr:to>
    <xdr:cxnSp macro="">
      <xdr:nvCxnSpPr>
        <xdr:cNvPr id="309" name="直線コネクタ 308"/>
        <xdr:cNvCxnSpPr/>
      </xdr:nvCxnSpPr>
      <xdr:spPr>
        <a:xfrm>
          <a:off x="13893800" y="622604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30480</xdr:rowOff>
    </xdr:from>
    <xdr:to>
      <xdr:col>21</xdr:col>
      <xdr:colOff>412750</xdr:colOff>
      <xdr:row>36</xdr:row>
      <xdr:rowOff>132080</xdr:rowOff>
    </xdr:to>
    <xdr:sp macro="" textlink="">
      <xdr:nvSpPr>
        <xdr:cNvPr id="310" name="フローチャート : 判断 309"/>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142257</xdr:rowOff>
    </xdr:from>
    <xdr:ext cx="762000" cy="259045"/>
    <xdr:sp macro="" textlink="">
      <xdr:nvSpPr>
        <xdr:cNvPr id="311" name="テキスト ボックス 310"/>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53848</xdr:rowOff>
    </xdr:from>
    <xdr:to>
      <xdr:col>20</xdr:col>
      <xdr:colOff>158750</xdr:colOff>
      <xdr:row>36</xdr:row>
      <xdr:rowOff>90424</xdr:rowOff>
    </xdr:to>
    <xdr:cxnSp macro="">
      <xdr:nvCxnSpPr>
        <xdr:cNvPr id="312" name="直線コネクタ 311"/>
        <xdr:cNvCxnSpPr/>
      </xdr:nvCxnSpPr>
      <xdr:spPr>
        <a:xfrm flipV="1">
          <a:off x="13004800" y="622604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13" name="フローチャート : 判断 312"/>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116857</xdr:rowOff>
    </xdr:from>
    <xdr:ext cx="762000" cy="259045"/>
    <xdr:sp macro="" textlink="">
      <xdr:nvSpPr>
        <xdr:cNvPr id="314" name="テキスト ボックス 313"/>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48768</xdr:rowOff>
    </xdr:from>
    <xdr:to>
      <xdr:col>19</xdr:col>
      <xdr:colOff>6350</xdr:colOff>
      <xdr:row>36</xdr:row>
      <xdr:rowOff>150368</xdr:rowOff>
    </xdr:to>
    <xdr:sp macro="" textlink="">
      <xdr:nvSpPr>
        <xdr:cNvPr id="315" name="フローチャート : 判断 314"/>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135145</xdr:rowOff>
    </xdr:from>
    <xdr:ext cx="762000" cy="259045"/>
    <xdr:sp macro="" textlink="">
      <xdr:nvSpPr>
        <xdr:cNvPr id="316" name="テキスト ボックス 315"/>
        <xdr:cNvSpPr txBox="1"/>
      </xdr:nvSpPr>
      <xdr:spPr>
        <a:xfrm>
          <a:off x="12623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35</xdr:row>
      <xdr:rowOff>169926</xdr:rowOff>
    </xdr:from>
    <xdr:to>
      <xdr:col>24</xdr:col>
      <xdr:colOff>82550</xdr:colOff>
      <xdr:row>36</xdr:row>
      <xdr:rowOff>100076</xdr:rowOff>
    </xdr:to>
    <xdr:sp macro="" textlink="">
      <xdr:nvSpPr>
        <xdr:cNvPr id="322" name="円/楕円 321"/>
        <xdr:cNvSpPr/>
      </xdr:nvSpPr>
      <xdr:spPr>
        <a:xfrm>
          <a:off x="164592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15003</xdr:rowOff>
    </xdr:from>
    <xdr:ext cx="762000" cy="259045"/>
    <xdr:sp macro="" textlink="">
      <xdr:nvSpPr>
        <xdr:cNvPr id="323" name="補助費等該当値テキスト"/>
        <xdr:cNvSpPr txBox="1"/>
      </xdr:nvSpPr>
      <xdr:spPr>
        <a:xfrm>
          <a:off x="16598900" y="6015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23622</xdr:rowOff>
    </xdr:from>
    <xdr:to>
      <xdr:col>22</xdr:col>
      <xdr:colOff>615950</xdr:colOff>
      <xdr:row>37</xdr:row>
      <xdr:rowOff>125222</xdr:rowOff>
    </xdr:to>
    <xdr:sp macro="" textlink="">
      <xdr:nvSpPr>
        <xdr:cNvPr id="324" name="円/楕円 323"/>
        <xdr:cNvSpPr/>
      </xdr:nvSpPr>
      <xdr:spPr>
        <a:xfrm>
          <a:off x="15621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109999</xdr:rowOff>
    </xdr:from>
    <xdr:ext cx="736600" cy="259045"/>
    <xdr:sp macro="" textlink="">
      <xdr:nvSpPr>
        <xdr:cNvPr id="325" name="テキスト ボックス 324"/>
        <xdr:cNvSpPr txBox="1"/>
      </xdr:nvSpPr>
      <xdr:spPr>
        <a:xfrm>
          <a:off x="15290800" y="6453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35052</xdr:rowOff>
    </xdr:from>
    <xdr:to>
      <xdr:col>21</xdr:col>
      <xdr:colOff>412750</xdr:colOff>
      <xdr:row>36</xdr:row>
      <xdr:rowOff>136652</xdr:rowOff>
    </xdr:to>
    <xdr:sp macro="" textlink="">
      <xdr:nvSpPr>
        <xdr:cNvPr id="326" name="円/楕円 325"/>
        <xdr:cNvSpPr/>
      </xdr:nvSpPr>
      <xdr:spPr>
        <a:xfrm>
          <a:off x="14732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121429</xdr:rowOff>
    </xdr:from>
    <xdr:ext cx="762000" cy="259045"/>
    <xdr:sp macro="" textlink="">
      <xdr:nvSpPr>
        <xdr:cNvPr id="327" name="テキスト ボックス 326"/>
        <xdr:cNvSpPr txBox="1"/>
      </xdr:nvSpPr>
      <xdr:spPr>
        <a:xfrm>
          <a:off x="14401800" y="629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3048</xdr:rowOff>
    </xdr:from>
    <xdr:to>
      <xdr:col>20</xdr:col>
      <xdr:colOff>209550</xdr:colOff>
      <xdr:row>36</xdr:row>
      <xdr:rowOff>104648</xdr:rowOff>
    </xdr:to>
    <xdr:sp macro="" textlink="">
      <xdr:nvSpPr>
        <xdr:cNvPr id="328" name="円/楕円 327"/>
        <xdr:cNvSpPr/>
      </xdr:nvSpPr>
      <xdr:spPr>
        <a:xfrm>
          <a:off x="13843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114825</xdr:rowOff>
    </xdr:from>
    <xdr:ext cx="762000" cy="259045"/>
    <xdr:sp macro="" textlink="">
      <xdr:nvSpPr>
        <xdr:cNvPr id="329" name="テキスト ボックス 328"/>
        <xdr:cNvSpPr txBox="1"/>
      </xdr:nvSpPr>
      <xdr:spPr>
        <a:xfrm>
          <a:off x="13512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39624</xdr:rowOff>
    </xdr:from>
    <xdr:to>
      <xdr:col>19</xdr:col>
      <xdr:colOff>6350</xdr:colOff>
      <xdr:row>36</xdr:row>
      <xdr:rowOff>141224</xdr:rowOff>
    </xdr:to>
    <xdr:sp macro="" textlink="">
      <xdr:nvSpPr>
        <xdr:cNvPr id="330" name="円/楕円 329"/>
        <xdr:cNvSpPr/>
      </xdr:nvSpPr>
      <xdr:spPr>
        <a:xfrm>
          <a:off x="12954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151401</xdr:rowOff>
    </xdr:from>
    <xdr:ext cx="762000" cy="259045"/>
    <xdr:sp macro="" textlink="">
      <xdr:nvSpPr>
        <xdr:cNvPr id="331" name="テキスト ボックス 330"/>
        <xdr:cNvSpPr txBox="1"/>
      </xdr:nvSpPr>
      <xdr:spPr>
        <a:xfrm>
          <a:off x="12623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49/147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300" baseline="0">
              <a:solidFill>
                <a:schemeClr val="dk1"/>
              </a:solidFill>
              <a:latin typeface="+mn-lt"/>
              <a:ea typeface="+mn-ea"/>
              <a:cs typeface="+mn-cs"/>
            </a:rPr>
            <a:t>公債費は微減し類似団体を下回った。平成１５年度から地方債発行限度を設定し借入額を１億円程度に抑制してきたことから、今後も低下する見通しである。</a:t>
          </a:r>
          <a:endParaRPr lang="en-US" altLang="ja-JP" sz="1300" baseline="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300" baseline="0">
              <a:solidFill>
                <a:schemeClr val="dk1"/>
              </a:solidFill>
              <a:latin typeface="+mn-lt"/>
              <a:ea typeface="+mn-ea"/>
              <a:cs typeface="+mn-cs"/>
            </a:rPr>
            <a:t>引き続き集中改革プランに基づき計画的な地方債の発行に努める。</a:t>
          </a:r>
          <a:endParaRPr kumimoji="1" lang="ja-JP" altLang="ja-JP" sz="1300">
            <a:solidFill>
              <a:schemeClr val="dk1"/>
            </a:solidFill>
            <a:latin typeface="+mn-lt"/>
            <a:ea typeface="+mn-ea"/>
            <a:cs typeface="+mn-cs"/>
          </a:endParaRP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16510</xdr:rowOff>
    </xdr:from>
    <xdr:to>
      <xdr:col>7</xdr:col>
      <xdr:colOff>15875</xdr:colOff>
      <xdr:row>80</xdr:row>
      <xdr:rowOff>149861</xdr:rowOff>
    </xdr:to>
    <xdr:cxnSp macro="">
      <xdr:nvCxnSpPr>
        <xdr:cNvPr id="358" name="直線コネクタ 357"/>
        <xdr:cNvCxnSpPr/>
      </xdr:nvCxnSpPr>
      <xdr:spPr>
        <a:xfrm flipV="1">
          <a:off x="4826000" y="12703810"/>
          <a:ext cx="0" cy="1162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121938</xdr:rowOff>
    </xdr:from>
    <xdr:ext cx="762000" cy="259045"/>
    <xdr:sp macro="" textlink="">
      <xdr:nvSpPr>
        <xdr:cNvPr id="359"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35.6</a:t>
          </a:r>
          <a:endParaRPr kumimoji="1" lang="ja-JP" altLang="en-US" sz="1000" b="1">
            <a:latin typeface="ＭＳ Ｐゴシック"/>
          </a:endParaRPr>
        </a:p>
      </xdr:txBody>
    </xdr:sp>
    <xdr:clientData/>
  </xdr:oneCellAnchor>
  <xdr:twoCellAnchor>
    <xdr:from>
      <xdr:col>6</xdr:col>
      <xdr:colOff>612775</xdr:colOff>
      <xdr:row>80</xdr:row>
      <xdr:rowOff>149861</xdr:rowOff>
    </xdr:from>
    <xdr:to>
      <xdr:col>7</xdr:col>
      <xdr:colOff>104775</xdr:colOff>
      <xdr:row>80</xdr:row>
      <xdr:rowOff>149861</xdr:rowOff>
    </xdr:to>
    <xdr:cxnSp macro="">
      <xdr:nvCxnSpPr>
        <xdr:cNvPr id="360" name="直線コネクタ 359"/>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102887</xdr:rowOff>
    </xdr:from>
    <xdr:ext cx="762000" cy="259045"/>
    <xdr:sp macro="" textlink="">
      <xdr:nvSpPr>
        <xdr:cNvPr id="361" name="公債費最大値テキスト"/>
        <xdr:cNvSpPr txBox="1"/>
      </xdr:nvSpPr>
      <xdr:spPr>
        <a:xfrm>
          <a:off x="4914900" y="1244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6</xdr:col>
      <xdr:colOff>612775</xdr:colOff>
      <xdr:row>74</xdr:row>
      <xdr:rowOff>16510</xdr:rowOff>
    </xdr:from>
    <xdr:to>
      <xdr:col>7</xdr:col>
      <xdr:colOff>104775</xdr:colOff>
      <xdr:row>74</xdr:row>
      <xdr:rowOff>16510</xdr:rowOff>
    </xdr:to>
    <xdr:cxnSp macro="">
      <xdr:nvCxnSpPr>
        <xdr:cNvPr id="362" name="直線コネクタ 361"/>
        <xdr:cNvCxnSpPr/>
      </xdr:nvCxnSpPr>
      <xdr:spPr>
        <a:xfrm>
          <a:off x="4737100" y="12703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35561</xdr:rowOff>
    </xdr:from>
    <xdr:to>
      <xdr:col>7</xdr:col>
      <xdr:colOff>15875</xdr:colOff>
      <xdr:row>77</xdr:row>
      <xdr:rowOff>1270</xdr:rowOff>
    </xdr:to>
    <xdr:cxnSp macro="">
      <xdr:nvCxnSpPr>
        <xdr:cNvPr id="363" name="直線コネクタ 362"/>
        <xdr:cNvCxnSpPr/>
      </xdr:nvCxnSpPr>
      <xdr:spPr>
        <a:xfrm flipV="1">
          <a:off x="3987800" y="13065761"/>
          <a:ext cx="8382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67327</xdr:rowOff>
    </xdr:from>
    <xdr:ext cx="762000" cy="259045"/>
    <xdr:sp macro="" textlink="">
      <xdr:nvSpPr>
        <xdr:cNvPr id="364" name="公債費平均値テキスト"/>
        <xdr:cNvSpPr txBox="1"/>
      </xdr:nvSpPr>
      <xdr:spPr>
        <a:xfrm>
          <a:off x="4914900" y="13097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95250</xdr:rowOff>
    </xdr:from>
    <xdr:to>
      <xdr:col>7</xdr:col>
      <xdr:colOff>66675</xdr:colOff>
      <xdr:row>77</xdr:row>
      <xdr:rowOff>25400</xdr:rowOff>
    </xdr:to>
    <xdr:sp macro="" textlink="">
      <xdr:nvSpPr>
        <xdr:cNvPr id="365" name="フローチャート : 判断 364"/>
        <xdr:cNvSpPr/>
      </xdr:nvSpPr>
      <xdr:spPr>
        <a:xfrm>
          <a:off x="47752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1270</xdr:rowOff>
    </xdr:from>
    <xdr:to>
      <xdr:col>5</xdr:col>
      <xdr:colOff>549275</xdr:colOff>
      <xdr:row>77</xdr:row>
      <xdr:rowOff>81280</xdr:rowOff>
    </xdr:to>
    <xdr:cxnSp macro="">
      <xdr:nvCxnSpPr>
        <xdr:cNvPr id="366" name="直線コネクタ 365"/>
        <xdr:cNvCxnSpPr/>
      </xdr:nvCxnSpPr>
      <xdr:spPr>
        <a:xfrm flipV="1">
          <a:off x="3098800" y="1320292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144780</xdr:rowOff>
    </xdr:from>
    <xdr:to>
      <xdr:col>5</xdr:col>
      <xdr:colOff>600075</xdr:colOff>
      <xdr:row>77</xdr:row>
      <xdr:rowOff>74930</xdr:rowOff>
    </xdr:to>
    <xdr:sp macro="" textlink="">
      <xdr:nvSpPr>
        <xdr:cNvPr id="367" name="フローチャート : 判断 366"/>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59707</xdr:rowOff>
    </xdr:from>
    <xdr:ext cx="736600" cy="259045"/>
    <xdr:sp macro="" textlink="">
      <xdr:nvSpPr>
        <xdr:cNvPr id="368" name="テキスト ボックス 367"/>
        <xdr:cNvSpPr txBox="1"/>
      </xdr:nvSpPr>
      <xdr:spPr>
        <a:xfrm>
          <a:off x="3606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81280</xdr:rowOff>
    </xdr:from>
    <xdr:to>
      <xdr:col>4</xdr:col>
      <xdr:colOff>346075</xdr:colOff>
      <xdr:row>77</xdr:row>
      <xdr:rowOff>107950</xdr:rowOff>
    </xdr:to>
    <xdr:cxnSp macro="">
      <xdr:nvCxnSpPr>
        <xdr:cNvPr id="369" name="直線コネクタ 368"/>
        <xdr:cNvCxnSpPr/>
      </xdr:nvCxnSpPr>
      <xdr:spPr>
        <a:xfrm flipV="1">
          <a:off x="2209800" y="132829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133350</xdr:rowOff>
    </xdr:from>
    <xdr:to>
      <xdr:col>4</xdr:col>
      <xdr:colOff>396875</xdr:colOff>
      <xdr:row>77</xdr:row>
      <xdr:rowOff>63500</xdr:rowOff>
    </xdr:to>
    <xdr:sp macro="" textlink="">
      <xdr:nvSpPr>
        <xdr:cNvPr id="370" name="フローチャート : 判断 369"/>
        <xdr:cNvSpPr/>
      </xdr:nvSpPr>
      <xdr:spPr>
        <a:xfrm>
          <a:off x="3048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73677</xdr:rowOff>
    </xdr:from>
    <xdr:ext cx="762000" cy="259045"/>
    <xdr:sp macro="" textlink="">
      <xdr:nvSpPr>
        <xdr:cNvPr id="371" name="テキスト ボックス 370"/>
        <xdr:cNvSpPr txBox="1"/>
      </xdr:nvSpPr>
      <xdr:spPr>
        <a:xfrm>
          <a:off x="2717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107950</xdr:rowOff>
    </xdr:from>
    <xdr:to>
      <xdr:col>3</xdr:col>
      <xdr:colOff>142875</xdr:colOff>
      <xdr:row>78</xdr:row>
      <xdr:rowOff>66039</xdr:rowOff>
    </xdr:to>
    <xdr:cxnSp macro="">
      <xdr:nvCxnSpPr>
        <xdr:cNvPr id="372" name="直線コネクタ 371"/>
        <xdr:cNvCxnSpPr/>
      </xdr:nvCxnSpPr>
      <xdr:spPr>
        <a:xfrm flipV="1">
          <a:off x="1320800" y="13309600"/>
          <a:ext cx="889000" cy="12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140970</xdr:rowOff>
    </xdr:from>
    <xdr:to>
      <xdr:col>3</xdr:col>
      <xdr:colOff>193675</xdr:colOff>
      <xdr:row>77</xdr:row>
      <xdr:rowOff>71120</xdr:rowOff>
    </xdr:to>
    <xdr:sp macro="" textlink="">
      <xdr:nvSpPr>
        <xdr:cNvPr id="373" name="フローチャート : 判断 372"/>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81297</xdr:rowOff>
    </xdr:from>
    <xdr:ext cx="762000" cy="259045"/>
    <xdr:sp macro="" textlink="">
      <xdr:nvSpPr>
        <xdr:cNvPr id="374" name="テキスト ボックス 373"/>
        <xdr:cNvSpPr txBox="1"/>
      </xdr:nvSpPr>
      <xdr:spPr>
        <a:xfrm>
          <a:off x="1828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41911</xdr:rowOff>
    </xdr:from>
    <xdr:to>
      <xdr:col>1</xdr:col>
      <xdr:colOff>676275</xdr:colOff>
      <xdr:row>77</xdr:row>
      <xdr:rowOff>143511</xdr:rowOff>
    </xdr:to>
    <xdr:sp macro="" textlink="">
      <xdr:nvSpPr>
        <xdr:cNvPr id="375" name="フローチャート : 判断 374"/>
        <xdr:cNvSpPr/>
      </xdr:nvSpPr>
      <xdr:spPr>
        <a:xfrm>
          <a:off x="1270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153688</xdr:rowOff>
    </xdr:from>
    <xdr:ext cx="762000" cy="259045"/>
    <xdr:sp macro="" textlink="">
      <xdr:nvSpPr>
        <xdr:cNvPr id="376" name="テキスト ボックス 375"/>
        <xdr:cNvSpPr txBox="1"/>
      </xdr:nvSpPr>
      <xdr:spPr>
        <a:xfrm>
          <a:off x="939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75</xdr:row>
      <xdr:rowOff>156211</xdr:rowOff>
    </xdr:from>
    <xdr:to>
      <xdr:col>7</xdr:col>
      <xdr:colOff>66675</xdr:colOff>
      <xdr:row>76</xdr:row>
      <xdr:rowOff>86361</xdr:rowOff>
    </xdr:to>
    <xdr:sp macro="" textlink="">
      <xdr:nvSpPr>
        <xdr:cNvPr id="382" name="円/楕円 381"/>
        <xdr:cNvSpPr/>
      </xdr:nvSpPr>
      <xdr:spPr>
        <a:xfrm>
          <a:off x="47752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1287</xdr:rowOff>
    </xdr:from>
    <xdr:ext cx="762000" cy="259045"/>
    <xdr:sp macro="" textlink="">
      <xdr:nvSpPr>
        <xdr:cNvPr id="383" name="公債費該当値テキスト"/>
        <xdr:cNvSpPr txBox="1"/>
      </xdr:nvSpPr>
      <xdr:spPr>
        <a:xfrm>
          <a:off x="49149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121920</xdr:rowOff>
    </xdr:from>
    <xdr:to>
      <xdr:col>5</xdr:col>
      <xdr:colOff>600075</xdr:colOff>
      <xdr:row>77</xdr:row>
      <xdr:rowOff>52070</xdr:rowOff>
    </xdr:to>
    <xdr:sp macro="" textlink="">
      <xdr:nvSpPr>
        <xdr:cNvPr id="384" name="円/楕円 383"/>
        <xdr:cNvSpPr/>
      </xdr:nvSpPr>
      <xdr:spPr>
        <a:xfrm>
          <a:off x="3937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62247</xdr:rowOff>
    </xdr:from>
    <xdr:ext cx="736600" cy="259045"/>
    <xdr:sp macro="" textlink="">
      <xdr:nvSpPr>
        <xdr:cNvPr id="385" name="テキスト ボックス 384"/>
        <xdr:cNvSpPr txBox="1"/>
      </xdr:nvSpPr>
      <xdr:spPr>
        <a:xfrm>
          <a:off x="3606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30480</xdr:rowOff>
    </xdr:from>
    <xdr:to>
      <xdr:col>4</xdr:col>
      <xdr:colOff>396875</xdr:colOff>
      <xdr:row>77</xdr:row>
      <xdr:rowOff>132080</xdr:rowOff>
    </xdr:to>
    <xdr:sp macro="" textlink="">
      <xdr:nvSpPr>
        <xdr:cNvPr id="386" name="円/楕円 385"/>
        <xdr:cNvSpPr/>
      </xdr:nvSpPr>
      <xdr:spPr>
        <a:xfrm>
          <a:off x="30480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116857</xdr:rowOff>
    </xdr:from>
    <xdr:ext cx="762000" cy="259045"/>
    <xdr:sp macro="" textlink="">
      <xdr:nvSpPr>
        <xdr:cNvPr id="387" name="テキスト ボックス 386"/>
        <xdr:cNvSpPr txBox="1"/>
      </xdr:nvSpPr>
      <xdr:spPr>
        <a:xfrm>
          <a:off x="2717800" y="1331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57150</xdr:rowOff>
    </xdr:from>
    <xdr:to>
      <xdr:col>3</xdr:col>
      <xdr:colOff>193675</xdr:colOff>
      <xdr:row>77</xdr:row>
      <xdr:rowOff>158750</xdr:rowOff>
    </xdr:to>
    <xdr:sp macro="" textlink="">
      <xdr:nvSpPr>
        <xdr:cNvPr id="388" name="円/楕円 387"/>
        <xdr:cNvSpPr/>
      </xdr:nvSpPr>
      <xdr:spPr>
        <a:xfrm>
          <a:off x="2159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143527</xdr:rowOff>
    </xdr:from>
    <xdr:ext cx="762000" cy="259045"/>
    <xdr:sp macro="" textlink="">
      <xdr:nvSpPr>
        <xdr:cNvPr id="389" name="テキスト ボックス 388"/>
        <xdr:cNvSpPr txBox="1"/>
      </xdr:nvSpPr>
      <xdr:spPr>
        <a:xfrm>
          <a:off x="1828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15239</xdr:rowOff>
    </xdr:from>
    <xdr:to>
      <xdr:col>1</xdr:col>
      <xdr:colOff>676275</xdr:colOff>
      <xdr:row>78</xdr:row>
      <xdr:rowOff>116839</xdr:rowOff>
    </xdr:to>
    <xdr:sp macro="" textlink="">
      <xdr:nvSpPr>
        <xdr:cNvPr id="390" name="円/楕円 389"/>
        <xdr:cNvSpPr/>
      </xdr:nvSpPr>
      <xdr:spPr>
        <a:xfrm>
          <a:off x="1270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101616</xdr:rowOff>
    </xdr:from>
    <xdr:ext cx="762000" cy="259045"/>
    <xdr:sp macro="" textlink="">
      <xdr:nvSpPr>
        <xdr:cNvPr id="391" name="テキスト ボックス 390"/>
        <xdr:cNvSpPr txBox="1"/>
      </xdr:nvSpPr>
      <xdr:spPr>
        <a:xfrm>
          <a:off x="939800" y="1347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20/147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lang="ja-JP" altLang="ja-JP" sz="1300" baseline="0">
              <a:solidFill>
                <a:schemeClr val="dk1"/>
              </a:solidFill>
              <a:latin typeface="+mn-lt"/>
              <a:ea typeface="+mn-ea"/>
              <a:cs typeface="+mn-cs"/>
            </a:rPr>
            <a:t>公債費以外に係る経常収支比率は、類似団体平均を下回っている。</a:t>
          </a:r>
          <a:endParaRPr lang="en-US" altLang="ja-JP" sz="1300" baseline="0">
            <a:solidFill>
              <a:schemeClr val="dk1"/>
            </a:solidFill>
            <a:latin typeface="+mn-lt"/>
            <a:ea typeface="+mn-ea"/>
            <a:cs typeface="+mn-cs"/>
          </a:endParaRPr>
        </a:p>
        <a:p>
          <a:r>
            <a:rPr lang="ja-JP" altLang="ja-JP" sz="1300" baseline="0">
              <a:solidFill>
                <a:schemeClr val="dk1"/>
              </a:solidFill>
              <a:latin typeface="+mn-lt"/>
              <a:ea typeface="+mn-ea"/>
              <a:cs typeface="+mn-cs"/>
            </a:rPr>
            <a:t>今後は、事務事業の見直しを図るなど一層の経費削減に努めていく。</a:t>
          </a:r>
          <a:endParaRPr kumimoji="1" lang="ja-JP" altLang="ja-JP" sz="1300">
            <a:solidFill>
              <a:schemeClr val="dk1"/>
            </a:solidFill>
            <a:latin typeface="+mn-lt"/>
            <a:ea typeface="+mn-ea"/>
            <a:cs typeface="+mn-cs"/>
          </a:endParaRP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35560</xdr:rowOff>
    </xdr:from>
    <xdr:to>
      <xdr:col>24</xdr:col>
      <xdr:colOff>31750</xdr:colOff>
      <xdr:row>82</xdr:row>
      <xdr:rowOff>8889</xdr:rowOff>
    </xdr:to>
    <xdr:cxnSp macro="">
      <xdr:nvCxnSpPr>
        <xdr:cNvPr id="419" name="直線コネクタ 418"/>
        <xdr:cNvCxnSpPr/>
      </xdr:nvCxnSpPr>
      <xdr:spPr>
        <a:xfrm flipV="1">
          <a:off x="16510000" y="12551410"/>
          <a:ext cx="0" cy="1516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152416</xdr:rowOff>
    </xdr:from>
    <xdr:ext cx="762000" cy="259045"/>
    <xdr:sp macro="" textlink="">
      <xdr:nvSpPr>
        <xdr:cNvPr id="420" name="公債費以外最小値テキスト"/>
        <xdr:cNvSpPr txBox="1"/>
      </xdr:nvSpPr>
      <xdr:spPr>
        <a:xfrm>
          <a:off x="16598900" y="14039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80.9</a:t>
          </a:r>
          <a:endParaRPr kumimoji="1" lang="ja-JP" altLang="en-US" sz="1000" b="1">
            <a:latin typeface="ＭＳ Ｐゴシック"/>
          </a:endParaRPr>
        </a:p>
      </xdr:txBody>
    </xdr:sp>
    <xdr:clientData/>
  </xdr:oneCellAnchor>
  <xdr:twoCellAnchor>
    <xdr:from>
      <xdr:col>23</xdr:col>
      <xdr:colOff>628650</xdr:colOff>
      <xdr:row>82</xdr:row>
      <xdr:rowOff>8889</xdr:rowOff>
    </xdr:from>
    <xdr:to>
      <xdr:col>24</xdr:col>
      <xdr:colOff>120650</xdr:colOff>
      <xdr:row>82</xdr:row>
      <xdr:rowOff>8889</xdr:rowOff>
    </xdr:to>
    <xdr:cxnSp macro="">
      <xdr:nvCxnSpPr>
        <xdr:cNvPr id="421" name="直線コネクタ 420"/>
        <xdr:cNvCxnSpPr/>
      </xdr:nvCxnSpPr>
      <xdr:spPr>
        <a:xfrm>
          <a:off x="16421100" y="14067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121937</xdr:rowOff>
    </xdr:from>
    <xdr:ext cx="762000" cy="259045"/>
    <xdr:sp macro="" textlink="">
      <xdr:nvSpPr>
        <xdr:cNvPr id="422" name="公債費以外最大値テキスト"/>
        <xdr:cNvSpPr txBox="1"/>
      </xdr:nvSpPr>
      <xdr:spPr>
        <a:xfrm>
          <a:off x="16598900" y="1229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41.1</a:t>
          </a:r>
          <a:endParaRPr kumimoji="1" lang="ja-JP" altLang="en-US" sz="1000" b="1">
            <a:latin typeface="ＭＳ Ｐゴシック"/>
          </a:endParaRPr>
        </a:p>
      </xdr:txBody>
    </xdr:sp>
    <xdr:clientData/>
  </xdr:oneCellAnchor>
  <xdr:twoCellAnchor>
    <xdr:from>
      <xdr:col>23</xdr:col>
      <xdr:colOff>628650</xdr:colOff>
      <xdr:row>73</xdr:row>
      <xdr:rowOff>35560</xdr:rowOff>
    </xdr:from>
    <xdr:to>
      <xdr:col>24</xdr:col>
      <xdr:colOff>120650</xdr:colOff>
      <xdr:row>73</xdr:row>
      <xdr:rowOff>35560</xdr:rowOff>
    </xdr:to>
    <xdr:cxnSp macro="">
      <xdr:nvCxnSpPr>
        <xdr:cNvPr id="423" name="直線コネクタ 422"/>
        <xdr:cNvCxnSpPr/>
      </xdr:nvCxnSpPr>
      <xdr:spPr>
        <a:xfrm>
          <a:off x="16421100" y="1255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88900</xdr:rowOff>
    </xdr:from>
    <xdr:to>
      <xdr:col>24</xdr:col>
      <xdr:colOff>31750</xdr:colOff>
      <xdr:row>78</xdr:row>
      <xdr:rowOff>81280</xdr:rowOff>
    </xdr:to>
    <xdr:cxnSp macro="">
      <xdr:nvCxnSpPr>
        <xdr:cNvPr id="424" name="直線コネクタ 423"/>
        <xdr:cNvCxnSpPr/>
      </xdr:nvCxnSpPr>
      <xdr:spPr>
        <a:xfrm flipV="1">
          <a:off x="15671800" y="13119100"/>
          <a:ext cx="838200" cy="33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63516</xdr:rowOff>
    </xdr:from>
    <xdr:ext cx="762000" cy="259045"/>
    <xdr:sp macro="" textlink="">
      <xdr:nvSpPr>
        <xdr:cNvPr id="425" name="公債費以外平均値テキスト"/>
        <xdr:cNvSpPr txBox="1"/>
      </xdr:nvSpPr>
      <xdr:spPr>
        <a:xfrm>
          <a:off x="16598900" y="13265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91439</xdr:rowOff>
    </xdr:from>
    <xdr:to>
      <xdr:col>24</xdr:col>
      <xdr:colOff>82550</xdr:colOff>
      <xdr:row>78</xdr:row>
      <xdr:rowOff>21589</xdr:rowOff>
    </xdr:to>
    <xdr:sp macro="" textlink="">
      <xdr:nvSpPr>
        <xdr:cNvPr id="426" name="フローチャート : 判断 425"/>
        <xdr:cNvSpPr/>
      </xdr:nvSpPr>
      <xdr:spPr>
        <a:xfrm>
          <a:off x="164592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27939</xdr:rowOff>
    </xdr:from>
    <xdr:to>
      <xdr:col>22</xdr:col>
      <xdr:colOff>565150</xdr:colOff>
      <xdr:row>78</xdr:row>
      <xdr:rowOff>81280</xdr:rowOff>
    </xdr:to>
    <xdr:cxnSp macro="">
      <xdr:nvCxnSpPr>
        <xdr:cNvPr id="427" name="直線コネクタ 426"/>
        <xdr:cNvCxnSpPr/>
      </xdr:nvCxnSpPr>
      <xdr:spPr>
        <a:xfrm>
          <a:off x="14782800" y="13229589"/>
          <a:ext cx="889000" cy="224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137161</xdr:rowOff>
    </xdr:from>
    <xdr:to>
      <xdr:col>22</xdr:col>
      <xdr:colOff>615950</xdr:colOff>
      <xdr:row>78</xdr:row>
      <xdr:rowOff>67311</xdr:rowOff>
    </xdr:to>
    <xdr:sp macro="" textlink="">
      <xdr:nvSpPr>
        <xdr:cNvPr id="428" name="フローチャート : 判断 427"/>
        <xdr:cNvSpPr/>
      </xdr:nvSpPr>
      <xdr:spPr>
        <a:xfrm>
          <a:off x="15621000" y="13338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77488</xdr:rowOff>
    </xdr:from>
    <xdr:ext cx="736600" cy="259045"/>
    <xdr:sp macro="" textlink="">
      <xdr:nvSpPr>
        <xdr:cNvPr id="429" name="テキスト ボックス 428"/>
        <xdr:cNvSpPr txBox="1"/>
      </xdr:nvSpPr>
      <xdr:spPr>
        <a:xfrm>
          <a:off x="15290800" y="13107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20320</xdr:rowOff>
    </xdr:from>
    <xdr:to>
      <xdr:col>21</xdr:col>
      <xdr:colOff>361950</xdr:colOff>
      <xdr:row>77</xdr:row>
      <xdr:rowOff>27939</xdr:rowOff>
    </xdr:to>
    <xdr:cxnSp macro="">
      <xdr:nvCxnSpPr>
        <xdr:cNvPr id="430" name="直線コネクタ 429"/>
        <xdr:cNvCxnSpPr/>
      </xdr:nvCxnSpPr>
      <xdr:spPr>
        <a:xfrm>
          <a:off x="13893800" y="13050520"/>
          <a:ext cx="889000" cy="179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26670</xdr:rowOff>
    </xdr:from>
    <xdr:to>
      <xdr:col>21</xdr:col>
      <xdr:colOff>412750</xdr:colOff>
      <xdr:row>77</xdr:row>
      <xdr:rowOff>128270</xdr:rowOff>
    </xdr:to>
    <xdr:sp macro="" textlink="">
      <xdr:nvSpPr>
        <xdr:cNvPr id="431" name="フローチャート : 判断 430"/>
        <xdr:cNvSpPr/>
      </xdr:nvSpPr>
      <xdr:spPr>
        <a:xfrm>
          <a:off x="14732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113047</xdr:rowOff>
    </xdr:from>
    <xdr:ext cx="762000" cy="259045"/>
    <xdr:sp macro="" textlink="">
      <xdr:nvSpPr>
        <xdr:cNvPr id="432" name="テキスト ボックス 431"/>
        <xdr:cNvSpPr txBox="1"/>
      </xdr:nvSpPr>
      <xdr:spPr>
        <a:xfrm>
          <a:off x="14401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20320</xdr:rowOff>
    </xdr:from>
    <xdr:to>
      <xdr:col>20</xdr:col>
      <xdr:colOff>158750</xdr:colOff>
      <xdr:row>77</xdr:row>
      <xdr:rowOff>1270</xdr:rowOff>
    </xdr:to>
    <xdr:cxnSp macro="">
      <xdr:nvCxnSpPr>
        <xdr:cNvPr id="433" name="直線コネクタ 432"/>
        <xdr:cNvCxnSpPr/>
      </xdr:nvCxnSpPr>
      <xdr:spPr>
        <a:xfrm flipV="1">
          <a:off x="13004800" y="1305052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15239</xdr:rowOff>
    </xdr:from>
    <xdr:to>
      <xdr:col>20</xdr:col>
      <xdr:colOff>209550</xdr:colOff>
      <xdr:row>77</xdr:row>
      <xdr:rowOff>116839</xdr:rowOff>
    </xdr:to>
    <xdr:sp macro="" textlink="">
      <xdr:nvSpPr>
        <xdr:cNvPr id="434" name="フローチャート : 判断 433"/>
        <xdr:cNvSpPr/>
      </xdr:nvSpPr>
      <xdr:spPr>
        <a:xfrm>
          <a:off x="13843000" y="1321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101616</xdr:rowOff>
    </xdr:from>
    <xdr:ext cx="762000" cy="259045"/>
    <xdr:sp macro="" textlink="">
      <xdr:nvSpPr>
        <xdr:cNvPr id="435" name="テキスト ボックス 434"/>
        <xdr:cNvSpPr txBox="1"/>
      </xdr:nvSpPr>
      <xdr:spPr>
        <a:xfrm>
          <a:off x="13512800" y="13303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41911</xdr:rowOff>
    </xdr:from>
    <xdr:to>
      <xdr:col>19</xdr:col>
      <xdr:colOff>6350</xdr:colOff>
      <xdr:row>77</xdr:row>
      <xdr:rowOff>143511</xdr:rowOff>
    </xdr:to>
    <xdr:sp macro="" textlink="">
      <xdr:nvSpPr>
        <xdr:cNvPr id="436" name="フローチャート : 判断 435"/>
        <xdr:cNvSpPr/>
      </xdr:nvSpPr>
      <xdr:spPr>
        <a:xfrm>
          <a:off x="12954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128288</xdr:rowOff>
    </xdr:from>
    <xdr:ext cx="762000" cy="259045"/>
    <xdr:sp macro="" textlink="">
      <xdr:nvSpPr>
        <xdr:cNvPr id="437" name="テキスト ボックス 436"/>
        <xdr:cNvSpPr txBox="1"/>
      </xdr:nvSpPr>
      <xdr:spPr>
        <a:xfrm>
          <a:off x="12623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76</xdr:row>
      <xdr:rowOff>38100</xdr:rowOff>
    </xdr:from>
    <xdr:to>
      <xdr:col>24</xdr:col>
      <xdr:colOff>82550</xdr:colOff>
      <xdr:row>76</xdr:row>
      <xdr:rowOff>139700</xdr:rowOff>
    </xdr:to>
    <xdr:sp macro="" textlink="">
      <xdr:nvSpPr>
        <xdr:cNvPr id="443" name="円/楕円 442"/>
        <xdr:cNvSpPr/>
      </xdr:nvSpPr>
      <xdr:spPr>
        <a:xfrm>
          <a:off x="164592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54627</xdr:rowOff>
    </xdr:from>
    <xdr:ext cx="762000" cy="259045"/>
    <xdr:sp macro="" textlink="">
      <xdr:nvSpPr>
        <xdr:cNvPr id="444" name="公債費以外該当値テキスト"/>
        <xdr:cNvSpPr txBox="1"/>
      </xdr:nvSpPr>
      <xdr:spPr>
        <a:xfrm>
          <a:off x="165989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56.0</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30480</xdr:rowOff>
    </xdr:from>
    <xdr:to>
      <xdr:col>22</xdr:col>
      <xdr:colOff>615950</xdr:colOff>
      <xdr:row>78</xdr:row>
      <xdr:rowOff>132080</xdr:rowOff>
    </xdr:to>
    <xdr:sp macro="" textlink="">
      <xdr:nvSpPr>
        <xdr:cNvPr id="445" name="円/楕円 444"/>
        <xdr:cNvSpPr/>
      </xdr:nvSpPr>
      <xdr:spPr>
        <a:xfrm>
          <a:off x="15621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116857</xdr:rowOff>
    </xdr:from>
    <xdr:ext cx="736600" cy="259045"/>
    <xdr:sp macro="" textlink="">
      <xdr:nvSpPr>
        <xdr:cNvPr id="446" name="テキスト ボックス 445"/>
        <xdr:cNvSpPr txBox="1"/>
      </xdr:nvSpPr>
      <xdr:spPr>
        <a:xfrm>
          <a:off x="15290800" y="1348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64.8</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148589</xdr:rowOff>
    </xdr:from>
    <xdr:to>
      <xdr:col>21</xdr:col>
      <xdr:colOff>412750</xdr:colOff>
      <xdr:row>77</xdr:row>
      <xdr:rowOff>78739</xdr:rowOff>
    </xdr:to>
    <xdr:sp macro="" textlink="">
      <xdr:nvSpPr>
        <xdr:cNvPr id="447" name="円/楕円 446"/>
        <xdr:cNvSpPr/>
      </xdr:nvSpPr>
      <xdr:spPr>
        <a:xfrm>
          <a:off x="14732000" y="1317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88916</xdr:rowOff>
    </xdr:from>
    <xdr:ext cx="762000" cy="259045"/>
    <xdr:sp macro="" textlink="">
      <xdr:nvSpPr>
        <xdr:cNvPr id="448" name="テキスト ボックス 447"/>
        <xdr:cNvSpPr txBox="1"/>
      </xdr:nvSpPr>
      <xdr:spPr>
        <a:xfrm>
          <a:off x="14401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58.9</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140970</xdr:rowOff>
    </xdr:from>
    <xdr:to>
      <xdr:col>20</xdr:col>
      <xdr:colOff>209550</xdr:colOff>
      <xdr:row>76</xdr:row>
      <xdr:rowOff>71120</xdr:rowOff>
    </xdr:to>
    <xdr:sp macro="" textlink="">
      <xdr:nvSpPr>
        <xdr:cNvPr id="449" name="円/楕円 448"/>
        <xdr:cNvSpPr/>
      </xdr:nvSpPr>
      <xdr:spPr>
        <a:xfrm>
          <a:off x="13843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81297</xdr:rowOff>
    </xdr:from>
    <xdr:ext cx="762000" cy="259045"/>
    <xdr:sp macro="" textlink="">
      <xdr:nvSpPr>
        <xdr:cNvPr id="450" name="テキスト ボックス 449"/>
        <xdr:cNvSpPr txBox="1"/>
      </xdr:nvSpPr>
      <xdr:spPr>
        <a:xfrm>
          <a:off x="135128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54.2</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121920</xdr:rowOff>
    </xdr:from>
    <xdr:to>
      <xdr:col>19</xdr:col>
      <xdr:colOff>6350</xdr:colOff>
      <xdr:row>77</xdr:row>
      <xdr:rowOff>52070</xdr:rowOff>
    </xdr:to>
    <xdr:sp macro="" textlink="">
      <xdr:nvSpPr>
        <xdr:cNvPr id="451" name="円/楕円 450"/>
        <xdr:cNvSpPr/>
      </xdr:nvSpPr>
      <xdr:spPr>
        <a:xfrm>
          <a:off x="12954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62247</xdr:rowOff>
    </xdr:from>
    <xdr:ext cx="762000" cy="259045"/>
    <xdr:sp macro="" textlink="">
      <xdr:nvSpPr>
        <xdr:cNvPr id="452" name="テキスト ボックス 451"/>
        <xdr:cNvSpPr txBox="1"/>
      </xdr:nvSpPr>
      <xdr:spPr>
        <a:xfrm>
          <a:off x="12623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福島県葛尾村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79375</xdr:rowOff>
    </xdr:from>
    <xdr:to>
      <xdr:col>5</xdr:col>
      <xdr:colOff>733425</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2" name="テキスト ボックス 31"/>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4" name="テキスト ボックス 33"/>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6" name="テキスト ボックス 35"/>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8" name="テキスト ボックス 37"/>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0" name="テキスト ボックス 39"/>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2" name="テキスト ボックス 41"/>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91508</xdr:rowOff>
    </xdr:from>
    <xdr:to>
      <xdr:col>4</xdr:col>
      <xdr:colOff>1117600</xdr:colOff>
      <xdr:row>19</xdr:row>
      <xdr:rowOff>30817</xdr:rowOff>
    </xdr:to>
    <xdr:cxnSp macro="">
      <xdr:nvCxnSpPr>
        <xdr:cNvPr id="44" name="直線コネクタ 43"/>
        <xdr:cNvCxnSpPr/>
      </xdr:nvCxnSpPr>
      <xdr:spPr bwMode="auto">
        <a:xfrm flipV="1">
          <a:off x="5651500" y="2196533"/>
          <a:ext cx="0" cy="11394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2894</xdr:rowOff>
    </xdr:from>
    <xdr:ext cx="762000" cy="259045"/>
    <xdr:sp macro="" textlink="">
      <xdr:nvSpPr>
        <xdr:cNvPr id="45" name="人口1人当たり決算額の推移最小値テキスト130"/>
        <xdr:cNvSpPr txBox="1"/>
      </xdr:nvSpPr>
      <xdr:spPr>
        <a:xfrm>
          <a:off x="5740400" y="330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115,490</a:t>
          </a:r>
          <a:endParaRPr kumimoji="1" lang="ja-JP" altLang="en-US" sz="1000" b="1">
            <a:latin typeface="ＭＳ Ｐゴシック"/>
          </a:endParaRPr>
        </a:p>
      </xdr:txBody>
    </xdr:sp>
    <xdr:clientData/>
  </xdr:oneCellAnchor>
  <xdr:twoCellAnchor>
    <xdr:from>
      <xdr:col>4</xdr:col>
      <xdr:colOff>1028700</xdr:colOff>
      <xdr:row>19</xdr:row>
      <xdr:rowOff>30817</xdr:rowOff>
    </xdr:from>
    <xdr:to>
      <xdr:col>5</xdr:col>
      <xdr:colOff>73025</xdr:colOff>
      <xdr:row>19</xdr:row>
      <xdr:rowOff>30817</xdr:rowOff>
    </xdr:to>
    <xdr:cxnSp macro="">
      <xdr:nvCxnSpPr>
        <xdr:cNvPr id="46" name="直線コネクタ 45"/>
        <xdr:cNvCxnSpPr/>
      </xdr:nvCxnSpPr>
      <xdr:spPr bwMode="auto">
        <a:xfrm>
          <a:off x="5562600" y="33359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6435</xdr:rowOff>
    </xdr:from>
    <xdr:ext cx="762000" cy="259045"/>
    <xdr:sp macro="" textlink="">
      <xdr:nvSpPr>
        <xdr:cNvPr id="47" name="人口1人当たり決算額の推移最大値テキスト130"/>
        <xdr:cNvSpPr txBox="1"/>
      </xdr:nvSpPr>
      <xdr:spPr>
        <a:xfrm>
          <a:off x="5740400" y="1940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713,631</a:t>
          </a:r>
          <a:endParaRPr kumimoji="1" lang="ja-JP" altLang="en-US" sz="1000" b="1">
            <a:latin typeface="ＭＳ Ｐゴシック"/>
          </a:endParaRPr>
        </a:p>
      </xdr:txBody>
    </xdr:sp>
    <xdr:clientData/>
  </xdr:oneCellAnchor>
  <xdr:twoCellAnchor>
    <xdr:from>
      <xdr:col>4</xdr:col>
      <xdr:colOff>1028700</xdr:colOff>
      <xdr:row>12</xdr:row>
      <xdr:rowOff>91508</xdr:rowOff>
    </xdr:from>
    <xdr:to>
      <xdr:col>5</xdr:col>
      <xdr:colOff>73025</xdr:colOff>
      <xdr:row>12</xdr:row>
      <xdr:rowOff>91508</xdr:rowOff>
    </xdr:to>
    <xdr:cxnSp macro="">
      <xdr:nvCxnSpPr>
        <xdr:cNvPr id="48" name="直線コネクタ 47"/>
        <xdr:cNvCxnSpPr/>
      </xdr:nvCxnSpPr>
      <xdr:spPr bwMode="auto">
        <a:xfrm>
          <a:off x="5562600" y="21965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114147</xdr:rowOff>
    </xdr:from>
    <xdr:to>
      <xdr:col>4</xdr:col>
      <xdr:colOff>1117600</xdr:colOff>
      <xdr:row>17</xdr:row>
      <xdr:rowOff>123803</xdr:rowOff>
    </xdr:to>
    <xdr:cxnSp macro="">
      <xdr:nvCxnSpPr>
        <xdr:cNvPr id="49" name="直線コネクタ 48"/>
        <xdr:cNvCxnSpPr/>
      </xdr:nvCxnSpPr>
      <xdr:spPr bwMode="auto">
        <a:xfrm>
          <a:off x="5003800" y="3076422"/>
          <a:ext cx="647700" cy="96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108580</xdr:rowOff>
    </xdr:from>
    <xdr:ext cx="762000" cy="259045"/>
    <xdr:sp macro="" textlink="">
      <xdr:nvSpPr>
        <xdr:cNvPr id="50" name="人口1人当たり決算額の推移平均値テキスト130"/>
        <xdr:cNvSpPr txBox="1"/>
      </xdr:nvSpPr>
      <xdr:spPr>
        <a:xfrm>
          <a:off x="5740400" y="30708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233,033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98997</xdr:rowOff>
    </xdr:from>
    <xdr:to>
      <xdr:col>5</xdr:col>
      <xdr:colOff>34925</xdr:colOff>
      <xdr:row>18</xdr:row>
      <xdr:rowOff>29147</xdr:rowOff>
    </xdr:to>
    <xdr:sp macro="" textlink="">
      <xdr:nvSpPr>
        <xdr:cNvPr id="51" name="フローチャート : 判断 50"/>
        <xdr:cNvSpPr/>
      </xdr:nvSpPr>
      <xdr:spPr bwMode="auto">
        <a:xfrm>
          <a:off x="56007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114147</xdr:rowOff>
    </xdr:from>
    <xdr:to>
      <xdr:col>4</xdr:col>
      <xdr:colOff>469900</xdr:colOff>
      <xdr:row>17</xdr:row>
      <xdr:rowOff>144334</xdr:rowOff>
    </xdr:to>
    <xdr:cxnSp macro="">
      <xdr:nvCxnSpPr>
        <xdr:cNvPr id="52" name="直線コネクタ 51"/>
        <xdr:cNvCxnSpPr/>
      </xdr:nvCxnSpPr>
      <xdr:spPr bwMode="auto">
        <a:xfrm flipV="1">
          <a:off x="4305300" y="3076422"/>
          <a:ext cx="698500" cy="301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100976</xdr:rowOff>
    </xdr:from>
    <xdr:to>
      <xdr:col>4</xdr:col>
      <xdr:colOff>520700</xdr:colOff>
      <xdr:row>18</xdr:row>
      <xdr:rowOff>31126</xdr:rowOff>
    </xdr:to>
    <xdr:sp macro="" textlink="">
      <xdr:nvSpPr>
        <xdr:cNvPr id="53" name="フローチャート : 判断 52"/>
        <xdr:cNvSpPr/>
      </xdr:nvSpPr>
      <xdr:spPr bwMode="auto">
        <a:xfrm>
          <a:off x="4953000" y="306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15903</xdr:rowOff>
    </xdr:from>
    <xdr:ext cx="736600" cy="259045"/>
    <xdr:sp macro="" textlink="">
      <xdr:nvSpPr>
        <xdr:cNvPr id="54" name="テキスト ボックス 53"/>
        <xdr:cNvSpPr txBox="1"/>
      </xdr:nvSpPr>
      <xdr:spPr>
        <a:xfrm>
          <a:off x="4622800" y="31496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231,994</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138504</xdr:rowOff>
    </xdr:from>
    <xdr:to>
      <xdr:col>3</xdr:col>
      <xdr:colOff>904875</xdr:colOff>
      <xdr:row>17</xdr:row>
      <xdr:rowOff>144334</xdr:rowOff>
    </xdr:to>
    <xdr:cxnSp macro="">
      <xdr:nvCxnSpPr>
        <xdr:cNvPr id="55" name="直線コネクタ 54"/>
        <xdr:cNvCxnSpPr/>
      </xdr:nvCxnSpPr>
      <xdr:spPr bwMode="auto">
        <a:xfrm>
          <a:off x="3606800" y="3100779"/>
          <a:ext cx="698500" cy="58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119823</xdr:rowOff>
    </xdr:from>
    <xdr:to>
      <xdr:col>3</xdr:col>
      <xdr:colOff>955675</xdr:colOff>
      <xdr:row>18</xdr:row>
      <xdr:rowOff>49973</xdr:rowOff>
    </xdr:to>
    <xdr:sp macro="" textlink="">
      <xdr:nvSpPr>
        <xdr:cNvPr id="56" name="フローチャート : 判断 55"/>
        <xdr:cNvSpPr/>
      </xdr:nvSpPr>
      <xdr:spPr bwMode="auto">
        <a:xfrm>
          <a:off x="4254500" y="30820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34750</xdr:rowOff>
    </xdr:from>
    <xdr:ext cx="762000" cy="259045"/>
    <xdr:sp macro="" textlink="">
      <xdr:nvSpPr>
        <xdr:cNvPr id="57" name="テキスト ボックス 56"/>
        <xdr:cNvSpPr txBox="1"/>
      </xdr:nvSpPr>
      <xdr:spPr>
        <a:xfrm>
          <a:off x="3924300" y="3168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72949</xdr:rowOff>
    </xdr:from>
    <xdr:to>
      <xdr:col>3</xdr:col>
      <xdr:colOff>206375</xdr:colOff>
      <xdr:row>17</xdr:row>
      <xdr:rowOff>138504</xdr:rowOff>
    </xdr:to>
    <xdr:cxnSp macro="">
      <xdr:nvCxnSpPr>
        <xdr:cNvPr id="58" name="直線コネクタ 57"/>
        <xdr:cNvCxnSpPr/>
      </xdr:nvCxnSpPr>
      <xdr:spPr bwMode="auto">
        <a:xfrm>
          <a:off x="2908300" y="3035224"/>
          <a:ext cx="698500" cy="655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125515</xdr:rowOff>
    </xdr:from>
    <xdr:to>
      <xdr:col>3</xdr:col>
      <xdr:colOff>257175</xdr:colOff>
      <xdr:row>18</xdr:row>
      <xdr:rowOff>55665</xdr:rowOff>
    </xdr:to>
    <xdr:sp macro="" textlink="">
      <xdr:nvSpPr>
        <xdr:cNvPr id="59" name="フローチャート : 判断 58"/>
        <xdr:cNvSpPr/>
      </xdr:nvSpPr>
      <xdr:spPr bwMode="auto">
        <a:xfrm>
          <a:off x="3556000" y="30877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40442</xdr:rowOff>
    </xdr:from>
    <xdr:ext cx="762000" cy="259045"/>
    <xdr:sp macro="" textlink="">
      <xdr:nvSpPr>
        <xdr:cNvPr id="60" name="テキスト ボックス 59"/>
        <xdr:cNvSpPr txBox="1"/>
      </xdr:nvSpPr>
      <xdr:spPr>
        <a:xfrm>
          <a:off x="3225800" y="317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123844</xdr:rowOff>
    </xdr:from>
    <xdr:to>
      <xdr:col>2</xdr:col>
      <xdr:colOff>692150</xdr:colOff>
      <xdr:row>18</xdr:row>
      <xdr:rowOff>53994</xdr:rowOff>
    </xdr:to>
    <xdr:sp macro="" textlink="">
      <xdr:nvSpPr>
        <xdr:cNvPr id="61" name="フローチャート : 判断 60"/>
        <xdr:cNvSpPr/>
      </xdr:nvSpPr>
      <xdr:spPr bwMode="auto">
        <a:xfrm>
          <a:off x="2857500" y="30861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38771</xdr:rowOff>
    </xdr:from>
    <xdr:ext cx="762000" cy="259045"/>
    <xdr:sp macro="" textlink="">
      <xdr:nvSpPr>
        <xdr:cNvPr id="62" name="テキスト ボックス 61"/>
        <xdr:cNvSpPr txBox="1"/>
      </xdr:nvSpPr>
      <xdr:spPr>
        <a:xfrm>
          <a:off x="2527300" y="317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219,990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73003</xdr:rowOff>
    </xdr:from>
    <xdr:to>
      <xdr:col>5</xdr:col>
      <xdr:colOff>34925</xdr:colOff>
      <xdr:row>18</xdr:row>
      <xdr:rowOff>3153</xdr:rowOff>
    </xdr:to>
    <xdr:sp macro="" textlink="">
      <xdr:nvSpPr>
        <xdr:cNvPr id="68" name="円/楕円 67"/>
        <xdr:cNvSpPr/>
      </xdr:nvSpPr>
      <xdr:spPr bwMode="auto">
        <a:xfrm>
          <a:off x="5600700" y="30352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89530</xdr:rowOff>
    </xdr:from>
    <xdr:ext cx="762000" cy="259045"/>
    <xdr:sp macro="" textlink="">
      <xdr:nvSpPr>
        <xdr:cNvPr id="69" name="人口1人当たり決算額の推移該当値テキスト130"/>
        <xdr:cNvSpPr txBox="1"/>
      </xdr:nvSpPr>
      <xdr:spPr>
        <a:xfrm>
          <a:off x="5740400" y="2880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246,678</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63347</xdr:rowOff>
    </xdr:from>
    <xdr:to>
      <xdr:col>4</xdr:col>
      <xdr:colOff>520700</xdr:colOff>
      <xdr:row>17</xdr:row>
      <xdr:rowOff>164947</xdr:rowOff>
    </xdr:to>
    <xdr:sp macro="" textlink="">
      <xdr:nvSpPr>
        <xdr:cNvPr id="70" name="円/楕円 69"/>
        <xdr:cNvSpPr/>
      </xdr:nvSpPr>
      <xdr:spPr bwMode="auto">
        <a:xfrm>
          <a:off x="4953000" y="30256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3674</xdr:rowOff>
    </xdr:from>
    <xdr:ext cx="736600" cy="259045"/>
    <xdr:sp macro="" textlink="">
      <xdr:nvSpPr>
        <xdr:cNvPr id="71" name="テキスト ボックス 70"/>
        <xdr:cNvSpPr txBox="1"/>
      </xdr:nvSpPr>
      <xdr:spPr>
        <a:xfrm>
          <a:off x="4622800" y="2794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251,747</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93534</xdr:rowOff>
    </xdr:from>
    <xdr:to>
      <xdr:col>3</xdr:col>
      <xdr:colOff>955675</xdr:colOff>
      <xdr:row>18</xdr:row>
      <xdr:rowOff>23684</xdr:rowOff>
    </xdr:to>
    <xdr:sp macro="" textlink="">
      <xdr:nvSpPr>
        <xdr:cNvPr id="72" name="円/楕円 71"/>
        <xdr:cNvSpPr/>
      </xdr:nvSpPr>
      <xdr:spPr bwMode="auto">
        <a:xfrm>
          <a:off x="4254500" y="30558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33861</xdr:rowOff>
    </xdr:from>
    <xdr:ext cx="762000" cy="259045"/>
    <xdr:sp macro="" textlink="">
      <xdr:nvSpPr>
        <xdr:cNvPr id="73" name="テキスト ボックス 72"/>
        <xdr:cNvSpPr txBox="1"/>
      </xdr:nvSpPr>
      <xdr:spPr>
        <a:xfrm>
          <a:off x="3924300" y="2824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235,901</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87704</xdr:rowOff>
    </xdr:from>
    <xdr:to>
      <xdr:col>3</xdr:col>
      <xdr:colOff>257175</xdr:colOff>
      <xdr:row>18</xdr:row>
      <xdr:rowOff>17854</xdr:rowOff>
    </xdr:to>
    <xdr:sp macro="" textlink="">
      <xdr:nvSpPr>
        <xdr:cNvPr id="74" name="円/楕円 73"/>
        <xdr:cNvSpPr/>
      </xdr:nvSpPr>
      <xdr:spPr bwMode="auto">
        <a:xfrm>
          <a:off x="3556000" y="30499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28031</xdr:rowOff>
    </xdr:from>
    <xdr:ext cx="762000" cy="259045"/>
    <xdr:sp macro="" textlink="">
      <xdr:nvSpPr>
        <xdr:cNvPr id="75" name="テキスト ボックス 74"/>
        <xdr:cNvSpPr txBox="1"/>
      </xdr:nvSpPr>
      <xdr:spPr>
        <a:xfrm>
          <a:off x="3225800" y="2818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238,961</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22149</xdr:rowOff>
    </xdr:from>
    <xdr:to>
      <xdr:col>2</xdr:col>
      <xdr:colOff>692150</xdr:colOff>
      <xdr:row>17</xdr:row>
      <xdr:rowOff>123749</xdr:rowOff>
    </xdr:to>
    <xdr:sp macro="" textlink="">
      <xdr:nvSpPr>
        <xdr:cNvPr id="76" name="円/楕円 75"/>
        <xdr:cNvSpPr/>
      </xdr:nvSpPr>
      <xdr:spPr bwMode="auto">
        <a:xfrm>
          <a:off x="2857500" y="29844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133926</xdr:rowOff>
    </xdr:from>
    <xdr:ext cx="762000" cy="259045"/>
    <xdr:sp macro="" textlink="">
      <xdr:nvSpPr>
        <xdr:cNvPr id="77" name="テキスト ボックス 76"/>
        <xdr:cNvSpPr txBox="1"/>
      </xdr:nvSpPr>
      <xdr:spPr>
        <a:xfrm>
          <a:off x="2527300" y="2753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273,373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8" name="円/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9" name="フローチャート :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3" name="直線コネクタ 92"/>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5" name="テキスト ボックス 94"/>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7" name="テキスト ボックス 96"/>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9" name="テキスト ボックス 98"/>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1" name="テキスト ボックス 100"/>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65651</xdr:rowOff>
    </xdr:from>
    <xdr:to>
      <xdr:col>4</xdr:col>
      <xdr:colOff>1117600</xdr:colOff>
      <xdr:row>37</xdr:row>
      <xdr:rowOff>239570</xdr:rowOff>
    </xdr:to>
    <xdr:cxnSp macro="">
      <xdr:nvCxnSpPr>
        <xdr:cNvPr id="105" name="直線コネクタ 104"/>
        <xdr:cNvCxnSpPr/>
      </xdr:nvCxnSpPr>
      <xdr:spPr bwMode="auto">
        <a:xfrm flipV="1">
          <a:off x="5651500" y="5990201"/>
          <a:ext cx="0" cy="13740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211647</xdr:rowOff>
    </xdr:from>
    <xdr:ext cx="762000" cy="259045"/>
    <xdr:sp macro="" textlink="">
      <xdr:nvSpPr>
        <xdr:cNvPr id="106" name="人口1人当たり決算額の推移最小値テキスト445"/>
        <xdr:cNvSpPr txBox="1"/>
      </xdr:nvSpPr>
      <xdr:spPr>
        <a:xfrm>
          <a:off x="5740400" y="733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-24,773</a:t>
          </a:r>
          <a:endParaRPr kumimoji="1" lang="ja-JP" altLang="en-US" sz="1000" b="1">
            <a:latin typeface="ＭＳ Ｐゴシック"/>
          </a:endParaRPr>
        </a:p>
      </xdr:txBody>
    </xdr:sp>
    <xdr:clientData/>
  </xdr:oneCellAnchor>
  <xdr:twoCellAnchor>
    <xdr:from>
      <xdr:col>4</xdr:col>
      <xdr:colOff>1028700</xdr:colOff>
      <xdr:row>37</xdr:row>
      <xdr:rowOff>239570</xdr:rowOff>
    </xdr:from>
    <xdr:to>
      <xdr:col>5</xdr:col>
      <xdr:colOff>73025</xdr:colOff>
      <xdr:row>37</xdr:row>
      <xdr:rowOff>239570</xdr:rowOff>
    </xdr:to>
    <xdr:cxnSp macro="">
      <xdr:nvCxnSpPr>
        <xdr:cNvPr id="107" name="直線コネクタ 106"/>
        <xdr:cNvCxnSpPr/>
      </xdr:nvCxnSpPr>
      <xdr:spPr bwMode="auto">
        <a:xfrm>
          <a:off x="5562600" y="73642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323478</xdr:rowOff>
    </xdr:from>
    <xdr:ext cx="762000" cy="259045"/>
    <xdr:sp macro="" textlink="">
      <xdr:nvSpPr>
        <xdr:cNvPr id="108" name="人口1人当たり決算額の推移最大値テキスト445"/>
        <xdr:cNvSpPr txBox="1"/>
      </xdr:nvSpPr>
      <xdr:spPr>
        <a:xfrm>
          <a:off x="5740400" y="573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155,551</a:t>
          </a:r>
          <a:endParaRPr kumimoji="1" lang="ja-JP" altLang="en-US" sz="1000" b="1">
            <a:latin typeface="ＭＳ Ｐゴシック"/>
          </a:endParaRPr>
        </a:p>
      </xdr:txBody>
    </xdr:sp>
    <xdr:clientData/>
  </xdr:oneCellAnchor>
  <xdr:twoCellAnchor>
    <xdr:from>
      <xdr:col>4</xdr:col>
      <xdr:colOff>1028700</xdr:colOff>
      <xdr:row>33</xdr:row>
      <xdr:rowOff>65651</xdr:rowOff>
    </xdr:from>
    <xdr:to>
      <xdr:col>5</xdr:col>
      <xdr:colOff>73025</xdr:colOff>
      <xdr:row>33</xdr:row>
      <xdr:rowOff>65651</xdr:rowOff>
    </xdr:to>
    <xdr:cxnSp macro="">
      <xdr:nvCxnSpPr>
        <xdr:cNvPr id="109" name="直線コネクタ 108"/>
        <xdr:cNvCxnSpPr/>
      </xdr:nvCxnSpPr>
      <xdr:spPr bwMode="auto">
        <a:xfrm>
          <a:off x="5562600" y="59902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79177</xdr:rowOff>
    </xdr:from>
    <xdr:to>
      <xdr:col>4</xdr:col>
      <xdr:colOff>1117600</xdr:colOff>
      <xdr:row>36</xdr:row>
      <xdr:rowOff>107790</xdr:rowOff>
    </xdr:to>
    <xdr:cxnSp macro="">
      <xdr:nvCxnSpPr>
        <xdr:cNvPr id="110" name="直線コネクタ 109"/>
        <xdr:cNvCxnSpPr/>
      </xdr:nvCxnSpPr>
      <xdr:spPr bwMode="auto">
        <a:xfrm>
          <a:off x="5003800" y="7032427"/>
          <a:ext cx="647700" cy="286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36804</xdr:rowOff>
    </xdr:from>
    <xdr:ext cx="762000" cy="259045"/>
    <xdr:sp macro="" textlink="">
      <xdr:nvSpPr>
        <xdr:cNvPr id="111" name="人口1人当たり決算額の推移平均値テキスト445"/>
        <xdr:cNvSpPr txBox="1"/>
      </xdr:nvSpPr>
      <xdr:spPr>
        <a:xfrm>
          <a:off x="5740400" y="66471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42,339</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191727</xdr:rowOff>
    </xdr:from>
    <xdr:to>
      <xdr:col>5</xdr:col>
      <xdr:colOff>34925</xdr:colOff>
      <xdr:row>35</xdr:row>
      <xdr:rowOff>293327</xdr:rowOff>
    </xdr:to>
    <xdr:sp macro="" textlink="">
      <xdr:nvSpPr>
        <xdr:cNvPr id="112" name="フローチャート : 判断 111"/>
        <xdr:cNvSpPr/>
      </xdr:nvSpPr>
      <xdr:spPr bwMode="auto">
        <a:xfrm>
          <a:off x="5600700" y="68020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71358</xdr:rowOff>
    </xdr:from>
    <xdr:to>
      <xdr:col>4</xdr:col>
      <xdr:colOff>469900</xdr:colOff>
      <xdr:row>36</xdr:row>
      <xdr:rowOff>79177</xdr:rowOff>
    </xdr:to>
    <xdr:cxnSp macro="">
      <xdr:nvCxnSpPr>
        <xdr:cNvPr id="113" name="直線コネクタ 112"/>
        <xdr:cNvCxnSpPr/>
      </xdr:nvCxnSpPr>
      <xdr:spPr bwMode="auto">
        <a:xfrm>
          <a:off x="4305300" y="7024608"/>
          <a:ext cx="698500" cy="78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167465</xdr:rowOff>
    </xdr:from>
    <xdr:to>
      <xdr:col>4</xdr:col>
      <xdr:colOff>520700</xdr:colOff>
      <xdr:row>35</xdr:row>
      <xdr:rowOff>269065</xdr:rowOff>
    </xdr:to>
    <xdr:sp macro="" textlink="">
      <xdr:nvSpPr>
        <xdr:cNvPr id="114" name="フローチャート : 判断 113"/>
        <xdr:cNvSpPr/>
      </xdr:nvSpPr>
      <xdr:spPr bwMode="auto">
        <a:xfrm>
          <a:off x="4953000" y="6777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279242</xdr:rowOff>
    </xdr:from>
    <xdr:ext cx="736600" cy="259045"/>
    <xdr:sp macro="" textlink="">
      <xdr:nvSpPr>
        <xdr:cNvPr id="115" name="テキスト ボックス 114"/>
        <xdr:cNvSpPr txBox="1"/>
      </xdr:nvSpPr>
      <xdr:spPr>
        <a:xfrm>
          <a:off x="4622800" y="6546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45,523</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25967</xdr:rowOff>
    </xdr:from>
    <xdr:to>
      <xdr:col>3</xdr:col>
      <xdr:colOff>904875</xdr:colOff>
      <xdr:row>36</xdr:row>
      <xdr:rowOff>71358</xdr:rowOff>
    </xdr:to>
    <xdr:cxnSp macro="">
      <xdr:nvCxnSpPr>
        <xdr:cNvPr id="116" name="直線コネクタ 115"/>
        <xdr:cNvCxnSpPr/>
      </xdr:nvCxnSpPr>
      <xdr:spPr bwMode="auto">
        <a:xfrm>
          <a:off x="3606800" y="6979217"/>
          <a:ext cx="698500" cy="453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128687</xdr:rowOff>
    </xdr:from>
    <xdr:to>
      <xdr:col>3</xdr:col>
      <xdr:colOff>955675</xdr:colOff>
      <xdr:row>35</xdr:row>
      <xdr:rowOff>230287</xdr:rowOff>
    </xdr:to>
    <xdr:sp macro="" textlink="">
      <xdr:nvSpPr>
        <xdr:cNvPr id="117" name="フローチャート : 判断 116"/>
        <xdr:cNvSpPr/>
      </xdr:nvSpPr>
      <xdr:spPr bwMode="auto">
        <a:xfrm>
          <a:off x="4254500" y="67390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240464</xdr:rowOff>
    </xdr:from>
    <xdr:ext cx="762000" cy="259045"/>
    <xdr:sp macro="" textlink="">
      <xdr:nvSpPr>
        <xdr:cNvPr id="118" name="テキスト ボックス 117"/>
        <xdr:cNvSpPr txBox="1"/>
      </xdr:nvSpPr>
      <xdr:spPr>
        <a:xfrm>
          <a:off x="3924300" y="650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314406</xdr:rowOff>
    </xdr:from>
    <xdr:to>
      <xdr:col>3</xdr:col>
      <xdr:colOff>206375</xdr:colOff>
      <xdr:row>36</xdr:row>
      <xdr:rowOff>25967</xdr:rowOff>
    </xdr:to>
    <xdr:cxnSp macro="">
      <xdr:nvCxnSpPr>
        <xdr:cNvPr id="119" name="直線コネクタ 118"/>
        <xdr:cNvCxnSpPr/>
      </xdr:nvCxnSpPr>
      <xdr:spPr bwMode="auto">
        <a:xfrm>
          <a:off x="2908300" y="6924756"/>
          <a:ext cx="698500" cy="544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111847</xdr:rowOff>
    </xdr:from>
    <xdr:to>
      <xdr:col>3</xdr:col>
      <xdr:colOff>257175</xdr:colOff>
      <xdr:row>35</xdr:row>
      <xdr:rowOff>213447</xdr:rowOff>
    </xdr:to>
    <xdr:sp macro="" textlink="">
      <xdr:nvSpPr>
        <xdr:cNvPr id="120" name="フローチャート : 判断 119"/>
        <xdr:cNvSpPr/>
      </xdr:nvSpPr>
      <xdr:spPr bwMode="auto">
        <a:xfrm>
          <a:off x="3556000" y="6722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223624</xdr:rowOff>
    </xdr:from>
    <xdr:ext cx="762000" cy="259045"/>
    <xdr:sp macro="" textlink="">
      <xdr:nvSpPr>
        <xdr:cNvPr id="121" name="テキスト ボックス 120"/>
        <xdr:cNvSpPr txBox="1"/>
      </xdr:nvSpPr>
      <xdr:spPr>
        <a:xfrm>
          <a:off x="3225800" y="6491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63132</xdr:rowOff>
    </xdr:from>
    <xdr:to>
      <xdr:col>2</xdr:col>
      <xdr:colOff>692150</xdr:colOff>
      <xdr:row>35</xdr:row>
      <xdr:rowOff>164732</xdr:rowOff>
    </xdr:to>
    <xdr:sp macro="" textlink="">
      <xdr:nvSpPr>
        <xdr:cNvPr id="122" name="フローチャート : 判断 121"/>
        <xdr:cNvSpPr/>
      </xdr:nvSpPr>
      <xdr:spPr bwMode="auto">
        <a:xfrm>
          <a:off x="2857500" y="6673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174909</xdr:rowOff>
    </xdr:from>
    <xdr:ext cx="762000" cy="259045"/>
    <xdr:sp macro="" textlink="">
      <xdr:nvSpPr>
        <xdr:cNvPr id="123" name="テキスト ボックス 122"/>
        <xdr:cNvSpPr txBox="1"/>
      </xdr:nvSpPr>
      <xdr:spPr>
        <a:xfrm>
          <a:off x="2527300" y="6442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36</xdr:row>
      <xdr:rowOff>56990</xdr:rowOff>
    </xdr:from>
    <xdr:to>
      <xdr:col>5</xdr:col>
      <xdr:colOff>34925</xdr:colOff>
      <xdr:row>36</xdr:row>
      <xdr:rowOff>158590</xdr:rowOff>
    </xdr:to>
    <xdr:sp macro="" textlink="">
      <xdr:nvSpPr>
        <xdr:cNvPr id="129" name="円/楕円 128"/>
        <xdr:cNvSpPr/>
      </xdr:nvSpPr>
      <xdr:spPr bwMode="auto">
        <a:xfrm>
          <a:off x="5600700" y="70102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29067</xdr:rowOff>
    </xdr:from>
    <xdr:ext cx="762000" cy="259045"/>
    <xdr:sp macro="" textlink="">
      <xdr:nvSpPr>
        <xdr:cNvPr id="130" name="人口1人当たり決算額の推移該当値テキスト445"/>
        <xdr:cNvSpPr txBox="1"/>
      </xdr:nvSpPr>
      <xdr:spPr>
        <a:xfrm>
          <a:off x="5740400" y="69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15,021</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28377</xdr:rowOff>
    </xdr:from>
    <xdr:to>
      <xdr:col>4</xdr:col>
      <xdr:colOff>520700</xdr:colOff>
      <xdr:row>36</xdr:row>
      <xdr:rowOff>129977</xdr:rowOff>
    </xdr:to>
    <xdr:sp macro="" textlink="">
      <xdr:nvSpPr>
        <xdr:cNvPr id="131" name="円/楕円 130"/>
        <xdr:cNvSpPr/>
      </xdr:nvSpPr>
      <xdr:spPr bwMode="auto">
        <a:xfrm>
          <a:off x="4953000" y="69816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114754</xdr:rowOff>
    </xdr:from>
    <xdr:ext cx="736600" cy="259045"/>
    <xdr:sp macro="" textlink="">
      <xdr:nvSpPr>
        <xdr:cNvPr id="132" name="テキスト ボックス 131"/>
        <xdr:cNvSpPr txBox="1"/>
      </xdr:nvSpPr>
      <xdr:spPr>
        <a:xfrm>
          <a:off x="4622800" y="70680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18,776</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20558</xdr:rowOff>
    </xdr:from>
    <xdr:to>
      <xdr:col>3</xdr:col>
      <xdr:colOff>955675</xdr:colOff>
      <xdr:row>36</xdr:row>
      <xdr:rowOff>122158</xdr:rowOff>
    </xdr:to>
    <xdr:sp macro="" textlink="">
      <xdr:nvSpPr>
        <xdr:cNvPr id="133" name="円/楕円 132"/>
        <xdr:cNvSpPr/>
      </xdr:nvSpPr>
      <xdr:spPr bwMode="auto">
        <a:xfrm>
          <a:off x="4254500" y="69738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106935</xdr:rowOff>
    </xdr:from>
    <xdr:ext cx="762000" cy="259045"/>
    <xdr:sp macro="" textlink="">
      <xdr:nvSpPr>
        <xdr:cNvPr id="134" name="テキスト ボックス 133"/>
        <xdr:cNvSpPr txBox="1"/>
      </xdr:nvSpPr>
      <xdr:spPr>
        <a:xfrm>
          <a:off x="3924300" y="7060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19,802</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318067</xdr:rowOff>
    </xdr:from>
    <xdr:to>
      <xdr:col>3</xdr:col>
      <xdr:colOff>257175</xdr:colOff>
      <xdr:row>36</xdr:row>
      <xdr:rowOff>76767</xdr:rowOff>
    </xdr:to>
    <xdr:sp macro="" textlink="">
      <xdr:nvSpPr>
        <xdr:cNvPr id="135" name="円/楕円 134"/>
        <xdr:cNvSpPr/>
      </xdr:nvSpPr>
      <xdr:spPr bwMode="auto">
        <a:xfrm>
          <a:off x="3556000" y="69284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61544</xdr:rowOff>
    </xdr:from>
    <xdr:ext cx="762000" cy="259045"/>
    <xdr:sp macro="" textlink="">
      <xdr:nvSpPr>
        <xdr:cNvPr id="136" name="テキスト ボックス 135"/>
        <xdr:cNvSpPr txBox="1"/>
      </xdr:nvSpPr>
      <xdr:spPr>
        <a:xfrm>
          <a:off x="3225800" y="701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25,759</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263606</xdr:rowOff>
    </xdr:from>
    <xdr:to>
      <xdr:col>2</xdr:col>
      <xdr:colOff>692150</xdr:colOff>
      <xdr:row>36</xdr:row>
      <xdr:rowOff>22306</xdr:rowOff>
    </xdr:to>
    <xdr:sp macro="" textlink="">
      <xdr:nvSpPr>
        <xdr:cNvPr id="137" name="円/楕円 136"/>
        <xdr:cNvSpPr/>
      </xdr:nvSpPr>
      <xdr:spPr bwMode="auto">
        <a:xfrm>
          <a:off x="2857500" y="68739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7083</xdr:rowOff>
    </xdr:from>
    <xdr:ext cx="762000" cy="259045"/>
    <xdr:sp macro="" textlink="">
      <xdr:nvSpPr>
        <xdr:cNvPr id="138" name="テキスト ボックス 137"/>
        <xdr:cNvSpPr txBox="1"/>
      </xdr:nvSpPr>
      <xdr:spPr>
        <a:xfrm>
          <a:off x="2527300" y="6960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32,906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福島県葛尾村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1,480
1,474
84.37
6,933,543
5,958,570
179,916
1,093,007
1,336,444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53/147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68,028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76221</xdr:rowOff>
    </xdr:from>
    <xdr:to>
      <xdr:col>6</xdr:col>
      <xdr:colOff>510540</xdr:colOff>
      <xdr:row>39</xdr:row>
      <xdr:rowOff>154098</xdr:rowOff>
    </xdr:to>
    <xdr:cxnSp macro="">
      <xdr:nvCxnSpPr>
        <xdr:cNvPr id="58" name="直線コネクタ 57"/>
        <xdr:cNvCxnSpPr/>
      </xdr:nvCxnSpPr>
      <xdr:spPr>
        <a:xfrm flipV="1">
          <a:off x="4633595" y="5219721"/>
          <a:ext cx="1270" cy="1620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157925</xdr:rowOff>
    </xdr:from>
    <xdr:ext cx="534377" cy="259045"/>
    <xdr:sp macro="" textlink="">
      <xdr:nvSpPr>
        <xdr:cNvPr id="59" name="人件費最小値テキスト"/>
        <xdr:cNvSpPr txBox="1"/>
      </xdr:nvSpPr>
      <xdr:spPr>
        <a:xfrm>
          <a:off x="4686300" y="684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83,091</a:t>
          </a:r>
          <a:endParaRPr kumimoji="1" lang="ja-JP" altLang="en-US" sz="1000" b="1">
            <a:latin typeface="ＭＳ Ｐゴシック"/>
          </a:endParaRPr>
        </a:p>
      </xdr:txBody>
    </xdr:sp>
    <xdr:clientData/>
  </xdr:oneCellAnchor>
  <xdr:twoCellAnchor>
    <xdr:from>
      <xdr:col>6</xdr:col>
      <xdr:colOff>422275</xdr:colOff>
      <xdr:row>39</xdr:row>
      <xdr:rowOff>154098</xdr:rowOff>
    </xdr:from>
    <xdr:to>
      <xdr:col>6</xdr:col>
      <xdr:colOff>600075</xdr:colOff>
      <xdr:row>39</xdr:row>
      <xdr:rowOff>154098</xdr:rowOff>
    </xdr:to>
    <xdr:cxnSp macro="">
      <xdr:nvCxnSpPr>
        <xdr:cNvPr id="60" name="直線コネクタ 59"/>
        <xdr:cNvCxnSpPr/>
      </xdr:nvCxnSpPr>
      <xdr:spPr>
        <a:xfrm>
          <a:off x="4546600" y="6840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22898</xdr:rowOff>
    </xdr:from>
    <xdr:ext cx="599010" cy="259045"/>
    <xdr:sp macro="" textlink="">
      <xdr:nvSpPr>
        <xdr:cNvPr id="61" name="人件費最大値テキスト"/>
        <xdr:cNvSpPr txBox="1"/>
      </xdr:nvSpPr>
      <xdr:spPr>
        <a:xfrm>
          <a:off x="4686300" y="4994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579,438</a:t>
          </a:r>
          <a:endParaRPr kumimoji="1" lang="ja-JP" altLang="en-US" sz="1000" b="1">
            <a:latin typeface="ＭＳ Ｐゴシック"/>
          </a:endParaRPr>
        </a:p>
      </xdr:txBody>
    </xdr:sp>
    <xdr:clientData/>
  </xdr:oneCellAnchor>
  <xdr:twoCellAnchor>
    <xdr:from>
      <xdr:col>6</xdr:col>
      <xdr:colOff>422275</xdr:colOff>
      <xdr:row>30</xdr:row>
      <xdr:rowOff>76221</xdr:rowOff>
    </xdr:from>
    <xdr:to>
      <xdr:col>6</xdr:col>
      <xdr:colOff>600075</xdr:colOff>
      <xdr:row>30</xdr:row>
      <xdr:rowOff>76221</xdr:rowOff>
    </xdr:to>
    <xdr:cxnSp macro="">
      <xdr:nvCxnSpPr>
        <xdr:cNvPr id="62" name="直線コネクタ 61"/>
        <xdr:cNvCxnSpPr/>
      </xdr:nvCxnSpPr>
      <xdr:spPr>
        <a:xfrm>
          <a:off x="4546600" y="5219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46519</xdr:rowOff>
    </xdr:from>
    <xdr:to>
      <xdr:col>6</xdr:col>
      <xdr:colOff>511175</xdr:colOff>
      <xdr:row>37</xdr:row>
      <xdr:rowOff>58599</xdr:rowOff>
    </xdr:to>
    <xdr:cxnSp macro="">
      <xdr:nvCxnSpPr>
        <xdr:cNvPr id="63" name="直線コネクタ 62"/>
        <xdr:cNvCxnSpPr/>
      </xdr:nvCxnSpPr>
      <xdr:spPr>
        <a:xfrm flipV="1">
          <a:off x="3797300" y="6390169"/>
          <a:ext cx="838200" cy="12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84782</xdr:rowOff>
    </xdr:from>
    <xdr:ext cx="599010" cy="259045"/>
    <xdr:sp macro="" textlink="">
      <xdr:nvSpPr>
        <xdr:cNvPr id="64" name="人件費平均値テキスト"/>
        <xdr:cNvSpPr txBox="1"/>
      </xdr:nvSpPr>
      <xdr:spPr>
        <a:xfrm>
          <a:off x="4686300" y="64284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187,155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106355</xdr:rowOff>
    </xdr:from>
    <xdr:to>
      <xdr:col>6</xdr:col>
      <xdr:colOff>561975</xdr:colOff>
      <xdr:row>38</xdr:row>
      <xdr:rowOff>36505</xdr:rowOff>
    </xdr:to>
    <xdr:sp macro="" textlink="">
      <xdr:nvSpPr>
        <xdr:cNvPr id="65" name="フローチャート : 判断 64"/>
        <xdr:cNvSpPr/>
      </xdr:nvSpPr>
      <xdr:spPr>
        <a:xfrm>
          <a:off x="4584700" y="64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58599</xdr:rowOff>
    </xdr:from>
    <xdr:to>
      <xdr:col>5</xdr:col>
      <xdr:colOff>358775</xdr:colOff>
      <xdr:row>37</xdr:row>
      <xdr:rowOff>78980</xdr:rowOff>
    </xdr:to>
    <xdr:cxnSp macro="">
      <xdr:nvCxnSpPr>
        <xdr:cNvPr id="66" name="直線コネクタ 65"/>
        <xdr:cNvCxnSpPr/>
      </xdr:nvCxnSpPr>
      <xdr:spPr>
        <a:xfrm flipV="1">
          <a:off x="2908300" y="6402249"/>
          <a:ext cx="889000" cy="20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98929</xdr:rowOff>
    </xdr:from>
    <xdr:to>
      <xdr:col>5</xdr:col>
      <xdr:colOff>409575</xdr:colOff>
      <xdr:row>38</xdr:row>
      <xdr:rowOff>29079</xdr:rowOff>
    </xdr:to>
    <xdr:sp macro="" textlink="">
      <xdr:nvSpPr>
        <xdr:cNvPr id="67" name="フローチャート : 判断 66"/>
        <xdr:cNvSpPr/>
      </xdr:nvSpPr>
      <xdr:spPr>
        <a:xfrm>
          <a:off x="3746500" y="644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38</xdr:row>
      <xdr:rowOff>20206</xdr:rowOff>
    </xdr:from>
    <xdr:ext cx="599010" cy="259045"/>
    <xdr:sp macro="" textlink="">
      <xdr:nvSpPr>
        <xdr:cNvPr id="68" name="テキスト ボックス 67"/>
        <xdr:cNvSpPr txBox="1"/>
      </xdr:nvSpPr>
      <xdr:spPr>
        <a:xfrm>
          <a:off x="3497794" y="6535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189,429</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78980</xdr:rowOff>
    </xdr:from>
    <xdr:to>
      <xdr:col>4</xdr:col>
      <xdr:colOff>155575</xdr:colOff>
      <xdr:row>37</xdr:row>
      <xdr:rowOff>103758</xdr:rowOff>
    </xdr:to>
    <xdr:cxnSp macro="">
      <xdr:nvCxnSpPr>
        <xdr:cNvPr id="69" name="直線コネクタ 68"/>
        <xdr:cNvCxnSpPr/>
      </xdr:nvCxnSpPr>
      <xdr:spPr>
        <a:xfrm flipV="1">
          <a:off x="2019300" y="6422630"/>
          <a:ext cx="889000" cy="2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117210</xdr:rowOff>
    </xdr:from>
    <xdr:to>
      <xdr:col>4</xdr:col>
      <xdr:colOff>206375</xdr:colOff>
      <xdr:row>38</xdr:row>
      <xdr:rowOff>47360</xdr:rowOff>
    </xdr:to>
    <xdr:sp macro="" textlink="">
      <xdr:nvSpPr>
        <xdr:cNvPr id="70" name="フローチャート : 判断 69"/>
        <xdr:cNvSpPr/>
      </xdr:nvSpPr>
      <xdr:spPr>
        <a:xfrm>
          <a:off x="2857500" y="646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38</xdr:row>
      <xdr:rowOff>38488</xdr:rowOff>
    </xdr:from>
    <xdr:ext cx="599010" cy="259045"/>
    <xdr:sp macro="" textlink="">
      <xdr:nvSpPr>
        <xdr:cNvPr id="71" name="テキスト ボックス 70"/>
        <xdr:cNvSpPr txBox="1"/>
      </xdr:nvSpPr>
      <xdr:spPr>
        <a:xfrm>
          <a:off x="2608794" y="6553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183,831</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92246</xdr:rowOff>
    </xdr:from>
    <xdr:to>
      <xdr:col>2</xdr:col>
      <xdr:colOff>638175</xdr:colOff>
      <xdr:row>37</xdr:row>
      <xdr:rowOff>103758</xdr:rowOff>
    </xdr:to>
    <xdr:cxnSp macro="">
      <xdr:nvCxnSpPr>
        <xdr:cNvPr id="72" name="直線コネクタ 71"/>
        <xdr:cNvCxnSpPr/>
      </xdr:nvCxnSpPr>
      <xdr:spPr>
        <a:xfrm>
          <a:off x="1130300" y="6435896"/>
          <a:ext cx="889000" cy="11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125705</xdr:rowOff>
    </xdr:from>
    <xdr:to>
      <xdr:col>3</xdr:col>
      <xdr:colOff>3175</xdr:colOff>
      <xdr:row>38</xdr:row>
      <xdr:rowOff>55855</xdr:rowOff>
    </xdr:to>
    <xdr:sp macro="" textlink="">
      <xdr:nvSpPr>
        <xdr:cNvPr id="73" name="フローチャート : 判断 72"/>
        <xdr:cNvSpPr/>
      </xdr:nvSpPr>
      <xdr:spPr>
        <a:xfrm>
          <a:off x="1968500" y="646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38</xdr:row>
      <xdr:rowOff>46982</xdr:rowOff>
    </xdr:from>
    <xdr:ext cx="599010" cy="259045"/>
    <xdr:sp macro="" textlink="">
      <xdr:nvSpPr>
        <xdr:cNvPr id="74" name="テキスト ボックス 73"/>
        <xdr:cNvSpPr txBox="1"/>
      </xdr:nvSpPr>
      <xdr:spPr>
        <a:xfrm>
          <a:off x="1719794" y="6562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181,230</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129120</xdr:rowOff>
    </xdr:from>
    <xdr:to>
      <xdr:col>1</xdr:col>
      <xdr:colOff>485775</xdr:colOff>
      <xdr:row>38</xdr:row>
      <xdr:rowOff>59271</xdr:rowOff>
    </xdr:to>
    <xdr:sp macro="" textlink="">
      <xdr:nvSpPr>
        <xdr:cNvPr id="75" name="フローチャート : 判断 74"/>
        <xdr:cNvSpPr/>
      </xdr:nvSpPr>
      <xdr:spPr>
        <a:xfrm>
          <a:off x="1079500" y="64727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38</xdr:row>
      <xdr:rowOff>50398</xdr:rowOff>
    </xdr:from>
    <xdr:ext cx="599010" cy="259045"/>
    <xdr:sp macro="" textlink="">
      <xdr:nvSpPr>
        <xdr:cNvPr id="76" name="テキスト ボックス 75"/>
        <xdr:cNvSpPr txBox="1"/>
      </xdr:nvSpPr>
      <xdr:spPr>
        <a:xfrm>
          <a:off x="830794" y="6565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180,184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167169</xdr:rowOff>
    </xdr:from>
    <xdr:to>
      <xdr:col>6</xdr:col>
      <xdr:colOff>561975</xdr:colOff>
      <xdr:row>37</xdr:row>
      <xdr:rowOff>97319</xdr:rowOff>
    </xdr:to>
    <xdr:sp macro="" textlink="">
      <xdr:nvSpPr>
        <xdr:cNvPr id="82" name="円/楕円 81"/>
        <xdr:cNvSpPr/>
      </xdr:nvSpPr>
      <xdr:spPr>
        <a:xfrm>
          <a:off x="4584700" y="6339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18596</xdr:rowOff>
    </xdr:from>
    <xdr:ext cx="599010" cy="259045"/>
    <xdr:sp macro="" textlink="">
      <xdr:nvSpPr>
        <xdr:cNvPr id="83" name="人件費該当値テキスト"/>
        <xdr:cNvSpPr txBox="1"/>
      </xdr:nvSpPr>
      <xdr:spPr>
        <a:xfrm>
          <a:off x="4686300" y="6190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221,033</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7799</xdr:rowOff>
    </xdr:from>
    <xdr:to>
      <xdr:col>5</xdr:col>
      <xdr:colOff>409575</xdr:colOff>
      <xdr:row>37</xdr:row>
      <xdr:rowOff>109399</xdr:rowOff>
    </xdr:to>
    <xdr:sp macro="" textlink="">
      <xdr:nvSpPr>
        <xdr:cNvPr id="84" name="円/楕円 83"/>
        <xdr:cNvSpPr/>
      </xdr:nvSpPr>
      <xdr:spPr>
        <a:xfrm>
          <a:off x="3746500" y="635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35</xdr:row>
      <xdr:rowOff>125926</xdr:rowOff>
    </xdr:from>
    <xdr:ext cx="599010" cy="259045"/>
    <xdr:sp macro="" textlink="">
      <xdr:nvSpPr>
        <xdr:cNvPr id="85" name="テキスト ボックス 84"/>
        <xdr:cNvSpPr txBox="1"/>
      </xdr:nvSpPr>
      <xdr:spPr>
        <a:xfrm>
          <a:off x="3497794" y="6126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217,334</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28180</xdr:rowOff>
    </xdr:from>
    <xdr:to>
      <xdr:col>4</xdr:col>
      <xdr:colOff>206375</xdr:colOff>
      <xdr:row>37</xdr:row>
      <xdr:rowOff>129780</xdr:rowOff>
    </xdr:to>
    <xdr:sp macro="" textlink="">
      <xdr:nvSpPr>
        <xdr:cNvPr id="86" name="円/楕円 85"/>
        <xdr:cNvSpPr/>
      </xdr:nvSpPr>
      <xdr:spPr>
        <a:xfrm>
          <a:off x="2857500" y="637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35</xdr:row>
      <xdr:rowOff>146307</xdr:rowOff>
    </xdr:from>
    <xdr:ext cx="599010" cy="259045"/>
    <xdr:sp macro="" textlink="">
      <xdr:nvSpPr>
        <xdr:cNvPr id="87" name="テキスト ボックス 86"/>
        <xdr:cNvSpPr txBox="1"/>
      </xdr:nvSpPr>
      <xdr:spPr>
        <a:xfrm>
          <a:off x="2608794" y="6147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211,093</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52958</xdr:rowOff>
    </xdr:from>
    <xdr:to>
      <xdr:col>3</xdr:col>
      <xdr:colOff>3175</xdr:colOff>
      <xdr:row>37</xdr:row>
      <xdr:rowOff>154558</xdr:rowOff>
    </xdr:to>
    <xdr:sp macro="" textlink="">
      <xdr:nvSpPr>
        <xdr:cNvPr id="88" name="円/楕円 87"/>
        <xdr:cNvSpPr/>
      </xdr:nvSpPr>
      <xdr:spPr>
        <a:xfrm>
          <a:off x="1968500" y="6396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35</xdr:row>
      <xdr:rowOff>171085</xdr:rowOff>
    </xdr:from>
    <xdr:ext cx="599010" cy="259045"/>
    <xdr:sp macro="" textlink="">
      <xdr:nvSpPr>
        <xdr:cNvPr id="89" name="テキスト ボックス 88"/>
        <xdr:cNvSpPr txBox="1"/>
      </xdr:nvSpPr>
      <xdr:spPr>
        <a:xfrm>
          <a:off x="1719794" y="6171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203,506</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41446</xdr:rowOff>
    </xdr:from>
    <xdr:to>
      <xdr:col>1</xdr:col>
      <xdr:colOff>485775</xdr:colOff>
      <xdr:row>37</xdr:row>
      <xdr:rowOff>143046</xdr:rowOff>
    </xdr:to>
    <xdr:sp macro="" textlink="">
      <xdr:nvSpPr>
        <xdr:cNvPr id="90" name="円/楕円 89"/>
        <xdr:cNvSpPr/>
      </xdr:nvSpPr>
      <xdr:spPr>
        <a:xfrm>
          <a:off x="1079500" y="6385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35</xdr:row>
      <xdr:rowOff>159573</xdr:rowOff>
    </xdr:from>
    <xdr:ext cx="599010" cy="259045"/>
    <xdr:sp macro="" textlink="">
      <xdr:nvSpPr>
        <xdr:cNvPr id="91" name="テキスト ボックス 90"/>
        <xdr:cNvSpPr txBox="1"/>
      </xdr:nvSpPr>
      <xdr:spPr>
        <a:xfrm>
          <a:off x="830794" y="6160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207,031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10/147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213,650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168979</xdr:rowOff>
    </xdr:from>
    <xdr:to>
      <xdr:col>6</xdr:col>
      <xdr:colOff>510540</xdr:colOff>
      <xdr:row>58</xdr:row>
      <xdr:rowOff>153388</xdr:rowOff>
    </xdr:to>
    <xdr:cxnSp macro="">
      <xdr:nvCxnSpPr>
        <xdr:cNvPr id="117" name="直線コネクタ 116"/>
        <xdr:cNvCxnSpPr/>
      </xdr:nvCxnSpPr>
      <xdr:spPr>
        <a:xfrm flipV="1">
          <a:off x="4633595" y="8570029"/>
          <a:ext cx="1270" cy="1527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157215</xdr:rowOff>
    </xdr:from>
    <xdr:ext cx="534377" cy="259045"/>
    <xdr:sp macro="" textlink="">
      <xdr:nvSpPr>
        <xdr:cNvPr id="118" name="物件費最小値テキスト"/>
        <xdr:cNvSpPr txBox="1"/>
      </xdr:nvSpPr>
      <xdr:spPr>
        <a:xfrm>
          <a:off x="4686300" y="10101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71,617</a:t>
          </a:r>
          <a:endParaRPr kumimoji="1" lang="ja-JP" altLang="en-US" sz="1000" b="1">
            <a:latin typeface="ＭＳ Ｐゴシック"/>
          </a:endParaRPr>
        </a:p>
      </xdr:txBody>
    </xdr:sp>
    <xdr:clientData/>
  </xdr:oneCellAnchor>
  <xdr:twoCellAnchor>
    <xdr:from>
      <xdr:col>6</xdr:col>
      <xdr:colOff>422275</xdr:colOff>
      <xdr:row>58</xdr:row>
      <xdr:rowOff>153388</xdr:rowOff>
    </xdr:from>
    <xdr:to>
      <xdr:col>6</xdr:col>
      <xdr:colOff>600075</xdr:colOff>
      <xdr:row>58</xdr:row>
      <xdr:rowOff>153388</xdr:rowOff>
    </xdr:to>
    <xdr:cxnSp macro="">
      <xdr:nvCxnSpPr>
        <xdr:cNvPr id="119" name="直線コネクタ 118"/>
        <xdr:cNvCxnSpPr/>
      </xdr:nvCxnSpPr>
      <xdr:spPr>
        <a:xfrm>
          <a:off x="4546600" y="10097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115656</xdr:rowOff>
    </xdr:from>
    <xdr:ext cx="690189" cy="259045"/>
    <xdr:sp macro="" textlink="">
      <xdr:nvSpPr>
        <xdr:cNvPr id="120" name="物件費最大値テキスト"/>
        <xdr:cNvSpPr txBox="1"/>
      </xdr:nvSpPr>
      <xdr:spPr>
        <a:xfrm>
          <a:off x="4686300" y="83452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1,007,069</a:t>
          </a:r>
          <a:endParaRPr kumimoji="1" lang="ja-JP" altLang="en-US" sz="1000" b="1">
            <a:latin typeface="ＭＳ Ｐゴシック"/>
          </a:endParaRPr>
        </a:p>
      </xdr:txBody>
    </xdr:sp>
    <xdr:clientData/>
  </xdr:oneCellAnchor>
  <xdr:twoCellAnchor>
    <xdr:from>
      <xdr:col>6</xdr:col>
      <xdr:colOff>422275</xdr:colOff>
      <xdr:row>49</xdr:row>
      <xdr:rowOff>168979</xdr:rowOff>
    </xdr:from>
    <xdr:to>
      <xdr:col>6</xdr:col>
      <xdr:colOff>600075</xdr:colOff>
      <xdr:row>49</xdr:row>
      <xdr:rowOff>168979</xdr:rowOff>
    </xdr:to>
    <xdr:cxnSp macro="">
      <xdr:nvCxnSpPr>
        <xdr:cNvPr id="121" name="直線コネクタ 120"/>
        <xdr:cNvCxnSpPr/>
      </xdr:nvCxnSpPr>
      <xdr:spPr>
        <a:xfrm>
          <a:off x="4546600" y="8570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60356</xdr:rowOff>
    </xdr:from>
    <xdr:to>
      <xdr:col>6</xdr:col>
      <xdr:colOff>511175</xdr:colOff>
      <xdr:row>54</xdr:row>
      <xdr:rowOff>137107</xdr:rowOff>
    </xdr:to>
    <xdr:cxnSp macro="">
      <xdr:nvCxnSpPr>
        <xdr:cNvPr id="122" name="直線コネクタ 121"/>
        <xdr:cNvCxnSpPr/>
      </xdr:nvCxnSpPr>
      <xdr:spPr>
        <a:xfrm>
          <a:off x="3797300" y="9318656"/>
          <a:ext cx="838200" cy="76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58124</xdr:rowOff>
    </xdr:from>
    <xdr:ext cx="599010" cy="259045"/>
    <xdr:sp macro="" textlink="">
      <xdr:nvSpPr>
        <xdr:cNvPr id="123" name="物件費平均値テキスト"/>
        <xdr:cNvSpPr txBox="1"/>
      </xdr:nvSpPr>
      <xdr:spPr>
        <a:xfrm>
          <a:off x="4686300" y="98307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190,636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79697</xdr:rowOff>
    </xdr:from>
    <xdr:to>
      <xdr:col>6</xdr:col>
      <xdr:colOff>561975</xdr:colOff>
      <xdr:row>58</xdr:row>
      <xdr:rowOff>9847</xdr:rowOff>
    </xdr:to>
    <xdr:sp macro="" textlink="">
      <xdr:nvSpPr>
        <xdr:cNvPr id="124" name="フローチャート : 判断 123"/>
        <xdr:cNvSpPr/>
      </xdr:nvSpPr>
      <xdr:spPr>
        <a:xfrm>
          <a:off x="45847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60356</xdr:rowOff>
    </xdr:from>
    <xdr:to>
      <xdr:col>5</xdr:col>
      <xdr:colOff>358775</xdr:colOff>
      <xdr:row>56</xdr:row>
      <xdr:rowOff>113261</xdr:rowOff>
    </xdr:to>
    <xdr:cxnSp macro="">
      <xdr:nvCxnSpPr>
        <xdr:cNvPr id="125" name="直線コネクタ 124"/>
        <xdr:cNvCxnSpPr/>
      </xdr:nvCxnSpPr>
      <xdr:spPr>
        <a:xfrm flipV="1">
          <a:off x="2908300" y="9318656"/>
          <a:ext cx="889000" cy="395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91039</xdr:rowOff>
    </xdr:from>
    <xdr:to>
      <xdr:col>5</xdr:col>
      <xdr:colOff>409575</xdr:colOff>
      <xdr:row>58</xdr:row>
      <xdr:rowOff>21189</xdr:rowOff>
    </xdr:to>
    <xdr:sp macro="" textlink="">
      <xdr:nvSpPr>
        <xdr:cNvPr id="126" name="フローチャート : 判断 125"/>
        <xdr:cNvSpPr/>
      </xdr:nvSpPr>
      <xdr:spPr>
        <a:xfrm>
          <a:off x="3746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12316</xdr:rowOff>
    </xdr:from>
    <xdr:ext cx="599010" cy="259045"/>
    <xdr:sp macro="" textlink="">
      <xdr:nvSpPr>
        <xdr:cNvPr id="127" name="テキスト ボックス 126"/>
        <xdr:cNvSpPr txBox="1"/>
      </xdr:nvSpPr>
      <xdr:spPr>
        <a:xfrm>
          <a:off x="3497794" y="9956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183,690</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113261</xdr:rowOff>
    </xdr:from>
    <xdr:to>
      <xdr:col>4</xdr:col>
      <xdr:colOff>155575</xdr:colOff>
      <xdr:row>57</xdr:row>
      <xdr:rowOff>126165</xdr:rowOff>
    </xdr:to>
    <xdr:cxnSp macro="">
      <xdr:nvCxnSpPr>
        <xdr:cNvPr id="128" name="直線コネクタ 127"/>
        <xdr:cNvCxnSpPr/>
      </xdr:nvCxnSpPr>
      <xdr:spPr>
        <a:xfrm flipV="1">
          <a:off x="2019300" y="9714461"/>
          <a:ext cx="889000" cy="18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118952</xdr:rowOff>
    </xdr:from>
    <xdr:to>
      <xdr:col>4</xdr:col>
      <xdr:colOff>206375</xdr:colOff>
      <xdr:row>58</xdr:row>
      <xdr:rowOff>49102</xdr:rowOff>
    </xdr:to>
    <xdr:sp macro="" textlink="">
      <xdr:nvSpPr>
        <xdr:cNvPr id="129" name="フローチャート : 判断 128"/>
        <xdr:cNvSpPr/>
      </xdr:nvSpPr>
      <xdr:spPr>
        <a:xfrm>
          <a:off x="2857500" y="989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40229</xdr:rowOff>
    </xdr:from>
    <xdr:ext cx="599010" cy="259045"/>
    <xdr:sp macro="" textlink="">
      <xdr:nvSpPr>
        <xdr:cNvPr id="130" name="テキスト ボックス 129"/>
        <xdr:cNvSpPr txBox="1"/>
      </xdr:nvSpPr>
      <xdr:spPr>
        <a:xfrm>
          <a:off x="2608794" y="9984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166,595</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126165</xdr:rowOff>
    </xdr:from>
    <xdr:to>
      <xdr:col>2</xdr:col>
      <xdr:colOff>638175</xdr:colOff>
      <xdr:row>58</xdr:row>
      <xdr:rowOff>17970</xdr:rowOff>
    </xdr:to>
    <xdr:cxnSp macro="">
      <xdr:nvCxnSpPr>
        <xdr:cNvPr id="131" name="直線コネクタ 130"/>
        <xdr:cNvCxnSpPr/>
      </xdr:nvCxnSpPr>
      <xdr:spPr>
        <a:xfrm flipV="1">
          <a:off x="1130300" y="9898815"/>
          <a:ext cx="889000" cy="63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107520</xdr:rowOff>
    </xdr:from>
    <xdr:to>
      <xdr:col>3</xdr:col>
      <xdr:colOff>3175</xdr:colOff>
      <xdr:row>58</xdr:row>
      <xdr:rowOff>37670</xdr:rowOff>
    </xdr:to>
    <xdr:sp macro="" textlink="">
      <xdr:nvSpPr>
        <xdr:cNvPr id="132" name="フローチャート : 判断 131"/>
        <xdr:cNvSpPr/>
      </xdr:nvSpPr>
      <xdr:spPr>
        <a:xfrm>
          <a:off x="1968500" y="988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28797</xdr:rowOff>
    </xdr:from>
    <xdr:ext cx="599010" cy="259045"/>
    <xdr:sp macro="" textlink="">
      <xdr:nvSpPr>
        <xdr:cNvPr id="133" name="テキスト ボックス 132"/>
        <xdr:cNvSpPr txBox="1"/>
      </xdr:nvSpPr>
      <xdr:spPr>
        <a:xfrm>
          <a:off x="1719794" y="9972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173,597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136697</xdr:rowOff>
    </xdr:from>
    <xdr:to>
      <xdr:col>1</xdr:col>
      <xdr:colOff>485775</xdr:colOff>
      <xdr:row>58</xdr:row>
      <xdr:rowOff>66847</xdr:rowOff>
    </xdr:to>
    <xdr:sp macro="" textlink="">
      <xdr:nvSpPr>
        <xdr:cNvPr id="134" name="フローチャート : 判断 133"/>
        <xdr:cNvSpPr/>
      </xdr:nvSpPr>
      <xdr:spPr>
        <a:xfrm>
          <a:off x="1079500" y="9909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83374</xdr:rowOff>
    </xdr:from>
    <xdr:ext cx="599010" cy="259045"/>
    <xdr:sp macro="" textlink="">
      <xdr:nvSpPr>
        <xdr:cNvPr id="135" name="テキスト ボックス 134"/>
        <xdr:cNvSpPr txBox="1"/>
      </xdr:nvSpPr>
      <xdr:spPr>
        <a:xfrm>
          <a:off x="830794" y="9684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155,728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54</xdr:row>
      <xdr:rowOff>86307</xdr:rowOff>
    </xdr:from>
    <xdr:to>
      <xdr:col>6</xdr:col>
      <xdr:colOff>561975</xdr:colOff>
      <xdr:row>55</xdr:row>
      <xdr:rowOff>16457</xdr:rowOff>
    </xdr:to>
    <xdr:sp macro="" textlink="">
      <xdr:nvSpPr>
        <xdr:cNvPr id="141" name="円/楕円 140"/>
        <xdr:cNvSpPr/>
      </xdr:nvSpPr>
      <xdr:spPr>
        <a:xfrm>
          <a:off x="4584700" y="934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109184</xdr:rowOff>
    </xdr:from>
    <xdr:ext cx="599010" cy="259045"/>
    <xdr:sp macro="" textlink="">
      <xdr:nvSpPr>
        <xdr:cNvPr id="142" name="物件費該当値テキスト"/>
        <xdr:cNvSpPr txBox="1"/>
      </xdr:nvSpPr>
      <xdr:spPr>
        <a:xfrm>
          <a:off x="4686300" y="9196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501,588</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9556</xdr:rowOff>
    </xdr:from>
    <xdr:to>
      <xdr:col>5</xdr:col>
      <xdr:colOff>409575</xdr:colOff>
      <xdr:row>54</xdr:row>
      <xdr:rowOff>111156</xdr:rowOff>
    </xdr:to>
    <xdr:sp macro="" textlink="">
      <xdr:nvSpPr>
        <xdr:cNvPr id="143" name="円/楕円 142"/>
        <xdr:cNvSpPr/>
      </xdr:nvSpPr>
      <xdr:spPr>
        <a:xfrm>
          <a:off x="3746500" y="92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52</xdr:row>
      <xdr:rowOff>127683</xdr:rowOff>
    </xdr:from>
    <xdr:ext cx="599010" cy="259045"/>
    <xdr:sp macro="" textlink="">
      <xdr:nvSpPr>
        <xdr:cNvPr id="144" name="テキスト ボックス 143"/>
        <xdr:cNvSpPr txBox="1"/>
      </xdr:nvSpPr>
      <xdr:spPr>
        <a:xfrm>
          <a:off x="3497794" y="9043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548,592</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62461</xdr:rowOff>
    </xdr:from>
    <xdr:to>
      <xdr:col>4</xdr:col>
      <xdr:colOff>206375</xdr:colOff>
      <xdr:row>56</xdr:row>
      <xdr:rowOff>164061</xdr:rowOff>
    </xdr:to>
    <xdr:sp macro="" textlink="">
      <xdr:nvSpPr>
        <xdr:cNvPr id="145" name="円/楕円 144"/>
        <xdr:cNvSpPr/>
      </xdr:nvSpPr>
      <xdr:spPr>
        <a:xfrm>
          <a:off x="2857500" y="9663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9138</xdr:rowOff>
    </xdr:from>
    <xdr:ext cx="599010" cy="259045"/>
    <xdr:sp macro="" textlink="">
      <xdr:nvSpPr>
        <xdr:cNvPr id="146" name="テキスト ボックス 145"/>
        <xdr:cNvSpPr txBox="1"/>
      </xdr:nvSpPr>
      <xdr:spPr>
        <a:xfrm>
          <a:off x="2608794" y="9438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306,192</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75365</xdr:rowOff>
    </xdr:from>
    <xdr:to>
      <xdr:col>3</xdr:col>
      <xdr:colOff>3175</xdr:colOff>
      <xdr:row>58</xdr:row>
      <xdr:rowOff>5515</xdr:rowOff>
    </xdr:to>
    <xdr:sp macro="" textlink="">
      <xdr:nvSpPr>
        <xdr:cNvPr id="147" name="円/楕円 146"/>
        <xdr:cNvSpPr/>
      </xdr:nvSpPr>
      <xdr:spPr>
        <a:xfrm>
          <a:off x="1968500" y="984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22042</xdr:rowOff>
    </xdr:from>
    <xdr:ext cx="599010" cy="259045"/>
    <xdr:sp macro="" textlink="">
      <xdr:nvSpPr>
        <xdr:cNvPr id="148" name="テキスト ボックス 147"/>
        <xdr:cNvSpPr txBox="1"/>
      </xdr:nvSpPr>
      <xdr:spPr>
        <a:xfrm>
          <a:off x="1719794" y="9623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193,289</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138620</xdr:rowOff>
    </xdr:from>
    <xdr:to>
      <xdr:col>1</xdr:col>
      <xdr:colOff>485775</xdr:colOff>
      <xdr:row>58</xdr:row>
      <xdr:rowOff>68770</xdr:rowOff>
    </xdr:to>
    <xdr:sp macro="" textlink="">
      <xdr:nvSpPr>
        <xdr:cNvPr id="149" name="円/楕円 148"/>
        <xdr:cNvSpPr/>
      </xdr:nvSpPr>
      <xdr:spPr>
        <a:xfrm>
          <a:off x="1079500" y="991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59897</xdr:rowOff>
    </xdr:from>
    <xdr:ext cx="599010" cy="259045"/>
    <xdr:sp macro="" textlink="">
      <xdr:nvSpPr>
        <xdr:cNvPr id="150" name="テキスト ボックス 149"/>
        <xdr:cNvSpPr txBox="1"/>
      </xdr:nvSpPr>
      <xdr:spPr>
        <a:xfrm>
          <a:off x="830794" y="10003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154,550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7,626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2019</xdr:rowOff>
    </xdr:from>
    <xdr:to>
      <xdr:col>6</xdr:col>
      <xdr:colOff>510540</xdr:colOff>
      <xdr:row>79</xdr:row>
      <xdr:rowOff>44450</xdr:rowOff>
    </xdr:to>
    <xdr:cxnSp macro="">
      <xdr:nvCxnSpPr>
        <xdr:cNvPr id="174" name="直線コネクタ 173"/>
        <xdr:cNvCxnSpPr/>
      </xdr:nvCxnSpPr>
      <xdr:spPr>
        <a:xfrm flipV="1">
          <a:off x="4633595" y="12003519"/>
          <a:ext cx="1270" cy="1585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48277</xdr:rowOff>
    </xdr:from>
    <xdr:ext cx="249299" cy="259045"/>
    <xdr:sp macro="" textlink="">
      <xdr:nvSpPr>
        <xdr:cNvPr id="175" name="維持補修費最小値テキスト"/>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6</xdr:col>
      <xdr:colOff>422275</xdr:colOff>
      <xdr:row>79</xdr:row>
      <xdr:rowOff>44450</xdr:rowOff>
    </xdr:from>
    <xdr:to>
      <xdr:col>6</xdr:col>
      <xdr:colOff>600075</xdr:colOff>
      <xdr:row>79</xdr:row>
      <xdr:rowOff>44450</xdr:rowOff>
    </xdr:to>
    <xdr:cxnSp macro="">
      <xdr:nvCxnSpPr>
        <xdr:cNvPr id="176" name="直線コネクタ 175"/>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120146</xdr:rowOff>
    </xdr:from>
    <xdr:ext cx="599010" cy="259045"/>
    <xdr:sp macro="" textlink="">
      <xdr:nvSpPr>
        <xdr:cNvPr id="177" name="維持補修費最大値テキスト"/>
        <xdr:cNvSpPr txBox="1"/>
      </xdr:nvSpPr>
      <xdr:spPr>
        <a:xfrm>
          <a:off x="4686300" y="11778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124,841</a:t>
          </a:r>
          <a:endParaRPr kumimoji="1" lang="ja-JP" altLang="en-US" sz="1000" b="1">
            <a:latin typeface="ＭＳ Ｐゴシック"/>
          </a:endParaRPr>
        </a:p>
      </xdr:txBody>
    </xdr:sp>
    <xdr:clientData/>
  </xdr:oneCellAnchor>
  <xdr:twoCellAnchor>
    <xdr:from>
      <xdr:col>6</xdr:col>
      <xdr:colOff>422275</xdr:colOff>
      <xdr:row>70</xdr:row>
      <xdr:rowOff>2019</xdr:rowOff>
    </xdr:from>
    <xdr:to>
      <xdr:col>6</xdr:col>
      <xdr:colOff>600075</xdr:colOff>
      <xdr:row>70</xdr:row>
      <xdr:rowOff>2019</xdr:rowOff>
    </xdr:to>
    <xdr:cxnSp macro="">
      <xdr:nvCxnSpPr>
        <xdr:cNvPr id="178" name="直線コネクタ 177"/>
        <xdr:cNvCxnSpPr/>
      </xdr:nvCxnSpPr>
      <xdr:spPr>
        <a:xfrm>
          <a:off x="4546600" y="12003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73</xdr:row>
      <xdr:rowOff>87643</xdr:rowOff>
    </xdr:from>
    <xdr:to>
      <xdr:col>6</xdr:col>
      <xdr:colOff>511175</xdr:colOff>
      <xdr:row>75</xdr:row>
      <xdr:rowOff>105207</xdr:rowOff>
    </xdr:to>
    <xdr:cxnSp macro="">
      <xdr:nvCxnSpPr>
        <xdr:cNvPr id="179" name="直線コネクタ 178"/>
        <xdr:cNvCxnSpPr/>
      </xdr:nvCxnSpPr>
      <xdr:spPr>
        <a:xfrm flipV="1">
          <a:off x="3797300" y="12603493"/>
          <a:ext cx="838200" cy="360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11104</xdr:rowOff>
    </xdr:from>
    <xdr:ext cx="534377" cy="259045"/>
    <xdr:sp macro="" textlink="">
      <xdr:nvSpPr>
        <xdr:cNvPr id="180" name="維持補修費平均値テキスト"/>
        <xdr:cNvSpPr txBox="1"/>
      </xdr:nvSpPr>
      <xdr:spPr>
        <a:xfrm>
          <a:off x="4686300" y="13212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23,927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32677</xdr:rowOff>
    </xdr:from>
    <xdr:to>
      <xdr:col>6</xdr:col>
      <xdr:colOff>561975</xdr:colOff>
      <xdr:row>77</xdr:row>
      <xdr:rowOff>134277</xdr:rowOff>
    </xdr:to>
    <xdr:sp macro="" textlink="">
      <xdr:nvSpPr>
        <xdr:cNvPr id="181" name="フローチャート : 判断 180"/>
        <xdr:cNvSpPr/>
      </xdr:nvSpPr>
      <xdr:spPr>
        <a:xfrm>
          <a:off x="4584700" y="13234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105207</xdr:rowOff>
    </xdr:from>
    <xdr:to>
      <xdr:col>5</xdr:col>
      <xdr:colOff>358775</xdr:colOff>
      <xdr:row>77</xdr:row>
      <xdr:rowOff>146786</xdr:rowOff>
    </xdr:to>
    <xdr:cxnSp macro="">
      <xdr:nvCxnSpPr>
        <xdr:cNvPr id="182" name="直線コネクタ 181"/>
        <xdr:cNvCxnSpPr/>
      </xdr:nvCxnSpPr>
      <xdr:spPr>
        <a:xfrm flipV="1">
          <a:off x="2908300" y="12963957"/>
          <a:ext cx="889000" cy="38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36551</xdr:rowOff>
    </xdr:from>
    <xdr:to>
      <xdr:col>5</xdr:col>
      <xdr:colOff>409575</xdr:colOff>
      <xdr:row>77</xdr:row>
      <xdr:rowOff>138151</xdr:rowOff>
    </xdr:to>
    <xdr:sp macro="" textlink="">
      <xdr:nvSpPr>
        <xdr:cNvPr id="183" name="フローチャート : 判断 182"/>
        <xdr:cNvSpPr/>
      </xdr:nvSpPr>
      <xdr:spPr>
        <a:xfrm>
          <a:off x="3746500" y="13238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77</xdr:row>
      <xdr:rowOff>129278</xdr:rowOff>
    </xdr:from>
    <xdr:ext cx="534377" cy="259045"/>
    <xdr:sp macro="" textlink="">
      <xdr:nvSpPr>
        <xdr:cNvPr id="184" name="テキスト ボックス 183"/>
        <xdr:cNvSpPr txBox="1"/>
      </xdr:nvSpPr>
      <xdr:spPr>
        <a:xfrm>
          <a:off x="3530111" y="13330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23,622</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146786</xdr:rowOff>
    </xdr:from>
    <xdr:to>
      <xdr:col>4</xdr:col>
      <xdr:colOff>155575</xdr:colOff>
      <xdr:row>78</xdr:row>
      <xdr:rowOff>165430</xdr:rowOff>
    </xdr:to>
    <xdr:cxnSp macro="">
      <xdr:nvCxnSpPr>
        <xdr:cNvPr id="185" name="直線コネクタ 184"/>
        <xdr:cNvCxnSpPr/>
      </xdr:nvCxnSpPr>
      <xdr:spPr>
        <a:xfrm flipV="1">
          <a:off x="2019300" y="13348436"/>
          <a:ext cx="889000" cy="190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51003</xdr:rowOff>
    </xdr:from>
    <xdr:to>
      <xdr:col>4</xdr:col>
      <xdr:colOff>206375</xdr:colOff>
      <xdr:row>77</xdr:row>
      <xdr:rowOff>152603</xdr:rowOff>
    </xdr:to>
    <xdr:sp macro="" textlink="">
      <xdr:nvSpPr>
        <xdr:cNvPr id="186" name="フローチャート : 判断 185"/>
        <xdr:cNvSpPr/>
      </xdr:nvSpPr>
      <xdr:spPr>
        <a:xfrm>
          <a:off x="2857500" y="13252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169130</xdr:rowOff>
    </xdr:from>
    <xdr:ext cx="534377" cy="259045"/>
    <xdr:sp macro="" textlink="">
      <xdr:nvSpPr>
        <xdr:cNvPr id="187" name="テキスト ボックス 186"/>
        <xdr:cNvSpPr txBox="1"/>
      </xdr:nvSpPr>
      <xdr:spPr>
        <a:xfrm>
          <a:off x="2641111" y="1302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22,484</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164427</xdr:rowOff>
    </xdr:from>
    <xdr:to>
      <xdr:col>2</xdr:col>
      <xdr:colOff>638175</xdr:colOff>
      <xdr:row>78</xdr:row>
      <xdr:rowOff>165430</xdr:rowOff>
    </xdr:to>
    <xdr:cxnSp macro="">
      <xdr:nvCxnSpPr>
        <xdr:cNvPr id="188" name="直線コネクタ 187"/>
        <xdr:cNvCxnSpPr/>
      </xdr:nvCxnSpPr>
      <xdr:spPr>
        <a:xfrm>
          <a:off x="1130300" y="13537527"/>
          <a:ext cx="889000" cy="1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65660</xdr:rowOff>
    </xdr:from>
    <xdr:to>
      <xdr:col>3</xdr:col>
      <xdr:colOff>3175</xdr:colOff>
      <xdr:row>77</xdr:row>
      <xdr:rowOff>167260</xdr:rowOff>
    </xdr:to>
    <xdr:sp macro="" textlink="">
      <xdr:nvSpPr>
        <xdr:cNvPr id="189" name="フローチャート : 判断 188"/>
        <xdr:cNvSpPr/>
      </xdr:nvSpPr>
      <xdr:spPr>
        <a:xfrm>
          <a:off x="1968500" y="1326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76</xdr:row>
      <xdr:rowOff>12337</xdr:rowOff>
    </xdr:from>
    <xdr:ext cx="534377" cy="259045"/>
    <xdr:sp macro="" textlink="">
      <xdr:nvSpPr>
        <xdr:cNvPr id="190" name="テキスト ボックス 189"/>
        <xdr:cNvSpPr txBox="1"/>
      </xdr:nvSpPr>
      <xdr:spPr>
        <a:xfrm>
          <a:off x="1752111" y="1304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21,330</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83235</xdr:rowOff>
    </xdr:from>
    <xdr:to>
      <xdr:col>1</xdr:col>
      <xdr:colOff>485775</xdr:colOff>
      <xdr:row>78</xdr:row>
      <xdr:rowOff>13385</xdr:rowOff>
    </xdr:to>
    <xdr:sp macro="" textlink="">
      <xdr:nvSpPr>
        <xdr:cNvPr id="191" name="フローチャート : 判断 190"/>
        <xdr:cNvSpPr/>
      </xdr:nvSpPr>
      <xdr:spPr>
        <a:xfrm>
          <a:off x="1079500" y="132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76</xdr:row>
      <xdr:rowOff>29912</xdr:rowOff>
    </xdr:from>
    <xdr:ext cx="534377" cy="259045"/>
    <xdr:sp macro="" textlink="">
      <xdr:nvSpPr>
        <xdr:cNvPr id="192" name="テキスト ボックス 191"/>
        <xdr:cNvSpPr txBox="1"/>
      </xdr:nvSpPr>
      <xdr:spPr>
        <a:xfrm>
          <a:off x="863111" y="1306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19,946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73</xdr:row>
      <xdr:rowOff>36843</xdr:rowOff>
    </xdr:from>
    <xdr:to>
      <xdr:col>6</xdr:col>
      <xdr:colOff>561975</xdr:colOff>
      <xdr:row>73</xdr:row>
      <xdr:rowOff>138443</xdr:rowOff>
    </xdr:to>
    <xdr:sp macro="" textlink="">
      <xdr:nvSpPr>
        <xdr:cNvPr id="198" name="円/楕円 197"/>
        <xdr:cNvSpPr/>
      </xdr:nvSpPr>
      <xdr:spPr>
        <a:xfrm>
          <a:off x="4584700" y="12552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72</xdr:row>
      <xdr:rowOff>59720</xdr:rowOff>
    </xdr:from>
    <xdr:ext cx="534377" cy="259045"/>
    <xdr:sp macro="" textlink="">
      <xdr:nvSpPr>
        <xdr:cNvPr id="199" name="維持補修費該当値テキスト"/>
        <xdr:cNvSpPr txBox="1"/>
      </xdr:nvSpPr>
      <xdr:spPr>
        <a:xfrm>
          <a:off x="4686300" y="12404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77,599</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54407</xdr:rowOff>
    </xdr:from>
    <xdr:to>
      <xdr:col>5</xdr:col>
      <xdr:colOff>409575</xdr:colOff>
      <xdr:row>75</xdr:row>
      <xdr:rowOff>156006</xdr:rowOff>
    </xdr:to>
    <xdr:sp macro="" textlink="">
      <xdr:nvSpPr>
        <xdr:cNvPr id="200" name="円/楕円 199"/>
        <xdr:cNvSpPr/>
      </xdr:nvSpPr>
      <xdr:spPr>
        <a:xfrm>
          <a:off x="3746500" y="1291315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74</xdr:row>
      <xdr:rowOff>1084</xdr:rowOff>
    </xdr:from>
    <xdr:ext cx="534377" cy="259045"/>
    <xdr:sp macro="" textlink="">
      <xdr:nvSpPr>
        <xdr:cNvPr id="201" name="テキスト ボックス 200"/>
        <xdr:cNvSpPr txBox="1"/>
      </xdr:nvSpPr>
      <xdr:spPr>
        <a:xfrm>
          <a:off x="3530111" y="1268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49,216</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95986</xdr:rowOff>
    </xdr:from>
    <xdr:to>
      <xdr:col>4</xdr:col>
      <xdr:colOff>206375</xdr:colOff>
      <xdr:row>78</xdr:row>
      <xdr:rowOff>26136</xdr:rowOff>
    </xdr:to>
    <xdr:sp macro="" textlink="">
      <xdr:nvSpPr>
        <xdr:cNvPr id="202" name="円/楕円 201"/>
        <xdr:cNvSpPr/>
      </xdr:nvSpPr>
      <xdr:spPr>
        <a:xfrm>
          <a:off x="2857500" y="1329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78</xdr:row>
      <xdr:rowOff>17263</xdr:rowOff>
    </xdr:from>
    <xdr:ext cx="534377" cy="259045"/>
    <xdr:sp macro="" textlink="">
      <xdr:nvSpPr>
        <xdr:cNvPr id="203" name="テキスト ボックス 202"/>
        <xdr:cNvSpPr txBox="1"/>
      </xdr:nvSpPr>
      <xdr:spPr>
        <a:xfrm>
          <a:off x="2641111" y="1339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18,942</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114630</xdr:rowOff>
    </xdr:from>
    <xdr:to>
      <xdr:col>3</xdr:col>
      <xdr:colOff>3175</xdr:colOff>
      <xdr:row>79</xdr:row>
      <xdr:rowOff>44780</xdr:rowOff>
    </xdr:to>
    <xdr:sp macro="" textlink="">
      <xdr:nvSpPr>
        <xdr:cNvPr id="204" name="円/楕円 203"/>
        <xdr:cNvSpPr/>
      </xdr:nvSpPr>
      <xdr:spPr>
        <a:xfrm>
          <a:off x="1968500" y="1348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35907</xdr:rowOff>
    </xdr:from>
    <xdr:ext cx="469744" cy="259045"/>
    <xdr:sp macro="" textlink="">
      <xdr:nvSpPr>
        <xdr:cNvPr id="205" name="テキスト ボックス 204"/>
        <xdr:cNvSpPr txBox="1"/>
      </xdr:nvSpPr>
      <xdr:spPr>
        <a:xfrm>
          <a:off x="1784427" y="13580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3,974</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113627</xdr:rowOff>
    </xdr:from>
    <xdr:to>
      <xdr:col>1</xdr:col>
      <xdr:colOff>485775</xdr:colOff>
      <xdr:row>79</xdr:row>
      <xdr:rowOff>43777</xdr:rowOff>
    </xdr:to>
    <xdr:sp macro="" textlink="">
      <xdr:nvSpPr>
        <xdr:cNvPr id="206" name="円/楕円 205"/>
        <xdr:cNvSpPr/>
      </xdr:nvSpPr>
      <xdr:spPr>
        <a:xfrm>
          <a:off x="1079500" y="13486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34904</xdr:rowOff>
    </xdr:from>
    <xdr:ext cx="469744" cy="259045"/>
    <xdr:sp macro="" textlink="">
      <xdr:nvSpPr>
        <xdr:cNvPr id="207" name="テキスト ボックス 206"/>
        <xdr:cNvSpPr txBox="1"/>
      </xdr:nvSpPr>
      <xdr:spPr>
        <a:xfrm>
          <a:off x="895427" y="13579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89/147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67,937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148374</xdr:rowOff>
    </xdr:from>
    <xdr:to>
      <xdr:col>6</xdr:col>
      <xdr:colOff>510540</xdr:colOff>
      <xdr:row>99</xdr:row>
      <xdr:rowOff>133122</xdr:rowOff>
    </xdr:to>
    <xdr:cxnSp macro="">
      <xdr:nvCxnSpPr>
        <xdr:cNvPr id="232" name="直線コネクタ 231"/>
        <xdr:cNvCxnSpPr/>
      </xdr:nvCxnSpPr>
      <xdr:spPr>
        <a:xfrm flipV="1">
          <a:off x="4633595" y="15578874"/>
          <a:ext cx="1270" cy="1527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136949</xdr:rowOff>
    </xdr:from>
    <xdr:ext cx="534377" cy="259045"/>
    <xdr:sp macro="" textlink="">
      <xdr:nvSpPr>
        <xdr:cNvPr id="233" name="扶助費最小値テキスト"/>
        <xdr:cNvSpPr txBox="1"/>
      </xdr:nvSpPr>
      <xdr:spPr>
        <a:xfrm>
          <a:off x="4686300" y="1711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23,018</a:t>
          </a:r>
          <a:endParaRPr kumimoji="1" lang="ja-JP" altLang="en-US" sz="1000" b="1">
            <a:latin typeface="ＭＳ Ｐゴシック"/>
          </a:endParaRPr>
        </a:p>
      </xdr:txBody>
    </xdr:sp>
    <xdr:clientData/>
  </xdr:oneCellAnchor>
  <xdr:twoCellAnchor>
    <xdr:from>
      <xdr:col>6</xdr:col>
      <xdr:colOff>422275</xdr:colOff>
      <xdr:row>99</xdr:row>
      <xdr:rowOff>133122</xdr:rowOff>
    </xdr:from>
    <xdr:to>
      <xdr:col>6</xdr:col>
      <xdr:colOff>600075</xdr:colOff>
      <xdr:row>99</xdr:row>
      <xdr:rowOff>133122</xdr:rowOff>
    </xdr:to>
    <xdr:cxnSp macro="">
      <xdr:nvCxnSpPr>
        <xdr:cNvPr id="234" name="直線コネクタ 233"/>
        <xdr:cNvCxnSpPr/>
      </xdr:nvCxnSpPr>
      <xdr:spPr>
        <a:xfrm>
          <a:off x="4546600" y="17106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95051</xdr:rowOff>
    </xdr:from>
    <xdr:ext cx="599010" cy="259045"/>
    <xdr:sp macro="" textlink="">
      <xdr:nvSpPr>
        <xdr:cNvPr id="235" name="扶助費最大値テキスト"/>
        <xdr:cNvSpPr txBox="1"/>
      </xdr:nvSpPr>
      <xdr:spPr>
        <a:xfrm>
          <a:off x="4686300" y="15354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143,317</a:t>
          </a:r>
          <a:endParaRPr kumimoji="1" lang="ja-JP" altLang="en-US" sz="1000" b="1">
            <a:latin typeface="ＭＳ Ｐゴシック"/>
          </a:endParaRPr>
        </a:p>
      </xdr:txBody>
    </xdr:sp>
    <xdr:clientData/>
  </xdr:oneCellAnchor>
  <xdr:twoCellAnchor>
    <xdr:from>
      <xdr:col>6</xdr:col>
      <xdr:colOff>422275</xdr:colOff>
      <xdr:row>90</xdr:row>
      <xdr:rowOff>148374</xdr:rowOff>
    </xdr:from>
    <xdr:to>
      <xdr:col>6</xdr:col>
      <xdr:colOff>600075</xdr:colOff>
      <xdr:row>90</xdr:row>
      <xdr:rowOff>148374</xdr:rowOff>
    </xdr:to>
    <xdr:cxnSp macro="">
      <xdr:nvCxnSpPr>
        <xdr:cNvPr id="236" name="直線コネクタ 235"/>
        <xdr:cNvCxnSpPr/>
      </xdr:nvCxnSpPr>
      <xdr:spPr>
        <a:xfrm>
          <a:off x="4546600" y="1557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57556</xdr:rowOff>
    </xdr:from>
    <xdr:to>
      <xdr:col>6</xdr:col>
      <xdr:colOff>511175</xdr:colOff>
      <xdr:row>97</xdr:row>
      <xdr:rowOff>65202</xdr:rowOff>
    </xdr:to>
    <xdr:cxnSp macro="">
      <xdr:nvCxnSpPr>
        <xdr:cNvPr id="237" name="直線コネクタ 236"/>
        <xdr:cNvCxnSpPr/>
      </xdr:nvCxnSpPr>
      <xdr:spPr>
        <a:xfrm>
          <a:off x="3797300" y="16688206"/>
          <a:ext cx="838200" cy="7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113289</xdr:rowOff>
    </xdr:from>
    <xdr:ext cx="534377" cy="259045"/>
    <xdr:sp macro="" textlink="">
      <xdr:nvSpPr>
        <xdr:cNvPr id="238" name="扶助費平均値テキスト"/>
        <xdr:cNvSpPr txBox="1"/>
      </xdr:nvSpPr>
      <xdr:spPr>
        <a:xfrm>
          <a:off x="4686300" y="164010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62,881</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90412</xdr:rowOff>
    </xdr:from>
    <xdr:to>
      <xdr:col>6</xdr:col>
      <xdr:colOff>561975</xdr:colOff>
      <xdr:row>97</xdr:row>
      <xdr:rowOff>20562</xdr:rowOff>
    </xdr:to>
    <xdr:sp macro="" textlink="">
      <xdr:nvSpPr>
        <xdr:cNvPr id="239" name="フローチャート : 判断 238"/>
        <xdr:cNvSpPr/>
      </xdr:nvSpPr>
      <xdr:spPr>
        <a:xfrm>
          <a:off x="4584700" y="16549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57556</xdr:rowOff>
    </xdr:from>
    <xdr:to>
      <xdr:col>5</xdr:col>
      <xdr:colOff>358775</xdr:colOff>
      <xdr:row>97</xdr:row>
      <xdr:rowOff>133756</xdr:rowOff>
    </xdr:to>
    <xdr:cxnSp macro="">
      <xdr:nvCxnSpPr>
        <xdr:cNvPr id="240" name="直線コネクタ 239"/>
        <xdr:cNvCxnSpPr/>
      </xdr:nvCxnSpPr>
      <xdr:spPr>
        <a:xfrm flipV="1">
          <a:off x="2908300" y="16688206"/>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104584</xdr:rowOff>
    </xdr:from>
    <xdr:to>
      <xdr:col>5</xdr:col>
      <xdr:colOff>409575</xdr:colOff>
      <xdr:row>97</xdr:row>
      <xdr:rowOff>34734</xdr:rowOff>
    </xdr:to>
    <xdr:sp macro="" textlink="">
      <xdr:nvSpPr>
        <xdr:cNvPr id="241" name="フローチャート : 判断 240"/>
        <xdr:cNvSpPr/>
      </xdr:nvSpPr>
      <xdr:spPr>
        <a:xfrm>
          <a:off x="3746500" y="16563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51261</xdr:rowOff>
    </xdr:from>
    <xdr:ext cx="534377" cy="259045"/>
    <xdr:sp macro="" textlink="">
      <xdr:nvSpPr>
        <xdr:cNvPr id="242" name="テキスト ボックス 241"/>
        <xdr:cNvSpPr txBox="1"/>
      </xdr:nvSpPr>
      <xdr:spPr>
        <a:xfrm>
          <a:off x="3530111" y="16339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61,765</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133756</xdr:rowOff>
    </xdr:from>
    <xdr:to>
      <xdr:col>4</xdr:col>
      <xdr:colOff>155575</xdr:colOff>
      <xdr:row>98</xdr:row>
      <xdr:rowOff>17754</xdr:rowOff>
    </xdr:to>
    <xdr:cxnSp macro="">
      <xdr:nvCxnSpPr>
        <xdr:cNvPr id="243" name="直線コネクタ 242"/>
        <xdr:cNvCxnSpPr/>
      </xdr:nvCxnSpPr>
      <xdr:spPr>
        <a:xfrm flipV="1">
          <a:off x="2019300" y="16764406"/>
          <a:ext cx="889000" cy="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11506</xdr:rowOff>
    </xdr:from>
    <xdr:to>
      <xdr:col>4</xdr:col>
      <xdr:colOff>206375</xdr:colOff>
      <xdr:row>97</xdr:row>
      <xdr:rowOff>113106</xdr:rowOff>
    </xdr:to>
    <xdr:sp macro="" textlink="">
      <xdr:nvSpPr>
        <xdr:cNvPr id="244" name="フローチャート : 判断 243"/>
        <xdr:cNvSpPr/>
      </xdr:nvSpPr>
      <xdr:spPr>
        <a:xfrm>
          <a:off x="2857500" y="1664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129633</xdr:rowOff>
    </xdr:from>
    <xdr:ext cx="534377" cy="259045"/>
    <xdr:sp macro="" textlink="">
      <xdr:nvSpPr>
        <xdr:cNvPr id="245" name="テキスト ボックス 244"/>
        <xdr:cNvSpPr txBox="1"/>
      </xdr:nvSpPr>
      <xdr:spPr>
        <a:xfrm>
          <a:off x="2641111" y="16417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55,594</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110376</xdr:rowOff>
    </xdr:from>
    <xdr:to>
      <xdr:col>2</xdr:col>
      <xdr:colOff>638175</xdr:colOff>
      <xdr:row>98</xdr:row>
      <xdr:rowOff>17754</xdr:rowOff>
    </xdr:to>
    <xdr:cxnSp macro="">
      <xdr:nvCxnSpPr>
        <xdr:cNvPr id="246" name="直線コネクタ 245"/>
        <xdr:cNvCxnSpPr/>
      </xdr:nvCxnSpPr>
      <xdr:spPr>
        <a:xfrm>
          <a:off x="1130300" y="16741026"/>
          <a:ext cx="889000" cy="78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2350</xdr:rowOff>
    </xdr:from>
    <xdr:to>
      <xdr:col>3</xdr:col>
      <xdr:colOff>3175</xdr:colOff>
      <xdr:row>97</xdr:row>
      <xdr:rowOff>103950</xdr:rowOff>
    </xdr:to>
    <xdr:sp macro="" textlink="">
      <xdr:nvSpPr>
        <xdr:cNvPr id="247" name="フローチャート : 判断 246"/>
        <xdr:cNvSpPr/>
      </xdr:nvSpPr>
      <xdr:spPr>
        <a:xfrm>
          <a:off x="1968500" y="166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120477</xdr:rowOff>
    </xdr:from>
    <xdr:ext cx="534377" cy="259045"/>
    <xdr:sp macro="" textlink="">
      <xdr:nvSpPr>
        <xdr:cNvPr id="248" name="テキスト ボックス 247"/>
        <xdr:cNvSpPr txBox="1"/>
      </xdr:nvSpPr>
      <xdr:spPr>
        <a:xfrm>
          <a:off x="1752111" y="16408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56,315</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54851</xdr:rowOff>
    </xdr:from>
    <xdr:to>
      <xdr:col>1</xdr:col>
      <xdr:colOff>485775</xdr:colOff>
      <xdr:row>97</xdr:row>
      <xdr:rowOff>156451</xdr:rowOff>
    </xdr:to>
    <xdr:sp macro="" textlink="">
      <xdr:nvSpPr>
        <xdr:cNvPr id="249" name="フローチャート : 判断 248"/>
        <xdr:cNvSpPr/>
      </xdr:nvSpPr>
      <xdr:spPr>
        <a:xfrm>
          <a:off x="1079500" y="1668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1528</xdr:rowOff>
    </xdr:from>
    <xdr:ext cx="534377" cy="259045"/>
    <xdr:sp macro="" textlink="">
      <xdr:nvSpPr>
        <xdr:cNvPr id="250" name="テキスト ボックス 249"/>
        <xdr:cNvSpPr txBox="1"/>
      </xdr:nvSpPr>
      <xdr:spPr>
        <a:xfrm>
          <a:off x="863111" y="1646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52,181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14402</xdr:rowOff>
    </xdr:from>
    <xdr:to>
      <xdr:col>6</xdr:col>
      <xdr:colOff>561975</xdr:colOff>
      <xdr:row>97</xdr:row>
      <xdr:rowOff>116002</xdr:rowOff>
    </xdr:to>
    <xdr:sp macro="" textlink="">
      <xdr:nvSpPr>
        <xdr:cNvPr id="256" name="円/楕円 255"/>
        <xdr:cNvSpPr/>
      </xdr:nvSpPr>
      <xdr:spPr>
        <a:xfrm>
          <a:off x="4584700" y="1664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164279</xdr:rowOff>
    </xdr:from>
    <xdr:ext cx="534377" cy="259045"/>
    <xdr:sp macro="" textlink="">
      <xdr:nvSpPr>
        <xdr:cNvPr id="257" name="扶助費該当値テキスト"/>
        <xdr:cNvSpPr txBox="1"/>
      </xdr:nvSpPr>
      <xdr:spPr>
        <a:xfrm>
          <a:off x="4686300" y="1662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55,366</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6756</xdr:rowOff>
    </xdr:from>
    <xdr:to>
      <xdr:col>5</xdr:col>
      <xdr:colOff>409575</xdr:colOff>
      <xdr:row>97</xdr:row>
      <xdr:rowOff>108356</xdr:rowOff>
    </xdr:to>
    <xdr:sp macro="" textlink="">
      <xdr:nvSpPr>
        <xdr:cNvPr id="258" name="円/楕円 257"/>
        <xdr:cNvSpPr/>
      </xdr:nvSpPr>
      <xdr:spPr>
        <a:xfrm>
          <a:off x="3746500" y="16637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99483</xdr:rowOff>
    </xdr:from>
    <xdr:ext cx="534377" cy="259045"/>
    <xdr:sp macro="" textlink="">
      <xdr:nvSpPr>
        <xdr:cNvPr id="259" name="テキスト ボックス 258"/>
        <xdr:cNvSpPr txBox="1"/>
      </xdr:nvSpPr>
      <xdr:spPr>
        <a:xfrm>
          <a:off x="3530111" y="16730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55,968</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82956</xdr:rowOff>
    </xdr:from>
    <xdr:to>
      <xdr:col>4</xdr:col>
      <xdr:colOff>206375</xdr:colOff>
      <xdr:row>98</xdr:row>
      <xdr:rowOff>13106</xdr:rowOff>
    </xdr:to>
    <xdr:sp macro="" textlink="">
      <xdr:nvSpPr>
        <xdr:cNvPr id="260" name="円/楕円 259"/>
        <xdr:cNvSpPr/>
      </xdr:nvSpPr>
      <xdr:spPr>
        <a:xfrm>
          <a:off x="2857500" y="16713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4233</xdr:rowOff>
    </xdr:from>
    <xdr:ext cx="534377" cy="259045"/>
    <xdr:sp macro="" textlink="">
      <xdr:nvSpPr>
        <xdr:cNvPr id="261" name="テキスト ボックス 260"/>
        <xdr:cNvSpPr txBox="1"/>
      </xdr:nvSpPr>
      <xdr:spPr>
        <a:xfrm>
          <a:off x="2641111" y="16806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49,968</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138404</xdr:rowOff>
    </xdr:from>
    <xdr:to>
      <xdr:col>3</xdr:col>
      <xdr:colOff>3175</xdr:colOff>
      <xdr:row>98</xdr:row>
      <xdr:rowOff>68554</xdr:rowOff>
    </xdr:to>
    <xdr:sp macro="" textlink="">
      <xdr:nvSpPr>
        <xdr:cNvPr id="262" name="円/楕円 261"/>
        <xdr:cNvSpPr/>
      </xdr:nvSpPr>
      <xdr:spPr>
        <a:xfrm>
          <a:off x="1968500" y="16769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59681</xdr:rowOff>
    </xdr:from>
    <xdr:ext cx="534377" cy="259045"/>
    <xdr:sp macro="" textlink="">
      <xdr:nvSpPr>
        <xdr:cNvPr id="263" name="テキスト ボックス 262"/>
        <xdr:cNvSpPr txBox="1"/>
      </xdr:nvSpPr>
      <xdr:spPr>
        <a:xfrm>
          <a:off x="1752111" y="16861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45,602</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59576</xdr:rowOff>
    </xdr:from>
    <xdr:to>
      <xdr:col>1</xdr:col>
      <xdr:colOff>485775</xdr:colOff>
      <xdr:row>97</xdr:row>
      <xdr:rowOff>161176</xdr:rowOff>
    </xdr:to>
    <xdr:sp macro="" textlink="">
      <xdr:nvSpPr>
        <xdr:cNvPr id="264" name="円/楕円 263"/>
        <xdr:cNvSpPr/>
      </xdr:nvSpPr>
      <xdr:spPr>
        <a:xfrm>
          <a:off x="1079500" y="1669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152303</xdr:rowOff>
    </xdr:from>
    <xdr:ext cx="534377" cy="259045"/>
    <xdr:sp macro="" textlink="">
      <xdr:nvSpPr>
        <xdr:cNvPr id="265" name="テキスト ボックス 264"/>
        <xdr:cNvSpPr txBox="1"/>
      </xdr:nvSpPr>
      <xdr:spPr>
        <a:xfrm>
          <a:off x="863111" y="16782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51,809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97/147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50,418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9" name="テキスト ボックス 278"/>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81" name="テキスト ボックス 280"/>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3" name="テキスト ボックス 282"/>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5" name="テキスト ボックス 28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27</xdr:row>
      <xdr:rowOff>54627</xdr:rowOff>
    </xdr:from>
    <xdr:ext cx="685572" cy="259045"/>
    <xdr:sp macro="" textlink="">
      <xdr:nvSpPr>
        <xdr:cNvPr id="287" name="テキスト ボックス 286"/>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135980</xdr:rowOff>
    </xdr:from>
    <xdr:to>
      <xdr:col>15</xdr:col>
      <xdr:colOff>180340</xdr:colOff>
      <xdr:row>38</xdr:row>
      <xdr:rowOff>130322</xdr:rowOff>
    </xdr:to>
    <xdr:cxnSp macro="">
      <xdr:nvCxnSpPr>
        <xdr:cNvPr id="289" name="直線コネクタ 288"/>
        <xdr:cNvCxnSpPr/>
      </xdr:nvCxnSpPr>
      <xdr:spPr>
        <a:xfrm flipV="1">
          <a:off x="10475595" y="5279480"/>
          <a:ext cx="1270" cy="1365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134149</xdr:rowOff>
    </xdr:from>
    <xdr:ext cx="534377" cy="259045"/>
    <xdr:sp macro="" textlink="">
      <xdr:nvSpPr>
        <xdr:cNvPr id="290" name="補助費等最小値テキスト"/>
        <xdr:cNvSpPr txBox="1"/>
      </xdr:nvSpPr>
      <xdr:spPr>
        <a:xfrm>
          <a:off x="10528300" y="664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44,923</a:t>
          </a:r>
          <a:endParaRPr kumimoji="1" lang="ja-JP" altLang="en-US" sz="1000" b="1">
            <a:latin typeface="ＭＳ Ｐゴシック"/>
          </a:endParaRPr>
        </a:p>
      </xdr:txBody>
    </xdr:sp>
    <xdr:clientData/>
  </xdr:oneCellAnchor>
  <xdr:twoCellAnchor>
    <xdr:from>
      <xdr:col>15</xdr:col>
      <xdr:colOff>92075</xdr:colOff>
      <xdr:row>38</xdr:row>
      <xdr:rowOff>130322</xdr:rowOff>
    </xdr:from>
    <xdr:to>
      <xdr:col>15</xdr:col>
      <xdr:colOff>269875</xdr:colOff>
      <xdr:row>38</xdr:row>
      <xdr:rowOff>130322</xdr:rowOff>
    </xdr:to>
    <xdr:cxnSp macro="">
      <xdr:nvCxnSpPr>
        <xdr:cNvPr id="291" name="直線コネクタ 290"/>
        <xdr:cNvCxnSpPr/>
      </xdr:nvCxnSpPr>
      <xdr:spPr>
        <a:xfrm>
          <a:off x="10388600" y="664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82657</xdr:rowOff>
    </xdr:from>
    <xdr:ext cx="599010" cy="259045"/>
    <xdr:sp macro="" textlink="">
      <xdr:nvSpPr>
        <xdr:cNvPr id="292" name="補助費等最大値テキスト"/>
        <xdr:cNvSpPr txBox="1"/>
      </xdr:nvSpPr>
      <xdr:spPr>
        <a:xfrm>
          <a:off x="10528300" y="5054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761,953</a:t>
          </a:r>
          <a:endParaRPr kumimoji="1" lang="ja-JP" altLang="en-US" sz="1000" b="1">
            <a:latin typeface="ＭＳ Ｐゴシック"/>
          </a:endParaRPr>
        </a:p>
      </xdr:txBody>
    </xdr:sp>
    <xdr:clientData/>
  </xdr:oneCellAnchor>
  <xdr:twoCellAnchor>
    <xdr:from>
      <xdr:col>15</xdr:col>
      <xdr:colOff>92075</xdr:colOff>
      <xdr:row>30</xdr:row>
      <xdr:rowOff>135980</xdr:rowOff>
    </xdr:from>
    <xdr:to>
      <xdr:col>15</xdr:col>
      <xdr:colOff>269875</xdr:colOff>
      <xdr:row>30</xdr:row>
      <xdr:rowOff>135980</xdr:rowOff>
    </xdr:to>
    <xdr:cxnSp macro="">
      <xdr:nvCxnSpPr>
        <xdr:cNvPr id="293" name="直線コネクタ 292"/>
        <xdr:cNvCxnSpPr/>
      </xdr:nvCxnSpPr>
      <xdr:spPr>
        <a:xfrm>
          <a:off x="10388600" y="527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107690</xdr:rowOff>
    </xdr:from>
    <xdr:to>
      <xdr:col>15</xdr:col>
      <xdr:colOff>180975</xdr:colOff>
      <xdr:row>37</xdr:row>
      <xdr:rowOff>101406</xdr:rowOff>
    </xdr:to>
    <xdr:cxnSp macro="">
      <xdr:nvCxnSpPr>
        <xdr:cNvPr id="294" name="直線コネクタ 293"/>
        <xdr:cNvCxnSpPr/>
      </xdr:nvCxnSpPr>
      <xdr:spPr>
        <a:xfrm>
          <a:off x="9639300" y="6279890"/>
          <a:ext cx="838200" cy="16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25014</xdr:rowOff>
    </xdr:from>
    <xdr:ext cx="599010" cy="259045"/>
    <xdr:sp macro="" textlink="">
      <xdr:nvSpPr>
        <xdr:cNvPr id="295" name="補助費等平均値テキスト"/>
        <xdr:cNvSpPr txBox="1"/>
      </xdr:nvSpPr>
      <xdr:spPr>
        <a:xfrm>
          <a:off x="10528300" y="61972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175,545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2137</xdr:rowOff>
    </xdr:from>
    <xdr:to>
      <xdr:col>15</xdr:col>
      <xdr:colOff>231775</xdr:colOff>
      <xdr:row>37</xdr:row>
      <xdr:rowOff>103737</xdr:rowOff>
    </xdr:to>
    <xdr:sp macro="" textlink="">
      <xdr:nvSpPr>
        <xdr:cNvPr id="296" name="フローチャート : 判断 295"/>
        <xdr:cNvSpPr/>
      </xdr:nvSpPr>
      <xdr:spPr>
        <a:xfrm>
          <a:off x="10426700" y="63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107690</xdr:rowOff>
    </xdr:from>
    <xdr:to>
      <xdr:col>14</xdr:col>
      <xdr:colOff>28575</xdr:colOff>
      <xdr:row>38</xdr:row>
      <xdr:rowOff>15477</xdr:rowOff>
    </xdr:to>
    <xdr:cxnSp macro="">
      <xdr:nvCxnSpPr>
        <xdr:cNvPr id="297" name="直線コネクタ 296"/>
        <xdr:cNvCxnSpPr/>
      </xdr:nvCxnSpPr>
      <xdr:spPr>
        <a:xfrm flipV="1">
          <a:off x="8750300" y="6279890"/>
          <a:ext cx="889000" cy="250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13572</xdr:rowOff>
    </xdr:from>
    <xdr:to>
      <xdr:col>14</xdr:col>
      <xdr:colOff>79375</xdr:colOff>
      <xdr:row>37</xdr:row>
      <xdr:rowOff>115172</xdr:rowOff>
    </xdr:to>
    <xdr:sp macro="" textlink="">
      <xdr:nvSpPr>
        <xdr:cNvPr id="298" name="フローチャート : 判断 297"/>
        <xdr:cNvSpPr/>
      </xdr:nvSpPr>
      <xdr:spPr>
        <a:xfrm>
          <a:off x="9588500" y="63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37</xdr:row>
      <xdr:rowOff>106299</xdr:rowOff>
    </xdr:from>
    <xdr:ext cx="599010" cy="259045"/>
    <xdr:sp macro="" textlink="">
      <xdr:nvSpPr>
        <xdr:cNvPr id="299" name="テキスト ボックス 298"/>
        <xdr:cNvSpPr txBox="1"/>
      </xdr:nvSpPr>
      <xdr:spPr>
        <a:xfrm>
          <a:off x="9339794" y="644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169,542</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138178</xdr:rowOff>
    </xdr:from>
    <xdr:to>
      <xdr:col>12</xdr:col>
      <xdr:colOff>511175</xdr:colOff>
      <xdr:row>38</xdr:row>
      <xdr:rowOff>15477</xdr:rowOff>
    </xdr:to>
    <xdr:cxnSp macro="">
      <xdr:nvCxnSpPr>
        <xdr:cNvPr id="300" name="直線コネクタ 299"/>
        <xdr:cNvCxnSpPr/>
      </xdr:nvCxnSpPr>
      <xdr:spPr>
        <a:xfrm>
          <a:off x="7861300" y="6481828"/>
          <a:ext cx="889000" cy="48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35903</xdr:rowOff>
    </xdr:from>
    <xdr:to>
      <xdr:col>12</xdr:col>
      <xdr:colOff>561975</xdr:colOff>
      <xdr:row>37</xdr:row>
      <xdr:rowOff>137503</xdr:rowOff>
    </xdr:to>
    <xdr:sp macro="" textlink="">
      <xdr:nvSpPr>
        <xdr:cNvPr id="301" name="フローチャート : 判断 300"/>
        <xdr:cNvSpPr/>
      </xdr:nvSpPr>
      <xdr:spPr>
        <a:xfrm>
          <a:off x="8699500" y="6379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35</xdr:row>
      <xdr:rowOff>154030</xdr:rowOff>
    </xdr:from>
    <xdr:ext cx="599010" cy="259045"/>
    <xdr:sp macro="" textlink="">
      <xdr:nvSpPr>
        <xdr:cNvPr id="302" name="テキスト ボックス 301"/>
        <xdr:cNvSpPr txBox="1"/>
      </xdr:nvSpPr>
      <xdr:spPr>
        <a:xfrm>
          <a:off x="8450794" y="6154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157,820</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138178</xdr:rowOff>
    </xdr:from>
    <xdr:to>
      <xdr:col>11</xdr:col>
      <xdr:colOff>307975</xdr:colOff>
      <xdr:row>38</xdr:row>
      <xdr:rowOff>40480</xdr:rowOff>
    </xdr:to>
    <xdr:cxnSp macro="">
      <xdr:nvCxnSpPr>
        <xdr:cNvPr id="303" name="直線コネクタ 302"/>
        <xdr:cNvCxnSpPr/>
      </xdr:nvCxnSpPr>
      <xdr:spPr>
        <a:xfrm flipV="1">
          <a:off x="6972300" y="6481828"/>
          <a:ext cx="889000" cy="73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52272</xdr:rowOff>
    </xdr:from>
    <xdr:to>
      <xdr:col>11</xdr:col>
      <xdr:colOff>358775</xdr:colOff>
      <xdr:row>37</xdr:row>
      <xdr:rowOff>153872</xdr:rowOff>
    </xdr:to>
    <xdr:sp macro="" textlink="">
      <xdr:nvSpPr>
        <xdr:cNvPr id="304" name="フローチャート : 判断 303"/>
        <xdr:cNvSpPr/>
      </xdr:nvSpPr>
      <xdr:spPr>
        <a:xfrm>
          <a:off x="7810500" y="639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170399</xdr:rowOff>
    </xdr:from>
    <xdr:ext cx="599010" cy="259045"/>
    <xdr:sp macro="" textlink="">
      <xdr:nvSpPr>
        <xdr:cNvPr id="305" name="テキスト ボックス 304"/>
        <xdr:cNvSpPr txBox="1"/>
      </xdr:nvSpPr>
      <xdr:spPr>
        <a:xfrm>
          <a:off x="7561794" y="6171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149,227</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54578</xdr:rowOff>
    </xdr:from>
    <xdr:to>
      <xdr:col>10</xdr:col>
      <xdr:colOff>155575</xdr:colOff>
      <xdr:row>37</xdr:row>
      <xdr:rowOff>156178</xdr:rowOff>
    </xdr:to>
    <xdr:sp macro="" textlink="">
      <xdr:nvSpPr>
        <xdr:cNvPr id="306" name="フローチャート : 判断 305"/>
        <xdr:cNvSpPr/>
      </xdr:nvSpPr>
      <xdr:spPr>
        <a:xfrm>
          <a:off x="6921500" y="639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36</xdr:row>
      <xdr:rowOff>1255</xdr:rowOff>
    </xdr:from>
    <xdr:ext cx="599010" cy="259045"/>
    <xdr:sp macro="" textlink="">
      <xdr:nvSpPr>
        <xdr:cNvPr id="307" name="テキスト ボックス 306"/>
        <xdr:cNvSpPr txBox="1"/>
      </xdr:nvSpPr>
      <xdr:spPr>
        <a:xfrm>
          <a:off x="6672794" y="6173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148,017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50606</xdr:rowOff>
    </xdr:from>
    <xdr:to>
      <xdr:col>15</xdr:col>
      <xdr:colOff>231775</xdr:colOff>
      <xdr:row>37</xdr:row>
      <xdr:rowOff>152206</xdr:rowOff>
    </xdr:to>
    <xdr:sp macro="" textlink="">
      <xdr:nvSpPr>
        <xdr:cNvPr id="313" name="円/楕円 312"/>
        <xdr:cNvSpPr/>
      </xdr:nvSpPr>
      <xdr:spPr>
        <a:xfrm>
          <a:off x="10426700" y="639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29033</xdr:rowOff>
    </xdr:from>
    <xdr:ext cx="599010" cy="259045"/>
    <xdr:sp macro="" textlink="">
      <xdr:nvSpPr>
        <xdr:cNvPr id="314" name="補助費等該当値テキスト"/>
        <xdr:cNvSpPr txBox="1"/>
      </xdr:nvSpPr>
      <xdr:spPr>
        <a:xfrm>
          <a:off x="10528300" y="6372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150,102</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56890</xdr:rowOff>
    </xdr:from>
    <xdr:to>
      <xdr:col>14</xdr:col>
      <xdr:colOff>79375</xdr:colOff>
      <xdr:row>36</xdr:row>
      <xdr:rowOff>158490</xdr:rowOff>
    </xdr:to>
    <xdr:sp macro="" textlink="">
      <xdr:nvSpPr>
        <xdr:cNvPr id="315" name="円/楕円 314"/>
        <xdr:cNvSpPr/>
      </xdr:nvSpPr>
      <xdr:spPr>
        <a:xfrm>
          <a:off x="9588500" y="622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35</xdr:row>
      <xdr:rowOff>3567</xdr:rowOff>
    </xdr:from>
    <xdr:ext cx="599010" cy="259045"/>
    <xdr:sp macro="" textlink="">
      <xdr:nvSpPr>
        <xdr:cNvPr id="316" name="テキスト ボックス 315"/>
        <xdr:cNvSpPr txBox="1"/>
      </xdr:nvSpPr>
      <xdr:spPr>
        <a:xfrm>
          <a:off x="9339794" y="6004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236,803</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136127</xdr:rowOff>
    </xdr:from>
    <xdr:to>
      <xdr:col>12</xdr:col>
      <xdr:colOff>561975</xdr:colOff>
      <xdr:row>38</xdr:row>
      <xdr:rowOff>66277</xdr:rowOff>
    </xdr:to>
    <xdr:sp macro="" textlink="">
      <xdr:nvSpPr>
        <xdr:cNvPr id="317" name="円/楕円 316"/>
        <xdr:cNvSpPr/>
      </xdr:nvSpPr>
      <xdr:spPr>
        <a:xfrm>
          <a:off x="8699500" y="6479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38</xdr:row>
      <xdr:rowOff>57404</xdr:rowOff>
    </xdr:from>
    <xdr:ext cx="599010" cy="259045"/>
    <xdr:sp macro="" textlink="">
      <xdr:nvSpPr>
        <xdr:cNvPr id="318" name="テキスト ボックス 317"/>
        <xdr:cNvSpPr txBox="1"/>
      </xdr:nvSpPr>
      <xdr:spPr>
        <a:xfrm>
          <a:off x="8450794" y="6572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105,209</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87378</xdr:rowOff>
    </xdr:from>
    <xdr:to>
      <xdr:col>11</xdr:col>
      <xdr:colOff>358775</xdr:colOff>
      <xdr:row>38</xdr:row>
      <xdr:rowOff>17528</xdr:rowOff>
    </xdr:to>
    <xdr:sp macro="" textlink="">
      <xdr:nvSpPr>
        <xdr:cNvPr id="319" name="円/楕円 318"/>
        <xdr:cNvSpPr/>
      </xdr:nvSpPr>
      <xdr:spPr>
        <a:xfrm>
          <a:off x="7810500" y="643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38</xdr:row>
      <xdr:rowOff>8655</xdr:rowOff>
    </xdr:from>
    <xdr:ext cx="599010" cy="259045"/>
    <xdr:sp macro="" textlink="">
      <xdr:nvSpPr>
        <xdr:cNvPr id="320" name="テキスト ボックス 319"/>
        <xdr:cNvSpPr txBox="1"/>
      </xdr:nvSpPr>
      <xdr:spPr>
        <a:xfrm>
          <a:off x="7561794" y="6523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130,799</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161130</xdr:rowOff>
    </xdr:from>
    <xdr:to>
      <xdr:col>10</xdr:col>
      <xdr:colOff>155575</xdr:colOff>
      <xdr:row>38</xdr:row>
      <xdr:rowOff>91280</xdr:rowOff>
    </xdr:to>
    <xdr:sp macro="" textlink="">
      <xdr:nvSpPr>
        <xdr:cNvPr id="321" name="円/楕円 320"/>
        <xdr:cNvSpPr/>
      </xdr:nvSpPr>
      <xdr:spPr>
        <a:xfrm>
          <a:off x="6921500" y="65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82407</xdr:rowOff>
    </xdr:from>
    <xdr:ext cx="534377" cy="259045"/>
    <xdr:sp macro="" textlink="">
      <xdr:nvSpPr>
        <xdr:cNvPr id="322" name="テキスト ボックス 321"/>
        <xdr:cNvSpPr txBox="1"/>
      </xdr:nvSpPr>
      <xdr:spPr>
        <a:xfrm>
          <a:off x="6705111" y="659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92,084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114,959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6" name="テキスト ボックス 33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8" name="テキスト ボックス 337"/>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40" name="テキスト ボックス 339"/>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2" name="テキスト ボックス 341"/>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4907</xdr:rowOff>
    </xdr:from>
    <xdr:to>
      <xdr:col>15</xdr:col>
      <xdr:colOff>180340</xdr:colOff>
      <xdr:row>59</xdr:row>
      <xdr:rowOff>16019</xdr:rowOff>
    </xdr:to>
    <xdr:cxnSp macro="">
      <xdr:nvCxnSpPr>
        <xdr:cNvPr id="346" name="直線コネクタ 345"/>
        <xdr:cNvCxnSpPr/>
      </xdr:nvCxnSpPr>
      <xdr:spPr>
        <a:xfrm flipV="1">
          <a:off x="10475595" y="8748857"/>
          <a:ext cx="1270" cy="1382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19846</xdr:rowOff>
    </xdr:from>
    <xdr:ext cx="534377" cy="259045"/>
    <xdr:sp macro="" textlink="">
      <xdr:nvSpPr>
        <xdr:cNvPr id="347" name="普通建設事業費最小値テキスト"/>
        <xdr:cNvSpPr txBox="1"/>
      </xdr:nvSpPr>
      <xdr:spPr>
        <a:xfrm>
          <a:off x="10528300" y="1013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37,311</a:t>
          </a:r>
          <a:endParaRPr kumimoji="1" lang="ja-JP" altLang="en-US" sz="1000" b="1">
            <a:latin typeface="ＭＳ Ｐゴシック"/>
          </a:endParaRPr>
        </a:p>
      </xdr:txBody>
    </xdr:sp>
    <xdr:clientData/>
  </xdr:oneCellAnchor>
  <xdr:twoCellAnchor>
    <xdr:from>
      <xdr:col>15</xdr:col>
      <xdr:colOff>92075</xdr:colOff>
      <xdr:row>59</xdr:row>
      <xdr:rowOff>16019</xdr:rowOff>
    </xdr:from>
    <xdr:to>
      <xdr:col>15</xdr:col>
      <xdr:colOff>269875</xdr:colOff>
      <xdr:row>59</xdr:row>
      <xdr:rowOff>16019</xdr:rowOff>
    </xdr:to>
    <xdr:cxnSp macro="">
      <xdr:nvCxnSpPr>
        <xdr:cNvPr id="348" name="直線コネクタ 347"/>
        <xdr:cNvCxnSpPr/>
      </xdr:nvCxnSpPr>
      <xdr:spPr>
        <a:xfrm>
          <a:off x="10388600" y="10131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123034</xdr:rowOff>
    </xdr:from>
    <xdr:ext cx="690189" cy="259045"/>
    <xdr:sp macro="" textlink="">
      <xdr:nvSpPr>
        <xdr:cNvPr id="349" name="普通建設事業費最大値テキスト"/>
        <xdr:cNvSpPr txBox="1"/>
      </xdr:nvSpPr>
      <xdr:spPr>
        <a:xfrm>
          <a:off x="10528300" y="85240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1,851,893</a:t>
          </a:r>
          <a:endParaRPr kumimoji="1" lang="ja-JP" altLang="en-US" sz="1000" b="1">
            <a:latin typeface="ＭＳ Ｐゴシック"/>
          </a:endParaRPr>
        </a:p>
      </xdr:txBody>
    </xdr:sp>
    <xdr:clientData/>
  </xdr:oneCellAnchor>
  <xdr:twoCellAnchor>
    <xdr:from>
      <xdr:col>15</xdr:col>
      <xdr:colOff>92075</xdr:colOff>
      <xdr:row>51</xdr:row>
      <xdr:rowOff>4907</xdr:rowOff>
    </xdr:from>
    <xdr:to>
      <xdr:col>15</xdr:col>
      <xdr:colOff>269875</xdr:colOff>
      <xdr:row>51</xdr:row>
      <xdr:rowOff>4907</xdr:rowOff>
    </xdr:to>
    <xdr:cxnSp macro="">
      <xdr:nvCxnSpPr>
        <xdr:cNvPr id="350" name="直線コネクタ 349"/>
        <xdr:cNvCxnSpPr/>
      </xdr:nvCxnSpPr>
      <xdr:spPr>
        <a:xfrm>
          <a:off x="10388600" y="8748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51</xdr:row>
      <xdr:rowOff>152416</xdr:rowOff>
    </xdr:from>
    <xdr:to>
      <xdr:col>15</xdr:col>
      <xdr:colOff>180975</xdr:colOff>
      <xdr:row>55</xdr:row>
      <xdr:rowOff>138785</xdr:rowOff>
    </xdr:to>
    <xdr:cxnSp macro="">
      <xdr:nvCxnSpPr>
        <xdr:cNvPr id="351" name="直線コネクタ 350"/>
        <xdr:cNvCxnSpPr/>
      </xdr:nvCxnSpPr>
      <xdr:spPr>
        <a:xfrm flipV="1">
          <a:off x="9639300" y="8896366"/>
          <a:ext cx="838200" cy="672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101268</xdr:rowOff>
    </xdr:from>
    <xdr:ext cx="599010" cy="259045"/>
    <xdr:sp macro="" textlink="">
      <xdr:nvSpPr>
        <xdr:cNvPr id="352" name="普通建設事業費平均値テキスト"/>
        <xdr:cNvSpPr txBox="1"/>
      </xdr:nvSpPr>
      <xdr:spPr>
        <a:xfrm>
          <a:off x="10528300" y="98739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280,458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122841</xdr:rowOff>
    </xdr:from>
    <xdr:to>
      <xdr:col>15</xdr:col>
      <xdr:colOff>231775</xdr:colOff>
      <xdr:row>58</xdr:row>
      <xdr:rowOff>52991</xdr:rowOff>
    </xdr:to>
    <xdr:sp macro="" textlink="">
      <xdr:nvSpPr>
        <xdr:cNvPr id="353" name="フローチャート : 判断 352"/>
        <xdr:cNvSpPr/>
      </xdr:nvSpPr>
      <xdr:spPr>
        <a:xfrm>
          <a:off x="10426700" y="989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138785</xdr:rowOff>
    </xdr:from>
    <xdr:to>
      <xdr:col>14</xdr:col>
      <xdr:colOff>28575</xdr:colOff>
      <xdr:row>58</xdr:row>
      <xdr:rowOff>64446</xdr:rowOff>
    </xdr:to>
    <xdr:cxnSp macro="">
      <xdr:nvCxnSpPr>
        <xdr:cNvPr id="354" name="直線コネクタ 353"/>
        <xdr:cNvCxnSpPr/>
      </xdr:nvCxnSpPr>
      <xdr:spPr>
        <a:xfrm flipV="1">
          <a:off x="8750300" y="9568535"/>
          <a:ext cx="889000" cy="44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82794</xdr:rowOff>
    </xdr:from>
    <xdr:to>
      <xdr:col>14</xdr:col>
      <xdr:colOff>79375</xdr:colOff>
      <xdr:row>58</xdr:row>
      <xdr:rowOff>12944</xdr:rowOff>
    </xdr:to>
    <xdr:sp macro="" textlink="">
      <xdr:nvSpPr>
        <xdr:cNvPr id="355" name="フローチャート : 判断 354"/>
        <xdr:cNvSpPr/>
      </xdr:nvSpPr>
      <xdr:spPr>
        <a:xfrm>
          <a:off x="9588500" y="9855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4071</xdr:rowOff>
    </xdr:from>
    <xdr:ext cx="599010" cy="259045"/>
    <xdr:sp macro="" textlink="">
      <xdr:nvSpPr>
        <xdr:cNvPr id="356" name="テキスト ボックス 355"/>
        <xdr:cNvSpPr txBox="1"/>
      </xdr:nvSpPr>
      <xdr:spPr>
        <a:xfrm>
          <a:off x="9339794" y="9948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333,013</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64446</xdr:rowOff>
    </xdr:from>
    <xdr:to>
      <xdr:col>12</xdr:col>
      <xdr:colOff>511175</xdr:colOff>
      <xdr:row>58</xdr:row>
      <xdr:rowOff>149983</xdr:rowOff>
    </xdr:to>
    <xdr:cxnSp macro="">
      <xdr:nvCxnSpPr>
        <xdr:cNvPr id="357" name="直線コネクタ 356"/>
        <xdr:cNvCxnSpPr/>
      </xdr:nvCxnSpPr>
      <xdr:spPr>
        <a:xfrm flipV="1">
          <a:off x="7861300" y="10008546"/>
          <a:ext cx="889000" cy="8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95506</xdr:rowOff>
    </xdr:from>
    <xdr:to>
      <xdr:col>12</xdr:col>
      <xdr:colOff>561975</xdr:colOff>
      <xdr:row>58</xdr:row>
      <xdr:rowOff>25656</xdr:rowOff>
    </xdr:to>
    <xdr:sp macro="" textlink="">
      <xdr:nvSpPr>
        <xdr:cNvPr id="358" name="フローチャート : 判断 357"/>
        <xdr:cNvSpPr/>
      </xdr:nvSpPr>
      <xdr:spPr>
        <a:xfrm>
          <a:off x="8699500" y="986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42183</xdr:rowOff>
    </xdr:from>
    <xdr:ext cx="599010" cy="259045"/>
    <xdr:sp macro="" textlink="">
      <xdr:nvSpPr>
        <xdr:cNvPr id="359" name="テキスト ボックス 358"/>
        <xdr:cNvSpPr txBox="1"/>
      </xdr:nvSpPr>
      <xdr:spPr>
        <a:xfrm>
          <a:off x="8450794" y="964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316,331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149983</xdr:rowOff>
    </xdr:from>
    <xdr:to>
      <xdr:col>11</xdr:col>
      <xdr:colOff>307975</xdr:colOff>
      <xdr:row>59</xdr:row>
      <xdr:rowOff>3054</xdr:rowOff>
    </xdr:to>
    <xdr:cxnSp macro="">
      <xdr:nvCxnSpPr>
        <xdr:cNvPr id="360" name="直線コネクタ 359"/>
        <xdr:cNvCxnSpPr/>
      </xdr:nvCxnSpPr>
      <xdr:spPr>
        <a:xfrm flipV="1">
          <a:off x="6972300" y="10094083"/>
          <a:ext cx="889000" cy="24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162582</xdr:rowOff>
    </xdr:from>
    <xdr:to>
      <xdr:col>11</xdr:col>
      <xdr:colOff>358775</xdr:colOff>
      <xdr:row>58</xdr:row>
      <xdr:rowOff>92732</xdr:rowOff>
    </xdr:to>
    <xdr:sp macro="" textlink="">
      <xdr:nvSpPr>
        <xdr:cNvPr id="361" name="フローチャート : 判断 360"/>
        <xdr:cNvSpPr/>
      </xdr:nvSpPr>
      <xdr:spPr>
        <a:xfrm>
          <a:off x="7810500" y="993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109259</xdr:rowOff>
    </xdr:from>
    <xdr:ext cx="599010" cy="259045"/>
    <xdr:sp macro="" textlink="">
      <xdr:nvSpPr>
        <xdr:cNvPr id="362" name="テキスト ボックス 361"/>
        <xdr:cNvSpPr txBox="1"/>
      </xdr:nvSpPr>
      <xdr:spPr>
        <a:xfrm>
          <a:off x="7561794" y="9710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228,305</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390</xdr:rowOff>
    </xdr:from>
    <xdr:to>
      <xdr:col>10</xdr:col>
      <xdr:colOff>155575</xdr:colOff>
      <xdr:row>58</xdr:row>
      <xdr:rowOff>101990</xdr:rowOff>
    </xdr:to>
    <xdr:sp macro="" textlink="">
      <xdr:nvSpPr>
        <xdr:cNvPr id="363" name="フローチャート : 判断 362"/>
        <xdr:cNvSpPr/>
      </xdr:nvSpPr>
      <xdr:spPr>
        <a:xfrm>
          <a:off x="6921500" y="994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118517</xdr:rowOff>
    </xdr:from>
    <xdr:ext cx="599010" cy="259045"/>
    <xdr:sp macro="" textlink="">
      <xdr:nvSpPr>
        <xdr:cNvPr id="364" name="テキスト ボックス 363"/>
        <xdr:cNvSpPr txBox="1"/>
      </xdr:nvSpPr>
      <xdr:spPr>
        <a:xfrm>
          <a:off x="6672794" y="9719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216,155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51</xdr:row>
      <xdr:rowOff>101616</xdr:rowOff>
    </xdr:from>
    <xdr:to>
      <xdr:col>15</xdr:col>
      <xdr:colOff>231775</xdr:colOff>
      <xdr:row>52</xdr:row>
      <xdr:rowOff>31766</xdr:rowOff>
    </xdr:to>
    <xdr:sp macro="" textlink="">
      <xdr:nvSpPr>
        <xdr:cNvPr id="370" name="円/楕円 369"/>
        <xdr:cNvSpPr/>
      </xdr:nvSpPr>
      <xdr:spPr>
        <a:xfrm>
          <a:off x="10426700" y="884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50</xdr:row>
      <xdr:rowOff>124493</xdr:rowOff>
    </xdr:from>
    <xdr:ext cx="690189" cy="259045"/>
    <xdr:sp macro="" textlink="">
      <xdr:nvSpPr>
        <xdr:cNvPr id="371" name="普通建設事業費該当値テキスト"/>
        <xdr:cNvSpPr txBox="1"/>
      </xdr:nvSpPr>
      <xdr:spPr>
        <a:xfrm>
          <a:off x="10528300" y="86969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1,658,313</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87985</xdr:rowOff>
    </xdr:from>
    <xdr:to>
      <xdr:col>14</xdr:col>
      <xdr:colOff>79375</xdr:colOff>
      <xdr:row>56</xdr:row>
      <xdr:rowOff>18135</xdr:rowOff>
    </xdr:to>
    <xdr:sp macro="" textlink="">
      <xdr:nvSpPr>
        <xdr:cNvPr id="372" name="円/楕円 371"/>
        <xdr:cNvSpPr/>
      </xdr:nvSpPr>
      <xdr:spPr>
        <a:xfrm>
          <a:off x="9588500" y="9517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54</xdr:row>
      <xdr:rowOff>34662</xdr:rowOff>
    </xdr:from>
    <xdr:ext cx="599010" cy="259045"/>
    <xdr:sp macro="" textlink="">
      <xdr:nvSpPr>
        <xdr:cNvPr id="373" name="テキスト ボックス 372"/>
        <xdr:cNvSpPr txBox="1"/>
      </xdr:nvSpPr>
      <xdr:spPr>
        <a:xfrm>
          <a:off x="9339794" y="9292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776,200</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13646</xdr:rowOff>
    </xdr:from>
    <xdr:to>
      <xdr:col>12</xdr:col>
      <xdr:colOff>561975</xdr:colOff>
      <xdr:row>58</xdr:row>
      <xdr:rowOff>115246</xdr:rowOff>
    </xdr:to>
    <xdr:sp macro="" textlink="">
      <xdr:nvSpPr>
        <xdr:cNvPr id="374" name="円/楕円 373"/>
        <xdr:cNvSpPr/>
      </xdr:nvSpPr>
      <xdr:spPr>
        <a:xfrm>
          <a:off x="8699500" y="995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106373</xdr:rowOff>
    </xdr:from>
    <xdr:ext cx="599010" cy="259045"/>
    <xdr:sp macro="" textlink="">
      <xdr:nvSpPr>
        <xdr:cNvPr id="375" name="テキスト ボックス 374"/>
        <xdr:cNvSpPr txBox="1"/>
      </xdr:nvSpPr>
      <xdr:spPr>
        <a:xfrm>
          <a:off x="8450794" y="10050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198,758</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99183</xdr:rowOff>
    </xdr:from>
    <xdr:to>
      <xdr:col>11</xdr:col>
      <xdr:colOff>358775</xdr:colOff>
      <xdr:row>59</xdr:row>
      <xdr:rowOff>29333</xdr:rowOff>
    </xdr:to>
    <xdr:sp macro="" textlink="">
      <xdr:nvSpPr>
        <xdr:cNvPr id="376" name="円/楕円 375"/>
        <xdr:cNvSpPr/>
      </xdr:nvSpPr>
      <xdr:spPr>
        <a:xfrm>
          <a:off x="7810500" y="10043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20460</xdr:rowOff>
    </xdr:from>
    <xdr:ext cx="534377" cy="259045"/>
    <xdr:sp macro="" textlink="">
      <xdr:nvSpPr>
        <xdr:cNvPr id="377" name="テキスト ボックス 376"/>
        <xdr:cNvSpPr txBox="1"/>
      </xdr:nvSpPr>
      <xdr:spPr>
        <a:xfrm>
          <a:off x="7594111" y="1013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86,505</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123704</xdr:rowOff>
    </xdr:from>
    <xdr:to>
      <xdr:col>10</xdr:col>
      <xdr:colOff>155575</xdr:colOff>
      <xdr:row>59</xdr:row>
      <xdr:rowOff>53854</xdr:rowOff>
    </xdr:to>
    <xdr:sp macro="" textlink="">
      <xdr:nvSpPr>
        <xdr:cNvPr id="378" name="円/楕円 377"/>
        <xdr:cNvSpPr/>
      </xdr:nvSpPr>
      <xdr:spPr>
        <a:xfrm>
          <a:off x="6921500" y="10067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44981</xdr:rowOff>
    </xdr:from>
    <xdr:ext cx="534377" cy="259045"/>
    <xdr:sp macro="" textlink="">
      <xdr:nvSpPr>
        <xdr:cNvPr id="379" name="テキスト ボックス 378"/>
        <xdr:cNvSpPr txBox="1"/>
      </xdr:nvSpPr>
      <xdr:spPr>
        <a:xfrm>
          <a:off x="6705111" y="10160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54,325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72,466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9" name="テキスト ボックス 398"/>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52827</xdr:rowOff>
    </xdr:from>
    <xdr:to>
      <xdr:col>15</xdr:col>
      <xdr:colOff>180340</xdr:colOff>
      <xdr:row>79</xdr:row>
      <xdr:rowOff>44450</xdr:rowOff>
    </xdr:to>
    <xdr:cxnSp macro="">
      <xdr:nvCxnSpPr>
        <xdr:cNvPr id="403" name="直線コネクタ 402"/>
        <xdr:cNvCxnSpPr/>
      </xdr:nvCxnSpPr>
      <xdr:spPr>
        <a:xfrm flipV="1">
          <a:off x="10475595" y="12054327"/>
          <a:ext cx="1270" cy="153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4"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170954</xdr:rowOff>
    </xdr:from>
    <xdr:ext cx="690189" cy="259045"/>
    <xdr:sp macro="" textlink="">
      <xdr:nvSpPr>
        <xdr:cNvPr id="406" name="普通建設事業費 （ うち新規整備　）最大値テキスト"/>
        <xdr:cNvSpPr txBox="1"/>
      </xdr:nvSpPr>
      <xdr:spPr>
        <a:xfrm>
          <a:off x="10528300" y="118295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1,208,404</a:t>
          </a:r>
          <a:endParaRPr kumimoji="1" lang="ja-JP" altLang="en-US" sz="1000" b="1">
            <a:latin typeface="ＭＳ Ｐゴシック"/>
          </a:endParaRPr>
        </a:p>
      </xdr:txBody>
    </xdr:sp>
    <xdr:clientData/>
  </xdr:oneCellAnchor>
  <xdr:twoCellAnchor>
    <xdr:from>
      <xdr:col>15</xdr:col>
      <xdr:colOff>92075</xdr:colOff>
      <xdr:row>70</xdr:row>
      <xdr:rowOff>52827</xdr:rowOff>
    </xdr:from>
    <xdr:to>
      <xdr:col>15</xdr:col>
      <xdr:colOff>269875</xdr:colOff>
      <xdr:row>70</xdr:row>
      <xdr:rowOff>52827</xdr:rowOff>
    </xdr:to>
    <xdr:cxnSp macro="">
      <xdr:nvCxnSpPr>
        <xdr:cNvPr id="407" name="直線コネクタ 406"/>
        <xdr:cNvCxnSpPr/>
      </xdr:nvCxnSpPr>
      <xdr:spPr>
        <a:xfrm>
          <a:off x="10388600" y="12054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70</xdr:row>
      <xdr:rowOff>64407</xdr:rowOff>
    </xdr:from>
    <xdr:to>
      <xdr:col>15</xdr:col>
      <xdr:colOff>180975</xdr:colOff>
      <xdr:row>76</xdr:row>
      <xdr:rowOff>56759</xdr:rowOff>
    </xdr:to>
    <xdr:cxnSp macro="">
      <xdr:nvCxnSpPr>
        <xdr:cNvPr id="408" name="直線コネクタ 407"/>
        <xdr:cNvCxnSpPr/>
      </xdr:nvCxnSpPr>
      <xdr:spPr>
        <a:xfrm flipV="1">
          <a:off x="9639300" y="12065907"/>
          <a:ext cx="838200" cy="102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167084</xdr:rowOff>
    </xdr:from>
    <xdr:ext cx="599010" cy="259045"/>
    <xdr:sp macro="" textlink="">
      <xdr:nvSpPr>
        <xdr:cNvPr id="409" name="普通建設事業費 （ うち新規整備　）平均値テキスト"/>
        <xdr:cNvSpPr txBox="1"/>
      </xdr:nvSpPr>
      <xdr:spPr>
        <a:xfrm>
          <a:off x="10528300" y="133687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116,452</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17207</xdr:rowOff>
    </xdr:from>
    <xdr:to>
      <xdr:col>15</xdr:col>
      <xdr:colOff>231775</xdr:colOff>
      <xdr:row>78</xdr:row>
      <xdr:rowOff>118807</xdr:rowOff>
    </xdr:to>
    <xdr:sp macro="" textlink="">
      <xdr:nvSpPr>
        <xdr:cNvPr id="410" name="フローチャート : 判断 409"/>
        <xdr:cNvSpPr/>
      </xdr:nvSpPr>
      <xdr:spPr>
        <a:xfrm>
          <a:off x="104267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135992</xdr:rowOff>
    </xdr:from>
    <xdr:to>
      <xdr:col>14</xdr:col>
      <xdr:colOff>79375</xdr:colOff>
      <xdr:row>78</xdr:row>
      <xdr:rowOff>66142</xdr:rowOff>
    </xdr:to>
    <xdr:sp macro="" textlink="">
      <xdr:nvSpPr>
        <xdr:cNvPr id="411" name="フローチャート : 判断 410"/>
        <xdr:cNvSpPr/>
      </xdr:nvSpPr>
      <xdr:spPr>
        <a:xfrm>
          <a:off x="9588500" y="1333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78</xdr:row>
      <xdr:rowOff>57269</xdr:rowOff>
    </xdr:from>
    <xdr:ext cx="599010" cy="259045"/>
    <xdr:sp macro="" textlink="">
      <xdr:nvSpPr>
        <xdr:cNvPr id="412" name="テキスト ボックス 411"/>
        <xdr:cNvSpPr txBox="1"/>
      </xdr:nvSpPr>
      <xdr:spPr>
        <a:xfrm>
          <a:off x="9339794" y="13430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157,920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70</xdr:row>
      <xdr:rowOff>13607</xdr:rowOff>
    </xdr:from>
    <xdr:to>
      <xdr:col>15</xdr:col>
      <xdr:colOff>231775</xdr:colOff>
      <xdr:row>70</xdr:row>
      <xdr:rowOff>115207</xdr:rowOff>
    </xdr:to>
    <xdr:sp macro="" textlink="">
      <xdr:nvSpPr>
        <xdr:cNvPr id="418" name="円/楕円 417"/>
        <xdr:cNvSpPr/>
      </xdr:nvSpPr>
      <xdr:spPr>
        <a:xfrm>
          <a:off x="10426700" y="12015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69</xdr:row>
      <xdr:rowOff>126504</xdr:rowOff>
    </xdr:from>
    <xdr:ext cx="690189" cy="259045"/>
    <xdr:sp macro="" textlink="">
      <xdr:nvSpPr>
        <xdr:cNvPr id="419" name="普通建設事業費 （ うち新規整備　）該当値テキスト"/>
        <xdr:cNvSpPr txBox="1"/>
      </xdr:nvSpPr>
      <xdr:spPr>
        <a:xfrm>
          <a:off x="10528300" y="119565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1,199,286</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5959</xdr:rowOff>
    </xdr:from>
    <xdr:to>
      <xdr:col>14</xdr:col>
      <xdr:colOff>79375</xdr:colOff>
      <xdr:row>76</xdr:row>
      <xdr:rowOff>107559</xdr:rowOff>
    </xdr:to>
    <xdr:sp macro="" textlink="">
      <xdr:nvSpPr>
        <xdr:cNvPr id="420" name="円/楕円 419"/>
        <xdr:cNvSpPr/>
      </xdr:nvSpPr>
      <xdr:spPr>
        <a:xfrm>
          <a:off x="9588500" y="13036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74</xdr:row>
      <xdr:rowOff>124086</xdr:rowOff>
    </xdr:from>
    <xdr:ext cx="599010" cy="259045"/>
    <xdr:sp macro="" textlink="">
      <xdr:nvSpPr>
        <xdr:cNvPr id="421" name="テキスト ボックス 420"/>
        <xdr:cNvSpPr txBox="1"/>
      </xdr:nvSpPr>
      <xdr:spPr>
        <a:xfrm>
          <a:off x="9339794" y="12811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395,308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11/147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27,737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2" name="直線コネクタ 43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3" name="テキスト ボックス 43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4" name="直線コネクタ 43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5" name="テキスト ボックス 434"/>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6" name="直線コネクタ 43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37" name="テキスト ボックス 436"/>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8" name="直線コネクタ 43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39" name="テキスト ボックス 438"/>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0" name="直線コネクタ 43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1" name="テキスト ボックス 440"/>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136080</xdr:rowOff>
    </xdr:from>
    <xdr:to>
      <xdr:col>15</xdr:col>
      <xdr:colOff>180340</xdr:colOff>
      <xdr:row>98</xdr:row>
      <xdr:rowOff>139700</xdr:rowOff>
    </xdr:to>
    <xdr:cxnSp macro="">
      <xdr:nvCxnSpPr>
        <xdr:cNvPr id="443" name="直線コネクタ 442"/>
        <xdr:cNvCxnSpPr/>
      </xdr:nvCxnSpPr>
      <xdr:spPr>
        <a:xfrm flipV="1">
          <a:off x="10475595" y="15566580"/>
          <a:ext cx="1270" cy="1375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4"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45" name="直線コネクタ 444"/>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82757</xdr:rowOff>
    </xdr:from>
    <xdr:ext cx="690189" cy="259045"/>
    <xdr:sp macro="" textlink="">
      <xdr:nvSpPr>
        <xdr:cNvPr id="446" name="普通建設事業費 （ うち更新整備　）最大値テキスト"/>
        <xdr:cNvSpPr txBox="1"/>
      </xdr:nvSpPr>
      <xdr:spPr>
        <a:xfrm>
          <a:off x="10528300" y="153418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1,503,959</a:t>
          </a:r>
          <a:endParaRPr kumimoji="1" lang="ja-JP" altLang="en-US" sz="1000" b="1">
            <a:latin typeface="ＭＳ Ｐゴシック"/>
          </a:endParaRPr>
        </a:p>
      </xdr:txBody>
    </xdr:sp>
    <xdr:clientData/>
  </xdr:oneCellAnchor>
  <xdr:twoCellAnchor>
    <xdr:from>
      <xdr:col>15</xdr:col>
      <xdr:colOff>92075</xdr:colOff>
      <xdr:row>90</xdr:row>
      <xdr:rowOff>136080</xdr:rowOff>
    </xdr:from>
    <xdr:to>
      <xdr:col>15</xdr:col>
      <xdr:colOff>269875</xdr:colOff>
      <xdr:row>90</xdr:row>
      <xdr:rowOff>136080</xdr:rowOff>
    </xdr:to>
    <xdr:cxnSp macro="">
      <xdr:nvCxnSpPr>
        <xdr:cNvPr id="447" name="直線コネクタ 446"/>
        <xdr:cNvCxnSpPr/>
      </xdr:nvCxnSpPr>
      <xdr:spPr>
        <a:xfrm>
          <a:off x="10388600" y="15566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91567</xdr:rowOff>
    </xdr:from>
    <xdr:to>
      <xdr:col>15</xdr:col>
      <xdr:colOff>180975</xdr:colOff>
      <xdr:row>98</xdr:row>
      <xdr:rowOff>89863</xdr:rowOff>
    </xdr:to>
    <xdr:cxnSp macro="">
      <xdr:nvCxnSpPr>
        <xdr:cNvPr id="448" name="直線コネクタ 447"/>
        <xdr:cNvCxnSpPr/>
      </xdr:nvCxnSpPr>
      <xdr:spPr>
        <a:xfrm flipV="1">
          <a:off x="9639300" y="16550767"/>
          <a:ext cx="838200" cy="341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122043</xdr:rowOff>
    </xdr:from>
    <xdr:ext cx="599010" cy="259045"/>
    <xdr:sp macro="" textlink="">
      <xdr:nvSpPr>
        <xdr:cNvPr id="449" name="普通建設事業費 （ うち更新整備　）平均値テキスト"/>
        <xdr:cNvSpPr txBox="1"/>
      </xdr:nvSpPr>
      <xdr:spPr>
        <a:xfrm>
          <a:off x="10528300" y="167526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127,662</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143616</xdr:rowOff>
    </xdr:from>
    <xdr:to>
      <xdr:col>15</xdr:col>
      <xdr:colOff>231775</xdr:colOff>
      <xdr:row>98</xdr:row>
      <xdr:rowOff>73766</xdr:rowOff>
    </xdr:to>
    <xdr:sp macro="" textlink="">
      <xdr:nvSpPr>
        <xdr:cNvPr id="450" name="フローチャート : 判断 449"/>
        <xdr:cNvSpPr/>
      </xdr:nvSpPr>
      <xdr:spPr>
        <a:xfrm>
          <a:off x="10426700" y="1677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139235</xdr:rowOff>
    </xdr:from>
    <xdr:to>
      <xdr:col>14</xdr:col>
      <xdr:colOff>79375</xdr:colOff>
      <xdr:row>98</xdr:row>
      <xdr:rowOff>69385</xdr:rowOff>
    </xdr:to>
    <xdr:sp macro="" textlink="">
      <xdr:nvSpPr>
        <xdr:cNvPr id="451" name="フローチャート : 判断 450"/>
        <xdr:cNvSpPr/>
      </xdr:nvSpPr>
      <xdr:spPr>
        <a:xfrm>
          <a:off x="9588500" y="1676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85912</xdr:rowOff>
    </xdr:from>
    <xdr:ext cx="599010" cy="259045"/>
    <xdr:sp macro="" textlink="">
      <xdr:nvSpPr>
        <xdr:cNvPr id="452" name="テキスト ボックス 451"/>
        <xdr:cNvSpPr txBox="1"/>
      </xdr:nvSpPr>
      <xdr:spPr>
        <a:xfrm>
          <a:off x="9339794" y="16545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132,453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3" name="テキスト ボックス 45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4" name="テキスト ボックス 45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5" name="テキスト ボックス 45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6" name="テキスト ボックス 45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7" name="テキスト ボックス 45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40767</xdr:rowOff>
    </xdr:from>
    <xdr:to>
      <xdr:col>15</xdr:col>
      <xdr:colOff>231775</xdr:colOff>
      <xdr:row>96</xdr:row>
      <xdr:rowOff>142367</xdr:rowOff>
    </xdr:to>
    <xdr:sp macro="" textlink="">
      <xdr:nvSpPr>
        <xdr:cNvPr id="458" name="円/楕円 457"/>
        <xdr:cNvSpPr/>
      </xdr:nvSpPr>
      <xdr:spPr>
        <a:xfrm>
          <a:off x="10426700" y="16499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63644</xdr:rowOff>
    </xdr:from>
    <xdr:ext cx="599010" cy="259045"/>
    <xdr:sp macro="" textlink="">
      <xdr:nvSpPr>
        <xdr:cNvPr id="459" name="普通建設事業費 （ うち更新整備　）該当値テキスト"/>
        <xdr:cNvSpPr txBox="1"/>
      </xdr:nvSpPr>
      <xdr:spPr>
        <a:xfrm>
          <a:off x="10528300" y="16351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427,639</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39063</xdr:rowOff>
    </xdr:from>
    <xdr:to>
      <xdr:col>14</xdr:col>
      <xdr:colOff>79375</xdr:colOff>
      <xdr:row>98</xdr:row>
      <xdr:rowOff>140663</xdr:rowOff>
    </xdr:to>
    <xdr:sp macro="" textlink="">
      <xdr:nvSpPr>
        <xdr:cNvPr id="460" name="円/楕円 459"/>
        <xdr:cNvSpPr/>
      </xdr:nvSpPr>
      <xdr:spPr>
        <a:xfrm>
          <a:off x="9588500" y="1684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131790</xdr:rowOff>
    </xdr:from>
    <xdr:ext cx="534377" cy="259045"/>
    <xdr:sp macro="" textlink="">
      <xdr:nvSpPr>
        <xdr:cNvPr id="461" name="テキスト ボックス 460"/>
        <xdr:cNvSpPr txBox="1"/>
      </xdr:nvSpPr>
      <xdr:spPr>
        <a:xfrm>
          <a:off x="9372111" y="16933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54,502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2" name="正方形/長方形 46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3" name="正方形/長方形 46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4" name="正方形/長方形 46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12/147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5" name="正方形/長方形 46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6" name="正方形/長方形 46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7" name="正方形/長方形 46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8" name="正方形/長方形 46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25,131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9" name="正方形/長方形 46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0" name="テキスト ボックス 46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1" name="直線コネクタ 47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2" name="直線コネクタ 47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3" name="テキスト ボックス 47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4" name="直線コネクタ 47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75" name="テキスト ボックス 474"/>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6" name="直線コネクタ 47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77" name="テキスト ボックス 476"/>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78" name="直線コネクタ 47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79" name="テキスト ボックス 478"/>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0" name="直線コネクタ 47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1" name="テキスト ボックス 48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152664</xdr:rowOff>
    </xdr:from>
    <xdr:to>
      <xdr:col>23</xdr:col>
      <xdr:colOff>516889</xdr:colOff>
      <xdr:row>38</xdr:row>
      <xdr:rowOff>139700</xdr:rowOff>
    </xdr:to>
    <xdr:cxnSp macro="">
      <xdr:nvCxnSpPr>
        <xdr:cNvPr id="483" name="直線コネクタ 482"/>
        <xdr:cNvCxnSpPr/>
      </xdr:nvCxnSpPr>
      <xdr:spPr>
        <a:xfrm flipV="1">
          <a:off x="16317595" y="5296164"/>
          <a:ext cx="1269" cy="1358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161100</xdr:rowOff>
    </xdr:from>
    <xdr:ext cx="249299" cy="259045"/>
    <xdr:sp macro="" textlink="">
      <xdr:nvSpPr>
        <xdr:cNvPr id="484" name="災害復旧事業費最小値テキスト"/>
        <xdr:cNvSpPr txBox="1"/>
      </xdr:nvSpPr>
      <xdr:spPr>
        <a:xfrm>
          <a:off x="16370300" y="66762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5" name="直線コネクタ 484"/>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99341</xdr:rowOff>
    </xdr:from>
    <xdr:ext cx="599010" cy="259045"/>
    <xdr:sp macro="" textlink="">
      <xdr:nvSpPr>
        <xdr:cNvPr id="486" name="災害復旧事業費最大値テキスト"/>
        <xdr:cNvSpPr txBox="1"/>
      </xdr:nvSpPr>
      <xdr:spPr>
        <a:xfrm>
          <a:off x="16370300" y="5071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594,329</a:t>
          </a:r>
          <a:endParaRPr kumimoji="1" lang="ja-JP" altLang="en-US" sz="1000" b="1">
            <a:latin typeface="ＭＳ Ｐゴシック"/>
          </a:endParaRPr>
        </a:p>
      </xdr:txBody>
    </xdr:sp>
    <xdr:clientData/>
  </xdr:oneCellAnchor>
  <xdr:twoCellAnchor>
    <xdr:from>
      <xdr:col>23</xdr:col>
      <xdr:colOff>428625</xdr:colOff>
      <xdr:row>30</xdr:row>
      <xdr:rowOff>152664</xdr:rowOff>
    </xdr:from>
    <xdr:to>
      <xdr:col>23</xdr:col>
      <xdr:colOff>606425</xdr:colOff>
      <xdr:row>30</xdr:row>
      <xdr:rowOff>152664</xdr:rowOff>
    </xdr:to>
    <xdr:cxnSp macro="">
      <xdr:nvCxnSpPr>
        <xdr:cNvPr id="487" name="直線コネクタ 486"/>
        <xdr:cNvCxnSpPr/>
      </xdr:nvCxnSpPr>
      <xdr:spPr>
        <a:xfrm>
          <a:off x="16230600" y="529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102827</xdr:rowOff>
    </xdr:from>
    <xdr:to>
      <xdr:col>23</xdr:col>
      <xdr:colOff>517525</xdr:colOff>
      <xdr:row>37</xdr:row>
      <xdr:rowOff>127154</xdr:rowOff>
    </xdr:to>
    <xdr:cxnSp macro="">
      <xdr:nvCxnSpPr>
        <xdr:cNvPr id="488" name="直線コネクタ 487"/>
        <xdr:cNvCxnSpPr/>
      </xdr:nvCxnSpPr>
      <xdr:spPr>
        <a:xfrm>
          <a:off x="15481300" y="6446477"/>
          <a:ext cx="838200" cy="24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34100</xdr:rowOff>
    </xdr:from>
    <xdr:ext cx="534377" cy="259045"/>
    <xdr:sp macro="" textlink="">
      <xdr:nvSpPr>
        <xdr:cNvPr id="489" name="災害復旧事業費平均値テキスト"/>
        <xdr:cNvSpPr txBox="1"/>
      </xdr:nvSpPr>
      <xdr:spPr>
        <a:xfrm>
          <a:off x="16370300" y="6549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55673</xdr:rowOff>
    </xdr:from>
    <xdr:to>
      <xdr:col>23</xdr:col>
      <xdr:colOff>568325</xdr:colOff>
      <xdr:row>38</xdr:row>
      <xdr:rowOff>157273</xdr:rowOff>
    </xdr:to>
    <xdr:sp macro="" textlink="">
      <xdr:nvSpPr>
        <xdr:cNvPr id="490" name="フローチャート : 判断 489"/>
        <xdr:cNvSpPr/>
      </xdr:nvSpPr>
      <xdr:spPr>
        <a:xfrm>
          <a:off x="16268700" y="657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91566</xdr:rowOff>
    </xdr:from>
    <xdr:to>
      <xdr:col>22</xdr:col>
      <xdr:colOff>365125</xdr:colOff>
      <xdr:row>37</xdr:row>
      <xdr:rowOff>102827</xdr:rowOff>
    </xdr:to>
    <xdr:cxnSp macro="">
      <xdr:nvCxnSpPr>
        <xdr:cNvPr id="491" name="直線コネクタ 490"/>
        <xdr:cNvCxnSpPr/>
      </xdr:nvCxnSpPr>
      <xdr:spPr>
        <a:xfrm>
          <a:off x="14592300" y="6263766"/>
          <a:ext cx="889000" cy="182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47454</xdr:rowOff>
    </xdr:from>
    <xdr:to>
      <xdr:col>22</xdr:col>
      <xdr:colOff>415925</xdr:colOff>
      <xdr:row>38</xdr:row>
      <xdr:rowOff>149054</xdr:rowOff>
    </xdr:to>
    <xdr:sp macro="" textlink="">
      <xdr:nvSpPr>
        <xdr:cNvPr id="492" name="フローチャート : 判断 491"/>
        <xdr:cNvSpPr/>
      </xdr:nvSpPr>
      <xdr:spPr>
        <a:xfrm>
          <a:off x="15430500" y="656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140181</xdr:rowOff>
    </xdr:from>
    <xdr:ext cx="534377" cy="259045"/>
    <xdr:sp macro="" textlink="">
      <xdr:nvSpPr>
        <xdr:cNvPr id="493" name="テキスト ボックス 492"/>
        <xdr:cNvSpPr txBox="1"/>
      </xdr:nvSpPr>
      <xdr:spPr>
        <a:xfrm>
          <a:off x="15214111" y="665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18,130</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91566</xdr:rowOff>
    </xdr:from>
    <xdr:to>
      <xdr:col>21</xdr:col>
      <xdr:colOff>161925</xdr:colOff>
      <xdr:row>38</xdr:row>
      <xdr:rowOff>81329</xdr:rowOff>
    </xdr:to>
    <xdr:cxnSp macro="">
      <xdr:nvCxnSpPr>
        <xdr:cNvPr id="494" name="直線コネクタ 493"/>
        <xdr:cNvCxnSpPr/>
      </xdr:nvCxnSpPr>
      <xdr:spPr>
        <a:xfrm flipV="1">
          <a:off x="13703300" y="6263766"/>
          <a:ext cx="889000" cy="332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34672</xdr:rowOff>
    </xdr:from>
    <xdr:to>
      <xdr:col>21</xdr:col>
      <xdr:colOff>212725</xdr:colOff>
      <xdr:row>38</xdr:row>
      <xdr:rowOff>136272</xdr:rowOff>
    </xdr:to>
    <xdr:sp macro="" textlink="">
      <xdr:nvSpPr>
        <xdr:cNvPr id="495" name="フローチャート : 判断 494"/>
        <xdr:cNvSpPr/>
      </xdr:nvSpPr>
      <xdr:spPr>
        <a:xfrm>
          <a:off x="14541500" y="654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127399</xdr:rowOff>
    </xdr:from>
    <xdr:ext cx="534377" cy="259045"/>
    <xdr:sp macro="" textlink="">
      <xdr:nvSpPr>
        <xdr:cNvPr id="496" name="テキスト ボックス 495"/>
        <xdr:cNvSpPr txBox="1"/>
      </xdr:nvSpPr>
      <xdr:spPr>
        <a:xfrm>
          <a:off x="14325111" y="6642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81329</xdr:rowOff>
    </xdr:from>
    <xdr:to>
      <xdr:col>19</xdr:col>
      <xdr:colOff>644525</xdr:colOff>
      <xdr:row>38</xdr:row>
      <xdr:rowOff>139700</xdr:rowOff>
    </xdr:to>
    <xdr:cxnSp macro="">
      <xdr:nvCxnSpPr>
        <xdr:cNvPr id="497" name="直線コネクタ 496"/>
        <xdr:cNvCxnSpPr/>
      </xdr:nvCxnSpPr>
      <xdr:spPr>
        <a:xfrm flipV="1">
          <a:off x="12814300" y="6596429"/>
          <a:ext cx="889000" cy="58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39230</xdr:rowOff>
    </xdr:from>
    <xdr:to>
      <xdr:col>20</xdr:col>
      <xdr:colOff>9525</xdr:colOff>
      <xdr:row>38</xdr:row>
      <xdr:rowOff>140830</xdr:rowOff>
    </xdr:to>
    <xdr:sp macro="" textlink="">
      <xdr:nvSpPr>
        <xdr:cNvPr id="498" name="フローチャート : 判断 497"/>
        <xdr:cNvSpPr/>
      </xdr:nvSpPr>
      <xdr:spPr>
        <a:xfrm>
          <a:off x="13652500" y="655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131957</xdr:rowOff>
    </xdr:from>
    <xdr:ext cx="534377" cy="259045"/>
    <xdr:sp macro="" textlink="">
      <xdr:nvSpPr>
        <xdr:cNvPr id="499" name="テキスト ボックス 498"/>
        <xdr:cNvSpPr txBox="1"/>
      </xdr:nvSpPr>
      <xdr:spPr>
        <a:xfrm>
          <a:off x="13436111" y="664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21,728</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55900</xdr:rowOff>
    </xdr:from>
    <xdr:to>
      <xdr:col>18</xdr:col>
      <xdr:colOff>492125</xdr:colOff>
      <xdr:row>38</xdr:row>
      <xdr:rowOff>157500</xdr:rowOff>
    </xdr:to>
    <xdr:sp macro="" textlink="">
      <xdr:nvSpPr>
        <xdr:cNvPr id="500" name="フローチャート : 判断 499"/>
        <xdr:cNvSpPr/>
      </xdr:nvSpPr>
      <xdr:spPr>
        <a:xfrm>
          <a:off x="12763500" y="657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2576</xdr:rowOff>
    </xdr:from>
    <xdr:ext cx="534377" cy="259045"/>
    <xdr:sp macro="" textlink="">
      <xdr:nvSpPr>
        <xdr:cNvPr id="501" name="テキスト ボックス 500"/>
        <xdr:cNvSpPr txBox="1"/>
      </xdr:nvSpPr>
      <xdr:spPr>
        <a:xfrm>
          <a:off x="12547111" y="6346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2" name="テキスト ボックス 50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3" name="テキスト ボックス 50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4" name="テキスト ボックス 50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5" name="テキスト ボックス 50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6" name="テキスト ボックス 50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76354</xdr:rowOff>
    </xdr:from>
    <xdr:to>
      <xdr:col>23</xdr:col>
      <xdr:colOff>568325</xdr:colOff>
      <xdr:row>38</xdr:row>
      <xdr:rowOff>6504</xdr:rowOff>
    </xdr:to>
    <xdr:sp macro="" textlink="">
      <xdr:nvSpPr>
        <xdr:cNvPr id="507" name="円/楕円 506"/>
        <xdr:cNvSpPr/>
      </xdr:nvSpPr>
      <xdr:spPr>
        <a:xfrm>
          <a:off x="16268700" y="642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99231</xdr:rowOff>
    </xdr:from>
    <xdr:ext cx="534377" cy="259045"/>
    <xdr:sp macro="" textlink="">
      <xdr:nvSpPr>
        <xdr:cNvPr id="508" name="災害復旧事業費該当値テキスト"/>
        <xdr:cNvSpPr txBox="1"/>
      </xdr:nvSpPr>
      <xdr:spPr>
        <a:xfrm>
          <a:off x="16370300" y="6271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80,488</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52027</xdr:rowOff>
    </xdr:from>
    <xdr:to>
      <xdr:col>22</xdr:col>
      <xdr:colOff>415925</xdr:colOff>
      <xdr:row>37</xdr:row>
      <xdr:rowOff>153627</xdr:rowOff>
    </xdr:to>
    <xdr:sp macro="" textlink="">
      <xdr:nvSpPr>
        <xdr:cNvPr id="509" name="円/楕円 508"/>
        <xdr:cNvSpPr/>
      </xdr:nvSpPr>
      <xdr:spPr>
        <a:xfrm>
          <a:off x="15430500" y="6395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170154</xdr:rowOff>
    </xdr:from>
    <xdr:ext cx="534377" cy="259045"/>
    <xdr:sp macro="" textlink="">
      <xdr:nvSpPr>
        <xdr:cNvPr id="510" name="テキスト ボックス 509"/>
        <xdr:cNvSpPr txBox="1"/>
      </xdr:nvSpPr>
      <xdr:spPr>
        <a:xfrm>
          <a:off x="15214111" y="617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91,130</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40766</xdr:rowOff>
    </xdr:from>
    <xdr:to>
      <xdr:col>21</xdr:col>
      <xdr:colOff>212725</xdr:colOff>
      <xdr:row>36</xdr:row>
      <xdr:rowOff>142366</xdr:rowOff>
    </xdr:to>
    <xdr:sp macro="" textlink="">
      <xdr:nvSpPr>
        <xdr:cNvPr id="511" name="円/楕円 510"/>
        <xdr:cNvSpPr/>
      </xdr:nvSpPr>
      <xdr:spPr>
        <a:xfrm>
          <a:off x="14541500" y="621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34</xdr:row>
      <xdr:rowOff>158893</xdr:rowOff>
    </xdr:from>
    <xdr:ext cx="599010" cy="259045"/>
    <xdr:sp macro="" textlink="">
      <xdr:nvSpPr>
        <xdr:cNvPr id="512" name="テキスト ボックス 511"/>
        <xdr:cNvSpPr txBox="1"/>
      </xdr:nvSpPr>
      <xdr:spPr>
        <a:xfrm>
          <a:off x="14292794" y="5988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171,056</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30529</xdr:rowOff>
    </xdr:from>
    <xdr:to>
      <xdr:col>20</xdr:col>
      <xdr:colOff>9525</xdr:colOff>
      <xdr:row>38</xdr:row>
      <xdr:rowOff>132129</xdr:rowOff>
    </xdr:to>
    <xdr:sp macro="" textlink="">
      <xdr:nvSpPr>
        <xdr:cNvPr id="513" name="円/楕円 512"/>
        <xdr:cNvSpPr/>
      </xdr:nvSpPr>
      <xdr:spPr>
        <a:xfrm>
          <a:off x="13652500" y="6545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148656</xdr:rowOff>
    </xdr:from>
    <xdr:ext cx="534377" cy="259045"/>
    <xdr:sp macro="" textlink="">
      <xdr:nvSpPr>
        <xdr:cNvPr id="514" name="テキスト ボックス 513"/>
        <xdr:cNvSpPr txBox="1"/>
      </xdr:nvSpPr>
      <xdr:spPr>
        <a:xfrm>
          <a:off x="13436111" y="6320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25,534</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88900</xdr:rowOff>
    </xdr:from>
    <xdr:to>
      <xdr:col>18</xdr:col>
      <xdr:colOff>492125</xdr:colOff>
      <xdr:row>39</xdr:row>
      <xdr:rowOff>19050</xdr:rowOff>
    </xdr:to>
    <xdr:sp macro="" textlink="">
      <xdr:nvSpPr>
        <xdr:cNvPr id="515" name="円/楕円 514"/>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10177</xdr:rowOff>
    </xdr:from>
    <xdr:ext cx="249299" cy="259045"/>
    <xdr:sp macro="" textlink="">
      <xdr:nvSpPr>
        <xdr:cNvPr id="516" name="テキスト ボックス 515"/>
        <xdr:cNvSpPr txBox="1"/>
      </xdr:nvSpPr>
      <xdr:spPr>
        <a:xfrm>
          <a:off x="1268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7" name="正方形/長方形 51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8" name="正方形/長方形 51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9" name="正方形/長方形 51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0" name="正方形/長方形 51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1" name="正方形/長方形 52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2" name="正方形/長方形 52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3" name="正方形/長方形 52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4" name="正方形/長方形 52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5" name="テキスト ボックス 52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6" name="直線コネクタ 52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27" name="直線コネクタ 52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28" name="テキスト ボックス 52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29" name="直線コネクタ 52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55</xdr:row>
      <xdr:rowOff>54627</xdr:rowOff>
    </xdr:from>
    <xdr:ext cx="467179" cy="259045"/>
    <xdr:sp macro="" textlink="">
      <xdr:nvSpPr>
        <xdr:cNvPr id="530" name="テキスト ボックス 529"/>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1" name="直線コネクタ 53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111777</xdr:rowOff>
    </xdr:from>
    <xdr:ext cx="467179" cy="259045"/>
    <xdr:sp macro="" textlink="">
      <xdr:nvSpPr>
        <xdr:cNvPr id="532" name="テキスト ボックス 531"/>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3" name="直線コネクタ 53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168927</xdr:rowOff>
    </xdr:from>
    <xdr:ext cx="467179" cy="259045"/>
    <xdr:sp macro="" textlink="">
      <xdr:nvSpPr>
        <xdr:cNvPr id="534" name="テキスト ボックス 533"/>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5" name="直線コネクタ 53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36" name="テキスト ボックス 535"/>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67463</xdr:rowOff>
    </xdr:from>
    <xdr:to>
      <xdr:col>23</xdr:col>
      <xdr:colOff>516889</xdr:colOff>
      <xdr:row>58</xdr:row>
      <xdr:rowOff>139700</xdr:rowOff>
    </xdr:to>
    <xdr:cxnSp macro="">
      <xdr:nvCxnSpPr>
        <xdr:cNvPr id="538" name="直線コネクタ 537"/>
        <xdr:cNvCxnSpPr/>
      </xdr:nvCxnSpPr>
      <xdr:spPr>
        <a:xfrm flipV="1">
          <a:off x="16317595" y="8811413"/>
          <a:ext cx="1269" cy="12723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1389</xdr:rowOff>
    </xdr:from>
    <xdr:ext cx="249299" cy="259045"/>
    <xdr:sp macro="" textlink="">
      <xdr:nvSpPr>
        <xdr:cNvPr id="539" name="失業対策事業費最小値テキスト"/>
        <xdr:cNvSpPr txBox="1"/>
      </xdr:nvSpPr>
      <xdr:spPr>
        <a:xfrm>
          <a:off x="16370300" y="101169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0" name="直線コネクタ 539"/>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14140</xdr:rowOff>
    </xdr:from>
    <xdr:ext cx="469744" cy="259045"/>
    <xdr:sp macro="" textlink="">
      <xdr:nvSpPr>
        <xdr:cNvPr id="541" name="失業対策事業費最大値テキスト"/>
        <xdr:cNvSpPr txBox="1"/>
      </xdr:nvSpPr>
      <xdr:spPr>
        <a:xfrm>
          <a:off x="16370300" y="8586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5,566</a:t>
          </a:r>
          <a:endParaRPr kumimoji="1" lang="ja-JP" altLang="en-US" sz="1000" b="1">
            <a:latin typeface="ＭＳ Ｐゴシック"/>
          </a:endParaRPr>
        </a:p>
      </xdr:txBody>
    </xdr:sp>
    <xdr:clientData/>
  </xdr:oneCellAnchor>
  <xdr:twoCellAnchor>
    <xdr:from>
      <xdr:col>23</xdr:col>
      <xdr:colOff>428625</xdr:colOff>
      <xdr:row>51</xdr:row>
      <xdr:rowOff>67463</xdr:rowOff>
    </xdr:from>
    <xdr:to>
      <xdr:col>23</xdr:col>
      <xdr:colOff>606425</xdr:colOff>
      <xdr:row>51</xdr:row>
      <xdr:rowOff>67463</xdr:rowOff>
    </xdr:to>
    <xdr:cxnSp macro="">
      <xdr:nvCxnSpPr>
        <xdr:cNvPr id="542" name="直線コネクタ 541"/>
        <xdr:cNvCxnSpPr/>
      </xdr:nvCxnSpPr>
      <xdr:spPr>
        <a:xfrm>
          <a:off x="16230600" y="881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3" name="直線コネクタ 542"/>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90288</xdr:rowOff>
    </xdr:from>
    <xdr:ext cx="313932" cy="259045"/>
    <xdr:sp macro="" textlink="">
      <xdr:nvSpPr>
        <xdr:cNvPr id="544" name="失業対策事業費平均値テキスト"/>
        <xdr:cNvSpPr txBox="1"/>
      </xdr:nvSpPr>
      <xdr:spPr>
        <a:xfrm>
          <a:off x="16370300" y="986293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67411</xdr:rowOff>
    </xdr:from>
    <xdr:to>
      <xdr:col>23</xdr:col>
      <xdr:colOff>568325</xdr:colOff>
      <xdr:row>58</xdr:row>
      <xdr:rowOff>169011</xdr:rowOff>
    </xdr:to>
    <xdr:sp macro="" textlink="">
      <xdr:nvSpPr>
        <xdr:cNvPr id="545" name="フローチャート : 判断 544"/>
        <xdr:cNvSpPr/>
      </xdr:nvSpPr>
      <xdr:spPr>
        <a:xfrm>
          <a:off x="162687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46" name="直線コネクタ 545"/>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52095</xdr:rowOff>
    </xdr:from>
    <xdr:to>
      <xdr:col>22</xdr:col>
      <xdr:colOff>415925</xdr:colOff>
      <xdr:row>58</xdr:row>
      <xdr:rowOff>153695</xdr:rowOff>
    </xdr:to>
    <xdr:sp macro="" textlink="">
      <xdr:nvSpPr>
        <xdr:cNvPr id="547" name="フローチャート : 判断 546"/>
        <xdr:cNvSpPr/>
      </xdr:nvSpPr>
      <xdr:spPr>
        <a:xfrm>
          <a:off x="15430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56</xdr:row>
      <xdr:rowOff>170222</xdr:rowOff>
    </xdr:from>
    <xdr:ext cx="378565" cy="259045"/>
    <xdr:sp macro="" textlink="">
      <xdr:nvSpPr>
        <xdr:cNvPr id="548" name="テキスト ボックス 547"/>
        <xdr:cNvSpPr txBox="1"/>
      </xdr:nvSpPr>
      <xdr:spPr>
        <a:xfrm>
          <a:off x="15292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49" name="直線コネクタ 548"/>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45924</xdr:rowOff>
    </xdr:from>
    <xdr:to>
      <xdr:col>21</xdr:col>
      <xdr:colOff>212725</xdr:colOff>
      <xdr:row>58</xdr:row>
      <xdr:rowOff>147524</xdr:rowOff>
    </xdr:to>
    <xdr:sp macro="" textlink="">
      <xdr:nvSpPr>
        <xdr:cNvPr id="550" name="フローチャート : 判断 549"/>
        <xdr:cNvSpPr/>
      </xdr:nvSpPr>
      <xdr:spPr>
        <a:xfrm>
          <a:off x="14541500" y="999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56</xdr:row>
      <xdr:rowOff>164051</xdr:rowOff>
    </xdr:from>
    <xdr:ext cx="378565" cy="259045"/>
    <xdr:sp macro="" textlink="">
      <xdr:nvSpPr>
        <xdr:cNvPr id="551" name="テキスト ボックス 550"/>
        <xdr:cNvSpPr txBox="1"/>
      </xdr:nvSpPr>
      <xdr:spPr>
        <a:xfrm>
          <a:off x="14403017" y="9765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2" name="直線コネクタ 551"/>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63526</xdr:rowOff>
    </xdr:from>
    <xdr:to>
      <xdr:col>20</xdr:col>
      <xdr:colOff>9525</xdr:colOff>
      <xdr:row>58</xdr:row>
      <xdr:rowOff>165126</xdr:rowOff>
    </xdr:to>
    <xdr:sp macro="" textlink="">
      <xdr:nvSpPr>
        <xdr:cNvPr id="553" name="フローチャート : 判断 552"/>
        <xdr:cNvSpPr/>
      </xdr:nvSpPr>
      <xdr:spPr>
        <a:xfrm>
          <a:off x="13652500" y="1000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57</xdr:row>
      <xdr:rowOff>10203</xdr:rowOff>
    </xdr:from>
    <xdr:ext cx="378565" cy="259045"/>
    <xdr:sp macro="" textlink="">
      <xdr:nvSpPr>
        <xdr:cNvPr id="554" name="テキスト ボックス 553"/>
        <xdr:cNvSpPr txBox="1"/>
      </xdr:nvSpPr>
      <xdr:spPr>
        <a:xfrm>
          <a:off x="13514017" y="9782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8890</xdr:rowOff>
    </xdr:from>
    <xdr:to>
      <xdr:col>18</xdr:col>
      <xdr:colOff>492125</xdr:colOff>
      <xdr:row>58</xdr:row>
      <xdr:rowOff>110490</xdr:rowOff>
    </xdr:to>
    <xdr:sp macro="" textlink="">
      <xdr:nvSpPr>
        <xdr:cNvPr id="555" name="フローチャート : 判断 554"/>
        <xdr:cNvSpPr/>
      </xdr:nvSpPr>
      <xdr:spPr>
        <a:xfrm>
          <a:off x="12763500" y="995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56</xdr:row>
      <xdr:rowOff>127017</xdr:rowOff>
    </xdr:from>
    <xdr:ext cx="378565" cy="259045"/>
    <xdr:sp macro="" textlink="">
      <xdr:nvSpPr>
        <xdr:cNvPr id="556" name="テキスト ボックス 555"/>
        <xdr:cNvSpPr txBox="1"/>
      </xdr:nvSpPr>
      <xdr:spPr>
        <a:xfrm>
          <a:off x="12625017" y="9728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7" name="テキスト ボックス 55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8" name="テキスト ボックス 55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9" name="テキスト ボックス 55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0" name="テキスト ボックス 55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1" name="テキスト ボックス 56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2" name="円/楕円 561"/>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45839</xdr:rowOff>
    </xdr:from>
    <xdr:ext cx="249299" cy="259045"/>
    <xdr:sp macro="" textlink="">
      <xdr:nvSpPr>
        <xdr:cNvPr id="563" name="失業対策事業費該当値テキスト"/>
        <xdr:cNvSpPr txBox="1"/>
      </xdr:nvSpPr>
      <xdr:spPr>
        <a:xfrm>
          <a:off x="16370300" y="99899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4" name="円/楕円 563"/>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65" name="テキスト ボックス 564"/>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66" name="円/楕円 565"/>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67" name="テキスト ボックス 566"/>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68" name="円/楕円 567"/>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69" name="テキスト ボックス 568"/>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0" name="円/楕円 569"/>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71" name="テキスト ボックス 570"/>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2" name="正方形/長方形 57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3" name="正方形/長方形 57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4" name="正方形/長方形 57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101/147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5" name="正方形/長方形 57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6" name="正方形/長方形 57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7" name="正方形/長方形 57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8" name="正方形/長方形 57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43,539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9" name="正方形/長方形 57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0" name="テキスト ボックス 57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1" name="直線コネクタ 58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2" name="直線コネクタ 58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3" name="テキスト ボックス 58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4" name="直線コネクタ 58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85" name="テキスト ボックス 584"/>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6" name="直線コネクタ 58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7" name="テキスト ボックス 58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8" name="直線コネクタ 58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9" name="テキスト ボックス 58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0" name="直線コネクタ 58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1" name="テキスト ボックス 59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2" name="直線コネクタ 59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593" name="テキスト ボックス 592"/>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24099</xdr:rowOff>
    </xdr:from>
    <xdr:to>
      <xdr:col>23</xdr:col>
      <xdr:colOff>516889</xdr:colOff>
      <xdr:row>78</xdr:row>
      <xdr:rowOff>123892</xdr:rowOff>
    </xdr:to>
    <xdr:cxnSp macro="">
      <xdr:nvCxnSpPr>
        <xdr:cNvPr id="595" name="直線コネクタ 594"/>
        <xdr:cNvCxnSpPr/>
      </xdr:nvCxnSpPr>
      <xdr:spPr>
        <a:xfrm flipV="1">
          <a:off x="16317595" y="12025599"/>
          <a:ext cx="1269" cy="1471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127719</xdr:rowOff>
    </xdr:from>
    <xdr:ext cx="534377" cy="259045"/>
    <xdr:sp macro="" textlink="">
      <xdr:nvSpPr>
        <xdr:cNvPr id="596" name="公債費最小値テキスト"/>
        <xdr:cNvSpPr txBox="1"/>
      </xdr:nvSpPr>
      <xdr:spPr>
        <a:xfrm>
          <a:off x="16370300" y="13500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48,298</a:t>
          </a:r>
          <a:endParaRPr kumimoji="1" lang="ja-JP" altLang="en-US" sz="1000" b="1">
            <a:latin typeface="ＭＳ Ｐゴシック"/>
          </a:endParaRPr>
        </a:p>
      </xdr:txBody>
    </xdr:sp>
    <xdr:clientData/>
  </xdr:oneCellAnchor>
  <xdr:twoCellAnchor>
    <xdr:from>
      <xdr:col>23</xdr:col>
      <xdr:colOff>428625</xdr:colOff>
      <xdr:row>78</xdr:row>
      <xdr:rowOff>123892</xdr:rowOff>
    </xdr:from>
    <xdr:to>
      <xdr:col>23</xdr:col>
      <xdr:colOff>606425</xdr:colOff>
      <xdr:row>78</xdr:row>
      <xdr:rowOff>123892</xdr:rowOff>
    </xdr:to>
    <xdr:cxnSp macro="">
      <xdr:nvCxnSpPr>
        <xdr:cNvPr id="597" name="直線コネクタ 596"/>
        <xdr:cNvCxnSpPr/>
      </xdr:nvCxnSpPr>
      <xdr:spPr>
        <a:xfrm>
          <a:off x="16230600" y="13496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142226</xdr:rowOff>
    </xdr:from>
    <xdr:ext cx="599010" cy="259045"/>
    <xdr:sp macro="" textlink="">
      <xdr:nvSpPr>
        <xdr:cNvPr id="598" name="公債費最大値テキスト"/>
        <xdr:cNvSpPr txBox="1"/>
      </xdr:nvSpPr>
      <xdr:spPr>
        <a:xfrm>
          <a:off x="16370300" y="11800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820,683</a:t>
          </a:r>
          <a:endParaRPr kumimoji="1" lang="ja-JP" altLang="en-US" sz="1000" b="1">
            <a:latin typeface="ＭＳ Ｐゴシック"/>
          </a:endParaRPr>
        </a:p>
      </xdr:txBody>
    </xdr:sp>
    <xdr:clientData/>
  </xdr:oneCellAnchor>
  <xdr:twoCellAnchor>
    <xdr:from>
      <xdr:col>23</xdr:col>
      <xdr:colOff>428625</xdr:colOff>
      <xdr:row>70</xdr:row>
      <xdr:rowOff>24099</xdr:rowOff>
    </xdr:from>
    <xdr:to>
      <xdr:col>23</xdr:col>
      <xdr:colOff>606425</xdr:colOff>
      <xdr:row>70</xdr:row>
      <xdr:rowOff>24099</xdr:rowOff>
    </xdr:to>
    <xdr:cxnSp macro="">
      <xdr:nvCxnSpPr>
        <xdr:cNvPr id="599" name="直線コネクタ 598"/>
        <xdr:cNvCxnSpPr/>
      </xdr:nvCxnSpPr>
      <xdr:spPr>
        <a:xfrm>
          <a:off x="16230600" y="12025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158054</xdr:rowOff>
    </xdr:from>
    <xdr:to>
      <xdr:col>23</xdr:col>
      <xdr:colOff>517525</xdr:colOff>
      <xdr:row>78</xdr:row>
      <xdr:rowOff>2279</xdr:rowOff>
    </xdr:to>
    <xdr:cxnSp macro="">
      <xdr:nvCxnSpPr>
        <xdr:cNvPr id="600" name="直線コネクタ 599"/>
        <xdr:cNvCxnSpPr/>
      </xdr:nvCxnSpPr>
      <xdr:spPr>
        <a:xfrm>
          <a:off x="15481300" y="13359704"/>
          <a:ext cx="838200" cy="15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80824</xdr:rowOff>
    </xdr:from>
    <xdr:ext cx="599010" cy="259045"/>
    <xdr:sp macro="" textlink="">
      <xdr:nvSpPr>
        <xdr:cNvPr id="601" name="公債費平均値テキスト"/>
        <xdr:cNvSpPr txBox="1"/>
      </xdr:nvSpPr>
      <xdr:spPr>
        <a:xfrm>
          <a:off x="16370300" y="131110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146,248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57947</xdr:rowOff>
    </xdr:from>
    <xdr:to>
      <xdr:col>23</xdr:col>
      <xdr:colOff>568325</xdr:colOff>
      <xdr:row>77</xdr:row>
      <xdr:rowOff>159547</xdr:rowOff>
    </xdr:to>
    <xdr:sp macro="" textlink="">
      <xdr:nvSpPr>
        <xdr:cNvPr id="602" name="フローチャート : 判断 601"/>
        <xdr:cNvSpPr/>
      </xdr:nvSpPr>
      <xdr:spPr>
        <a:xfrm>
          <a:off x="162687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119416</xdr:rowOff>
    </xdr:from>
    <xdr:to>
      <xdr:col>22</xdr:col>
      <xdr:colOff>365125</xdr:colOff>
      <xdr:row>77</xdr:row>
      <xdr:rowOff>158054</xdr:rowOff>
    </xdr:to>
    <xdr:cxnSp macro="">
      <xdr:nvCxnSpPr>
        <xdr:cNvPr id="603" name="直線コネクタ 602"/>
        <xdr:cNvCxnSpPr/>
      </xdr:nvCxnSpPr>
      <xdr:spPr>
        <a:xfrm>
          <a:off x="14592300" y="13321066"/>
          <a:ext cx="889000" cy="38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52620</xdr:rowOff>
    </xdr:from>
    <xdr:to>
      <xdr:col>22</xdr:col>
      <xdr:colOff>415925</xdr:colOff>
      <xdr:row>77</xdr:row>
      <xdr:rowOff>154220</xdr:rowOff>
    </xdr:to>
    <xdr:sp macro="" textlink="">
      <xdr:nvSpPr>
        <xdr:cNvPr id="604" name="フローチャート : 判断 603"/>
        <xdr:cNvSpPr/>
      </xdr:nvSpPr>
      <xdr:spPr>
        <a:xfrm>
          <a:off x="15430500" y="132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75</xdr:row>
      <xdr:rowOff>170747</xdr:rowOff>
    </xdr:from>
    <xdr:ext cx="599010" cy="259045"/>
    <xdr:sp macro="" textlink="">
      <xdr:nvSpPr>
        <xdr:cNvPr id="605" name="テキスト ボックス 604"/>
        <xdr:cNvSpPr txBox="1"/>
      </xdr:nvSpPr>
      <xdr:spPr>
        <a:xfrm>
          <a:off x="15181794" y="13029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149,045</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108626</xdr:rowOff>
    </xdr:from>
    <xdr:to>
      <xdr:col>21</xdr:col>
      <xdr:colOff>161925</xdr:colOff>
      <xdr:row>77</xdr:row>
      <xdr:rowOff>119416</xdr:rowOff>
    </xdr:to>
    <xdr:cxnSp macro="">
      <xdr:nvCxnSpPr>
        <xdr:cNvPr id="606" name="直線コネクタ 605"/>
        <xdr:cNvCxnSpPr/>
      </xdr:nvCxnSpPr>
      <xdr:spPr>
        <a:xfrm>
          <a:off x="13703300" y="13310276"/>
          <a:ext cx="889000" cy="10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41391</xdr:rowOff>
    </xdr:from>
    <xdr:to>
      <xdr:col>21</xdr:col>
      <xdr:colOff>212725</xdr:colOff>
      <xdr:row>77</xdr:row>
      <xdr:rowOff>142991</xdr:rowOff>
    </xdr:to>
    <xdr:sp macro="" textlink="">
      <xdr:nvSpPr>
        <xdr:cNvPr id="607" name="フローチャート : 判断 606"/>
        <xdr:cNvSpPr/>
      </xdr:nvSpPr>
      <xdr:spPr>
        <a:xfrm>
          <a:off x="14541500" y="1324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75</xdr:row>
      <xdr:rowOff>159518</xdr:rowOff>
    </xdr:from>
    <xdr:ext cx="599010" cy="259045"/>
    <xdr:sp macro="" textlink="">
      <xdr:nvSpPr>
        <xdr:cNvPr id="608" name="テキスト ボックス 607"/>
        <xdr:cNvSpPr txBox="1"/>
      </xdr:nvSpPr>
      <xdr:spPr>
        <a:xfrm>
          <a:off x="14292794" y="13018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154,939</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92867</xdr:rowOff>
    </xdr:from>
    <xdr:to>
      <xdr:col>19</xdr:col>
      <xdr:colOff>644525</xdr:colOff>
      <xdr:row>77</xdr:row>
      <xdr:rowOff>108626</xdr:rowOff>
    </xdr:to>
    <xdr:cxnSp macro="">
      <xdr:nvCxnSpPr>
        <xdr:cNvPr id="609" name="直線コネクタ 608"/>
        <xdr:cNvCxnSpPr/>
      </xdr:nvCxnSpPr>
      <xdr:spPr>
        <a:xfrm>
          <a:off x="12814300" y="13294517"/>
          <a:ext cx="889000" cy="15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51384</xdr:rowOff>
    </xdr:from>
    <xdr:to>
      <xdr:col>20</xdr:col>
      <xdr:colOff>9525</xdr:colOff>
      <xdr:row>77</xdr:row>
      <xdr:rowOff>152984</xdr:rowOff>
    </xdr:to>
    <xdr:sp macro="" textlink="">
      <xdr:nvSpPr>
        <xdr:cNvPr id="610" name="フローチャート : 判断 609"/>
        <xdr:cNvSpPr/>
      </xdr:nvSpPr>
      <xdr:spPr>
        <a:xfrm>
          <a:off x="13652500" y="13253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75</xdr:row>
      <xdr:rowOff>169511</xdr:rowOff>
    </xdr:from>
    <xdr:ext cx="599010" cy="259045"/>
    <xdr:sp macro="" textlink="">
      <xdr:nvSpPr>
        <xdr:cNvPr id="611" name="テキスト ボックス 610"/>
        <xdr:cNvSpPr txBox="1"/>
      </xdr:nvSpPr>
      <xdr:spPr>
        <a:xfrm>
          <a:off x="13403794" y="13028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149,693</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33727</xdr:rowOff>
    </xdr:from>
    <xdr:to>
      <xdr:col>18</xdr:col>
      <xdr:colOff>492125</xdr:colOff>
      <xdr:row>77</xdr:row>
      <xdr:rowOff>135327</xdr:rowOff>
    </xdr:to>
    <xdr:sp macro="" textlink="">
      <xdr:nvSpPr>
        <xdr:cNvPr id="612" name="フローチャート : 判断 611"/>
        <xdr:cNvSpPr/>
      </xdr:nvSpPr>
      <xdr:spPr>
        <a:xfrm>
          <a:off x="12763500" y="13235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75</xdr:row>
      <xdr:rowOff>151854</xdr:rowOff>
    </xdr:from>
    <xdr:ext cx="599010" cy="259045"/>
    <xdr:sp macro="" textlink="">
      <xdr:nvSpPr>
        <xdr:cNvPr id="613" name="テキスト ボックス 612"/>
        <xdr:cNvSpPr txBox="1"/>
      </xdr:nvSpPr>
      <xdr:spPr>
        <a:xfrm>
          <a:off x="12514794" y="13010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158,962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4" name="テキスト ボックス 61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5" name="テキスト ボックス 61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6" name="テキスト ボックス 61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7" name="テキスト ボックス 61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8" name="テキスト ボックス 61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122929</xdr:rowOff>
    </xdr:from>
    <xdr:to>
      <xdr:col>23</xdr:col>
      <xdr:colOff>568325</xdr:colOff>
      <xdr:row>78</xdr:row>
      <xdr:rowOff>53079</xdr:rowOff>
    </xdr:to>
    <xdr:sp macro="" textlink="">
      <xdr:nvSpPr>
        <xdr:cNvPr id="619" name="円/楕円 618"/>
        <xdr:cNvSpPr/>
      </xdr:nvSpPr>
      <xdr:spPr>
        <a:xfrm>
          <a:off x="16268700" y="1332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37856</xdr:rowOff>
    </xdr:from>
    <xdr:ext cx="599010" cy="259045"/>
    <xdr:sp macro="" textlink="">
      <xdr:nvSpPr>
        <xdr:cNvPr id="620" name="公債費該当値テキスト"/>
        <xdr:cNvSpPr txBox="1"/>
      </xdr:nvSpPr>
      <xdr:spPr>
        <a:xfrm>
          <a:off x="16370300" y="13239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112,137</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107254</xdr:rowOff>
    </xdr:from>
    <xdr:to>
      <xdr:col>22</xdr:col>
      <xdr:colOff>415925</xdr:colOff>
      <xdr:row>78</xdr:row>
      <xdr:rowOff>37404</xdr:rowOff>
    </xdr:to>
    <xdr:sp macro="" textlink="">
      <xdr:nvSpPr>
        <xdr:cNvPr id="621" name="円/楕円 620"/>
        <xdr:cNvSpPr/>
      </xdr:nvSpPr>
      <xdr:spPr>
        <a:xfrm>
          <a:off x="15430500" y="13308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78</xdr:row>
      <xdr:rowOff>28531</xdr:rowOff>
    </xdr:from>
    <xdr:ext cx="599010" cy="259045"/>
    <xdr:sp macro="" textlink="">
      <xdr:nvSpPr>
        <xdr:cNvPr id="622" name="テキスト ボックス 621"/>
        <xdr:cNvSpPr txBox="1"/>
      </xdr:nvSpPr>
      <xdr:spPr>
        <a:xfrm>
          <a:off x="15181794" y="13401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120,365</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68616</xdr:rowOff>
    </xdr:from>
    <xdr:to>
      <xdr:col>21</xdr:col>
      <xdr:colOff>212725</xdr:colOff>
      <xdr:row>77</xdr:row>
      <xdr:rowOff>170216</xdr:rowOff>
    </xdr:to>
    <xdr:sp macro="" textlink="">
      <xdr:nvSpPr>
        <xdr:cNvPr id="623" name="円/楕円 622"/>
        <xdr:cNvSpPr/>
      </xdr:nvSpPr>
      <xdr:spPr>
        <a:xfrm>
          <a:off x="14541500" y="13270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77</xdr:row>
      <xdr:rowOff>161343</xdr:rowOff>
    </xdr:from>
    <xdr:ext cx="599010" cy="259045"/>
    <xdr:sp macro="" textlink="">
      <xdr:nvSpPr>
        <xdr:cNvPr id="624" name="テキスト ボックス 623"/>
        <xdr:cNvSpPr txBox="1"/>
      </xdr:nvSpPr>
      <xdr:spPr>
        <a:xfrm>
          <a:off x="14292794" y="13362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140,648</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57826</xdr:rowOff>
    </xdr:from>
    <xdr:to>
      <xdr:col>20</xdr:col>
      <xdr:colOff>9525</xdr:colOff>
      <xdr:row>77</xdr:row>
      <xdr:rowOff>159426</xdr:rowOff>
    </xdr:to>
    <xdr:sp macro="" textlink="">
      <xdr:nvSpPr>
        <xdr:cNvPr id="625" name="円/楕円 624"/>
        <xdr:cNvSpPr/>
      </xdr:nvSpPr>
      <xdr:spPr>
        <a:xfrm>
          <a:off x="13652500" y="1325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77</xdr:row>
      <xdr:rowOff>150553</xdr:rowOff>
    </xdr:from>
    <xdr:ext cx="599010" cy="259045"/>
    <xdr:sp macro="" textlink="">
      <xdr:nvSpPr>
        <xdr:cNvPr id="626" name="テキスト ボックス 625"/>
        <xdr:cNvSpPr txBox="1"/>
      </xdr:nvSpPr>
      <xdr:spPr>
        <a:xfrm>
          <a:off x="13403794" y="13352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146,312</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42067</xdr:rowOff>
    </xdr:from>
    <xdr:to>
      <xdr:col>18</xdr:col>
      <xdr:colOff>492125</xdr:colOff>
      <xdr:row>77</xdr:row>
      <xdr:rowOff>143667</xdr:rowOff>
    </xdr:to>
    <xdr:sp macro="" textlink="">
      <xdr:nvSpPr>
        <xdr:cNvPr id="627" name="円/楕円 626"/>
        <xdr:cNvSpPr/>
      </xdr:nvSpPr>
      <xdr:spPr>
        <a:xfrm>
          <a:off x="12763500" y="13243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77</xdr:row>
      <xdr:rowOff>134794</xdr:rowOff>
    </xdr:from>
    <xdr:ext cx="599010" cy="259045"/>
    <xdr:sp macro="" textlink="">
      <xdr:nvSpPr>
        <xdr:cNvPr id="628" name="テキスト ボックス 627"/>
        <xdr:cNvSpPr txBox="1"/>
      </xdr:nvSpPr>
      <xdr:spPr>
        <a:xfrm>
          <a:off x="12514794" y="13336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154,584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9" name="正方形/長方形 62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0" name="正方形/長方形 62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1" name="正方形/長方形 63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2" name="正方形/長方形 63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3" name="正方形/長方形 63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4" name="正方形/長方形 63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5" name="正方形/長方形 63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44,275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6" name="正方形/長方形 63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7" name="テキスト ボックス 63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8" name="直線コネクタ 63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39" name="直線コネクタ 63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0" name="テキスト ボックス 63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1" name="直線コネクタ 64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95</xdr:row>
      <xdr:rowOff>54627</xdr:rowOff>
    </xdr:from>
    <xdr:ext cx="685572" cy="259045"/>
    <xdr:sp macro="" textlink="">
      <xdr:nvSpPr>
        <xdr:cNvPr id="642" name="テキスト ボックス 641"/>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3" name="直線コネクタ 64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92</xdr:row>
      <xdr:rowOff>111777</xdr:rowOff>
    </xdr:from>
    <xdr:ext cx="685572" cy="259045"/>
    <xdr:sp macro="" textlink="">
      <xdr:nvSpPr>
        <xdr:cNvPr id="644" name="テキスト ボックス 643"/>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5" name="直線コネクタ 64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168927</xdr:rowOff>
    </xdr:from>
    <xdr:ext cx="685572" cy="259045"/>
    <xdr:sp macro="" textlink="">
      <xdr:nvSpPr>
        <xdr:cNvPr id="646" name="テキスト ボックス 645"/>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7" name="直線コネクタ 64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48" name="テキスト ボックス 64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95</xdr:row>
      <xdr:rowOff>146873</xdr:rowOff>
    </xdr:from>
    <xdr:to>
      <xdr:col>23</xdr:col>
      <xdr:colOff>516889</xdr:colOff>
      <xdr:row>98</xdr:row>
      <xdr:rowOff>138688</xdr:rowOff>
    </xdr:to>
    <xdr:cxnSp macro="">
      <xdr:nvCxnSpPr>
        <xdr:cNvPr id="650" name="直線コネクタ 649"/>
        <xdr:cNvCxnSpPr/>
      </xdr:nvCxnSpPr>
      <xdr:spPr>
        <a:xfrm flipV="1">
          <a:off x="16317595" y="16434623"/>
          <a:ext cx="1269" cy="506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158000</xdr:rowOff>
    </xdr:from>
    <xdr:ext cx="469744" cy="259045"/>
    <xdr:sp macro="" textlink="">
      <xdr:nvSpPr>
        <xdr:cNvPr id="651" name="積立金最小値テキスト"/>
        <xdr:cNvSpPr txBox="1"/>
      </xdr:nvSpPr>
      <xdr:spPr>
        <a:xfrm>
          <a:off x="16370300" y="16960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2,215</a:t>
          </a:r>
          <a:endParaRPr kumimoji="1" lang="ja-JP" altLang="en-US" sz="1000" b="1">
            <a:latin typeface="ＭＳ Ｐゴシック"/>
          </a:endParaRPr>
        </a:p>
      </xdr:txBody>
    </xdr:sp>
    <xdr:clientData/>
  </xdr:oneCellAnchor>
  <xdr:twoCellAnchor>
    <xdr:from>
      <xdr:col>23</xdr:col>
      <xdr:colOff>428625</xdr:colOff>
      <xdr:row>98</xdr:row>
      <xdr:rowOff>138688</xdr:rowOff>
    </xdr:from>
    <xdr:to>
      <xdr:col>23</xdr:col>
      <xdr:colOff>606425</xdr:colOff>
      <xdr:row>98</xdr:row>
      <xdr:rowOff>138688</xdr:rowOff>
    </xdr:to>
    <xdr:cxnSp macro="">
      <xdr:nvCxnSpPr>
        <xdr:cNvPr id="652" name="直線コネクタ 651"/>
        <xdr:cNvCxnSpPr/>
      </xdr:nvCxnSpPr>
      <xdr:spPr>
        <a:xfrm>
          <a:off x="16230600" y="16940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93550</xdr:rowOff>
    </xdr:from>
    <xdr:ext cx="690189" cy="259045"/>
    <xdr:sp macro="" textlink="">
      <xdr:nvSpPr>
        <xdr:cNvPr id="653" name="積立金最大値テキスト"/>
        <xdr:cNvSpPr txBox="1"/>
      </xdr:nvSpPr>
      <xdr:spPr>
        <a:xfrm>
          <a:off x="16370300" y="162098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1,109,311</a:t>
          </a:r>
          <a:endParaRPr kumimoji="1" lang="ja-JP" altLang="en-US" sz="1000" b="1">
            <a:latin typeface="ＭＳ Ｐゴシック"/>
          </a:endParaRPr>
        </a:p>
      </xdr:txBody>
    </xdr:sp>
    <xdr:clientData/>
  </xdr:oneCellAnchor>
  <xdr:twoCellAnchor>
    <xdr:from>
      <xdr:col>23</xdr:col>
      <xdr:colOff>428625</xdr:colOff>
      <xdr:row>95</xdr:row>
      <xdr:rowOff>146873</xdr:rowOff>
    </xdr:from>
    <xdr:to>
      <xdr:col>23</xdr:col>
      <xdr:colOff>606425</xdr:colOff>
      <xdr:row>95</xdr:row>
      <xdr:rowOff>146873</xdr:rowOff>
    </xdr:to>
    <xdr:cxnSp macro="">
      <xdr:nvCxnSpPr>
        <xdr:cNvPr id="654" name="直線コネクタ 653"/>
        <xdr:cNvCxnSpPr/>
      </xdr:nvCxnSpPr>
      <xdr:spPr>
        <a:xfrm>
          <a:off x="16230600" y="16434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91</xdr:row>
      <xdr:rowOff>164537</xdr:rowOff>
    </xdr:from>
    <xdr:to>
      <xdr:col>23</xdr:col>
      <xdr:colOff>517525</xdr:colOff>
      <xdr:row>95</xdr:row>
      <xdr:rowOff>146873</xdr:rowOff>
    </xdr:to>
    <xdr:cxnSp macro="">
      <xdr:nvCxnSpPr>
        <xdr:cNvPr id="655" name="直線コネクタ 654"/>
        <xdr:cNvCxnSpPr/>
      </xdr:nvCxnSpPr>
      <xdr:spPr>
        <a:xfrm>
          <a:off x="15481300" y="15766487"/>
          <a:ext cx="838200" cy="668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30999</xdr:rowOff>
    </xdr:from>
    <xdr:ext cx="534377" cy="259045"/>
    <xdr:sp macro="" textlink="">
      <xdr:nvSpPr>
        <xdr:cNvPr id="656" name="積立金平均値テキスト"/>
        <xdr:cNvSpPr txBox="1"/>
      </xdr:nvSpPr>
      <xdr:spPr>
        <a:xfrm>
          <a:off x="16370300" y="168330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79,456</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52572</xdr:rowOff>
    </xdr:from>
    <xdr:to>
      <xdr:col>23</xdr:col>
      <xdr:colOff>568325</xdr:colOff>
      <xdr:row>98</xdr:row>
      <xdr:rowOff>154172</xdr:rowOff>
    </xdr:to>
    <xdr:sp macro="" textlink="">
      <xdr:nvSpPr>
        <xdr:cNvPr id="657" name="フローチャート : 判断 656"/>
        <xdr:cNvSpPr/>
      </xdr:nvSpPr>
      <xdr:spPr>
        <a:xfrm>
          <a:off x="16268700" y="1685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91</xdr:row>
      <xdr:rowOff>164537</xdr:rowOff>
    </xdr:from>
    <xdr:to>
      <xdr:col>22</xdr:col>
      <xdr:colOff>365125</xdr:colOff>
      <xdr:row>98</xdr:row>
      <xdr:rowOff>62463</xdr:rowOff>
    </xdr:to>
    <xdr:cxnSp macro="">
      <xdr:nvCxnSpPr>
        <xdr:cNvPr id="658" name="直線コネクタ 657"/>
        <xdr:cNvCxnSpPr/>
      </xdr:nvCxnSpPr>
      <xdr:spPr>
        <a:xfrm flipV="1">
          <a:off x="14592300" y="15766487"/>
          <a:ext cx="889000" cy="1098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58716</xdr:rowOff>
    </xdr:from>
    <xdr:to>
      <xdr:col>22</xdr:col>
      <xdr:colOff>415925</xdr:colOff>
      <xdr:row>98</xdr:row>
      <xdr:rowOff>160316</xdr:rowOff>
    </xdr:to>
    <xdr:sp macro="" textlink="">
      <xdr:nvSpPr>
        <xdr:cNvPr id="659" name="フローチャート : 判断 658"/>
        <xdr:cNvSpPr/>
      </xdr:nvSpPr>
      <xdr:spPr>
        <a:xfrm>
          <a:off x="15430500" y="16860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151443</xdr:rowOff>
    </xdr:from>
    <xdr:ext cx="534377" cy="259045"/>
    <xdr:sp macro="" textlink="">
      <xdr:nvSpPr>
        <xdr:cNvPr id="660" name="テキスト ボックス 659"/>
        <xdr:cNvSpPr txBox="1"/>
      </xdr:nvSpPr>
      <xdr:spPr>
        <a:xfrm>
          <a:off x="15214111" y="16953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66,018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43982</xdr:rowOff>
    </xdr:from>
    <xdr:to>
      <xdr:col>21</xdr:col>
      <xdr:colOff>161925</xdr:colOff>
      <xdr:row>98</xdr:row>
      <xdr:rowOff>62463</xdr:rowOff>
    </xdr:to>
    <xdr:cxnSp macro="">
      <xdr:nvCxnSpPr>
        <xdr:cNvPr id="661" name="直線コネクタ 660"/>
        <xdr:cNvCxnSpPr/>
      </xdr:nvCxnSpPr>
      <xdr:spPr>
        <a:xfrm>
          <a:off x="13703300" y="16846082"/>
          <a:ext cx="889000" cy="1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50270</xdr:rowOff>
    </xdr:from>
    <xdr:to>
      <xdr:col>21</xdr:col>
      <xdr:colOff>212725</xdr:colOff>
      <xdr:row>98</xdr:row>
      <xdr:rowOff>151870</xdr:rowOff>
    </xdr:to>
    <xdr:sp macro="" textlink="">
      <xdr:nvSpPr>
        <xdr:cNvPr id="662" name="フローチャート : 判断 661"/>
        <xdr:cNvSpPr/>
      </xdr:nvSpPr>
      <xdr:spPr>
        <a:xfrm>
          <a:off x="14541500" y="1685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142997</xdr:rowOff>
    </xdr:from>
    <xdr:ext cx="534377" cy="259045"/>
    <xdr:sp macro="" textlink="">
      <xdr:nvSpPr>
        <xdr:cNvPr id="663" name="テキスト ボックス 662"/>
        <xdr:cNvSpPr txBox="1"/>
      </xdr:nvSpPr>
      <xdr:spPr>
        <a:xfrm>
          <a:off x="14325111" y="16945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84,492</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168763</xdr:rowOff>
    </xdr:from>
    <xdr:to>
      <xdr:col>19</xdr:col>
      <xdr:colOff>644525</xdr:colOff>
      <xdr:row>98</xdr:row>
      <xdr:rowOff>43982</xdr:rowOff>
    </xdr:to>
    <xdr:cxnSp macro="">
      <xdr:nvCxnSpPr>
        <xdr:cNvPr id="664" name="直線コネクタ 663"/>
        <xdr:cNvCxnSpPr/>
      </xdr:nvCxnSpPr>
      <xdr:spPr>
        <a:xfrm>
          <a:off x="12814300" y="16456513"/>
          <a:ext cx="889000" cy="389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39464</xdr:rowOff>
    </xdr:from>
    <xdr:to>
      <xdr:col>20</xdr:col>
      <xdr:colOff>9525</xdr:colOff>
      <xdr:row>98</xdr:row>
      <xdr:rowOff>141064</xdr:rowOff>
    </xdr:to>
    <xdr:sp macro="" textlink="">
      <xdr:nvSpPr>
        <xdr:cNvPr id="665" name="フローチャート : 判断 664"/>
        <xdr:cNvSpPr/>
      </xdr:nvSpPr>
      <xdr:spPr>
        <a:xfrm>
          <a:off x="13652500" y="16841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98</xdr:row>
      <xdr:rowOff>132191</xdr:rowOff>
    </xdr:from>
    <xdr:ext cx="599010" cy="259045"/>
    <xdr:sp macro="" textlink="">
      <xdr:nvSpPr>
        <xdr:cNvPr id="666" name="テキスト ボックス 665"/>
        <xdr:cNvSpPr txBox="1"/>
      </xdr:nvSpPr>
      <xdr:spPr>
        <a:xfrm>
          <a:off x="13403794" y="16934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108,126</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48270</xdr:rowOff>
    </xdr:from>
    <xdr:to>
      <xdr:col>18</xdr:col>
      <xdr:colOff>492125</xdr:colOff>
      <xdr:row>98</xdr:row>
      <xdr:rowOff>149870</xdr:rowOff>
    </xdr:to>
    <xdr:sp macro="" textlink="">
      <xdr:nvSpPr>
        <xdr:cNvPr id="667" name="フローチャート : 判断 666"/>
        <xdr:cNvSpPr/>
      </xdr:nvSpPr>
      <xdr:spPr>
        <a:xfrm>
          <a:off x="12763500" y="1685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140997</xdr:rowOff>
    </xdr:from>
    <xdr:ext cx="534377" cy="259045"/>
    <xdr:sp macro="" textlink="">
      <xdr:nvSpPr>
        <xdr:cNvPr id="668" name="テキスト ボックス 667"/>
        <xdr:cNvSpPr txBox="1"/>
      </xdr:nvSpPr>
      <xdr:spPr>
        <a:xfrm>
          <a:off x="12547111" y="16943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88,867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9" name="テキスト ボックス 66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0" name="テキスト ボックス 66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1" name="テキスト ボックス 67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2" name="テキスト ボックス 67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3" name="テキスト ボックス 67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96073</xdr:rowOff>
    </xdr:from>
    <xdr:to>
      <xdr:col>23</xdr:col>
      <xdr:colOff>568325</xdr:colOff>
      <xdr:row>96</xdr:row>
      <xdr:rowOff>26223</xdr:rowOff>
    </xdr:to>
    <xdr:sp macro="" textlink="">
      <xdr:nvSpPr>
        <xdr:cNvPr id="674" name="円/楕円 673"/>
        <xdr:cNvSpPr/>
      </xdr:nvSpPr>
      <xdr:spPr>
        <a:xfrm>
          <a:off x="16268700" y="16383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49100</xdr:rowOff>
    </xdr:from>
    <xdr:ext cx="690189" cy="259045"/>
    <xdr:sp macro="" textlink="">
      <xdr:nvSpPr>
        <xdr:cNvPr id="675" name="積立金該当値テキスト"/>
        <xdr:cNvSpPr txBox="1"/>
      </xdr:nvSpPr>
      <xdr:spPr>
        <a:xfrm>
          <a:off x="16370300" y="163368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1,109,311</a:t>
          </a:r>
          <a:endParaRPr kumimoji="1" lang="ja-JP" altLang="en-US" sz="1000" b="1">
            <a:solidFill>
              <a:srgbClr val="FF0000"/>
            </a:solidFill>
            <a:latin typeface="ＭＳ Ｐゴシック"/>
          </a:endParaRPr>
        </a:p>
      </xdr:txBody>
    </xdr:sp>
    <xdr:clientData/>
  </xdr:oneCellAnchor>
  <xdr:twoCellAnchor>
    <xdr:from>
      <xdr:col>22</xdr:col>
      <xdr:colOff>314325</xdr:colOff>
      <xdr:row>91</xdr:row>
      <xdr:rowOff>113737</xdr:rowOff>
    </xdr:from>
    <xdr:to>
      <xdr:col>22</xdr:col>
      <xdr:colOff>415925</xdr:colOff>
      <xdr:row>92</xdr:row>
      <xdr:rowOff>43887</xdr:rowOff>
    </xdr:to>
    <xdr:sp macro="" textlink="">
      <xdr:nvSpPr>
        <xdr:cNvPr id="676" name="円/楕円 675"/>
        <xdr:cNvSpPr/>
      </xdr:nvSpPr>
      <xdr:spPr>
        <a:xfrm>
          <a:off x="15430500" y="1571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20029</xdr:colOff>
      <xdr:row>90</xdr:row>
      <xdr:rowOff>60414</xdr:rowOff>
    </xdr:from>
    <xdr:ext cx="690189" cy="259045"/>
    <xdr:sp macro="" textlink="">
      <xdr:nvSpPr>
        <xdr:cNvPr id="677" name="テキスト ボックス 676"/>
        <xdr:cNvSpPr txBox="1"/>
      </xdr:nvSpPr>
      <xdr:spPr>
        <a:xfrm>
          <a:off x="15136204" y="1549091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2,570,677</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11663</xdr:rowOff>
    </xdr:from>
    <xdr:to>
      <xdr:col>21</xdr:col>
      <xdr:colOff>212725</xdr:colOff>
      <xdr:row>98</xdr:row>
      <xdr:rowOff>113263</xdr:rowOff>
    </xdr:to>
    <xdr:sp macro="" textlink="">
      <xdr:nvSpPr>
        <xdr:cNvPr id="678" name="円/楕円 677"/>
        <xdr:cNvSpPr/>
      </xdr:nvSpPr>
      <xdr:spPr>
        <a:xfrm>
          <a:off x="14541500" y="16813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129790</xdr:rowOff>
    </xdr:from>
    <xdr:ext cx="599010" cy="259045"/>
    <xdr:sp macro="" textlink="">
      <xdr:nvSpPr>
        <xdr:cNvPr id="679" name="テキスト ボックス 678"/>
        <xdr:cNvSpPr txBox="1"/>
      </xdr:nvSpPr>
      <xdr:spPr>
        <a:xfrm>
          <a:off x="14292794" y="16588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168,936</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164632</xdr:rowOff>
    </xdr:from>
    <xdr:to>
      <xdr:col>20</xdr:col>
      <xdr:colOff>9525</xdr:colOff>
      <xdr:row>98</xdr:row>
      <xdr:rowOff>94782</xdr:rowOff>
    </xdr:to>
    <xdr:sp macro="" textlink="">
      <xdr:nvSpPr>
        <xdr:cNvPr id="680" name="円/楕円 679"/>
        <xdr:cNvSpPr/>
      </xdr:nvSpPr>
      <xdr:spPr>
        <a:xfrm>
          <a:off x="13652500" y="16795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111309</xdr:rowOff>
    </xdr:from>
    <xdr:ext cx="599010" cy="259045"/>
    <xdr:sp macro="" textlink="">
      <xdr:nvSpPr>
        <xdr:cNvPr id="681" name="テキスト ボックス 680"/>
        <xdr:cNvSpPr txBox="1"/>
      </xdr:nvSpPr>
      <xdr:spPr>
        <a:xfrm>
          <a:off x="13403794" y="16570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209,358</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117963</xdr:rowOff>
    </xdr:from>
    <xdr:to>
      <xdr:col>18</xdr:col>
      <xdr:colOff>492125</xdr:colOff>
      <xdr:row>96</xdr:row>
      <xdr:rowOff>48113</xdr:rowOff>
    </xdr:to>
    <xdr:sp macro="" textlink="">
      <xdr:nvSpPr>
        <xdr:cNvPr id="682" name="円/楕円 681"/>
        <xdr:cNvSpPr/>
      </xdr:nvSpPr>
      <xdr:spPr>
        <a:xfrm>
          <a:off x="12763500" y="16405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96229</xdr:colOff>
      <xdr:row>94</xdr:row>
      <xdr:rowOff>64640</xdr:rowOff>
    </xdr:from>
    <xdr:ext cx="690189" cy="259045"/>
    <xdr:sp macro="" textlink="">
      <xdr:nvSpPr>
        <xdr:cNvPr id="683" name="テキスト ボックス 682"/>
        <xdr:cNvSpPr txBox="1"/>
      </xdr:nvSpPr>
      <xdr:spPr>
        <a:xfrm>
          <a:off x="12469204" y="161809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1,061,432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4" name="正方形/長方形 68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5" name="正方形/長方形 68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6" name="正方形/長方形 68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53/147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7" name="正方形/長方形 68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8" name="正方形/長方形 68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9" name="正方形/長方形 68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0" name="正方形/長方形 68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2,626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1" name="正方形/長方形 69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2" name="テキスト ボックス 69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3" name="直線コネクタ 69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4" name="直線コネクタ 69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5" name="テキスト ボックス 69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6" name="直線コネクタ 69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697" name="テキスト ボックス 696"/>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8" name="直線コネクタ 69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699" name="テキスト ボックス 698"/>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0" name="直線コネクタ 69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01" name="テキスト ボックス 700"/>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2" name="直線コネクタ 70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3" name="テキスト ボックス 70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4" name="直線コネクタ 70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5" name="テキスト ボックス 70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88074</xdr:rowOff>
    </xdr:from>
    <xdr:to>
      <xdr:col>32</xdr:col>
      <xdr:colOff>186689</xdr:colOff>
      <xdr:row>39</xdr:row>
      <xdr:rowOff>44450</xdr:rowOff>
    </xdr:to>
    <xdr:cxnSp macro="">
      <xdr:nvCxnSpPr>
        <xdr:cNvPr id="707" name="直線コネクタ 706"/>
        <xdr:cNvCxnSpPr/>
      </xdr:nvCxnSpPr>
      <xdr:spPr>
        <a:xfrm flipV="1">
          <a:off x="22159595" y="5231574"/>
          <a:ext cx="1269" cy="1499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64825</xdr:rowOff>
    </xdr:from>
    <xdr:ext cx="249299" cy="259045"/>
    <xdr:sp macro="" textlink="">
      <xdr:nvSpPr>
        <xdr:cNvPr id="708" name="投資及び出資金最小値テキスト"/>
        <xdr:cNvSpPr txBox="1"/>
      </xdr:nvSpPr>
      <xdr:spPr>
        <a:xfrm>
          <a:off x="22212300" y="6751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9" name="直線コネクタ 70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34751</xdr:rowOff>
    </xdr:from>
    <xdr:ext cx="534377" cy="259045"/>
    <xdr:sp macro="" textlink="">
      <xdr:nvSpPr>
        <xdr:cNvPr id="710" name="投資及び出資金最大値テキスト"/>
        <xdr:cNvSpPr txBox="1"/>
      </xdr:nvSpPr>
      <xdr:spPr>
        <a:xfrm>
          <a:off x="22212300" y="500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39,355</a:t>
          </a:r>
          <a:endParaRPr kumimoji="1" lang="ja-JP" altLang="en-US" sz="1000" b="1">
            <a:latin typeface="ＭＳ Ｐゴシック"/>
          </a:endParaRPr>
        </a:p>
      </xdr:txBody>
    </xdr:sp>
    <xdr:clientData/>
  </xdr:oneCellAnchor>
  <xdr:twoCellAnchor>
    <xdr:from>
      <xdr:col>32</xdr:col>
      <xdr:colOff>98425</xdr:colOff>
      <xdr:row>30</xdr:row>
      <xdr:rowOff>88074</xdr:rowOff>
    </xdr:from>
    <xdr:to>
      <xdr:col>32</xdr:col>
      <xdr:colOff>276225</xdr:colOff>
      <xdr:row>30</xdr:row>
      <xdr:rowOff>88074</xdr:rowOff>
    </xdr:to>
    <xdr:cxnSp macro="">
      <xdr:nvCxnSpPr>
        <xdr:cNvPr id="711" name="直線コネクタ 710"/>
        <xdr:cNvCxnSpPr/>
      </xdr:nvCxnSpPr>
      <xdr:spPr>
        <a:xfrm>
          <a:off x="22072600" y="523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12" name="直線コネクタ 71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153725</xdr:rowOff>
    </xdr:from>
    <xdr:ext cx="378565" cy="259045"/>
    <xdr:sp macro="" textlink="">
      <xdr:nvSpPr>
        <xdr:cNvPr id="713" name="投資及び出資金平均値テキスト"/>
        <xdr:cNvSpPr txBox="1"/>
      </xdr:nvSpPr>
      <xdr:spPr>
        <a:xfrm>
          <a:off x="22212300" y="649737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130848</xdr:rowOff>
    </xdr:from>
    <xdr:to>
      <xdr:col>32</xdr:col>
      <xdr:colOff>238125</xdr:colOff>
      <xdr:row>39</xdr:row>
      <xdr:rowOff>60998</xdr:rowOff>
    </xdr:to>
    <xdr:sp macro="" textlink="">
      <xdr:nvSpPr>
        <xdr:cNvPr id="714" name="フローチャート : 判断 713"/>
        <xdr:cNvSpPr/>
      </xdr:nvSpPr>
      <xdr:spPr>
        <a:xfrm>
          <a:off x="22110700" y="66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15" name="直線コネクタ 71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71869</xdr:rowOff>
    </xdr:from>
    <xdr:to>
      <xdr:col>31</xdr:col>
      <xdr:colOff>85725</xdr:colOff>
      <xdr:row>39</xdr:row>
      <xdr:rowOff>2019</xdr:rowOff>
    </xdr:to>
    <xdr:sp macro="" textlink="">
      <xdr:nvSpPr>
        <xdr:cNvPr id="716" name="フローチャート : 判断 715"/>
        <xdr:cNvSpPr/>
      </xdr:nvSpPr>
      <xdr:spPr>
        <a:xfrm>
          <a:off x="21272500" y="658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18546</xdr:rowOff>
    </xdr:from>
    <xdr:ext cx="469744" cy="259045"/>
    <xdr:sp macro="" textlink="">
      <xdr:nvSpPr>
        <xdr:cNvPr id="717" name="テキスト ボックス 716"/>
        <xdr:cNvSpPr txBox="1"/>
      </xdr:nvSpPr>
      <xdr:spPr>
        <a:xfrm>
          <a:off x="21088427" y="6362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2,447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18" name="直線コネクタ 71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30455</xdr:rowOff>
    </xdr:from>
    <xdr:to>
      <xdr:col>29</xdr:col>
      <xdr:colOff>568325</xdr:colOff>
      <xdr:row>38</xdr:row>
      <xdr:rowOff>132055</xdr:rowOff>
    </xdr:to>
    <xdr:sp macro="" textlink="">
      <xdr:nvSpPr>
        <xdr:cNvPr id="719" name="フローチャート : 判断 718"/>
        <xdr:cNvSpPr/>
      </xdr:nvSpPr>
      <xdr:spPr>
        <a:xfrm>
          <a:off x="20383500" y="654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148582</xdr:rowOff>
    </xdr:from>
    <xdr:ext cx="469744" cy="259045"/>
    <xdr:sp macro="" textlink="">
      <xdr:nvSpPr>
        <xdr:cNvPr id="720" name="テキスト ボックス 719"/>
        <xdr:cNvSpPr txBox="1"/>
      </xdr:nvSpPr>
      <xdr:spPr>
        <a:xfrm>
          <a:off x="20199427" y="632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21" name="直線コネクタ 72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70307</xdr:rowOff>
    </xdr:from>
    <xdr:to>
      <xdr:col>28</xdr:col>
      <xdr:colOff>365125</xdr:colOff>
      <xdr:row>39</xdr:row>
      <xdr:rowOff>457</xdr:rowOff>
    </xdr:to>
    <xdr:sp macro="" textlink="">
      <xdr:nvSpPr>
        <xdr:cNvPr id="722" name="フローチャート : 判断 721"/>
        <xdr:cNvSpPr/>
      </xdr:nvSpPr>
      <xdr:spPr>
        <a:xfrm>
          <a:off x="19494500" y="6585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16984</xdr:rowOff>
    </xdr:from>
    <xdr:ext cx="469744" cy="259045"/>
    <xdr:sp macro="" textlink="">
      <xdr:nvSpPr>
        <xdr:cNvPr id="723" name="テキスト ボックス 722"/>
        <xdr:cNvSpPr txBox="1"/>
      </xdr:nvSpPr>
      <xdr:spPr>
        <a:xfrm>
          <a:off x="19310427" y="6360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2,488</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28092</xdr:rowOff>
    </xdr:from>
    <xdr:to>
      <xdr:col>27</xdr:col>
      <xdr:colOff>161925</xdr:colOff>
      <xdr:row>38</xdr:row>
      <xdr:rowOff>129692</xdr:rowOff>
    </xdr:to>
    <xdr:sp macro="" textlink="">
      <xdr:nvSpPr>
        <xdr:cNvPr id="724" name="フローチャート : 判断 723"/>
        <xdr:cNvSpPr/>
      </xdr:nvSpPr>
      <xdr:spPr>
        <a:xfrm>
          <a:off x="18605500" y="654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146219</xdr:rowOff>
    </xdr:from>
    <xdr:ext cx="469744" cy="259045"/>
    <xdr:sp macro="" textlink="">
      <xdr:nvSpPr>
        <xdr:cNvPr id="725" name="テキスト ボックス 724"/>
        <xdr:cNvSpPr txBox="1"/>
      </xdr:nvSpPr>
      <xdr:spPr>
        <a:xfrm>
          <a:off x="18421427" y="6318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6" name="テキスト ボックス 72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7" name="テキスト ボックス 72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8" name="テキスト ボックス 72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9" name="テキスト ボックス 72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0" name="テキスト ボックス 72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31" name="円/楕円 73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109275</xdr:rowOff>
    </xdr:from>
    <xdr:ext cx="249299" cy="259045"/>
    <xdr:sp macro="" textlink="">
      <xdr:nvSpPr>
        <xdr:cNvPr id="732" name="投資及び出資金該当値テキスト"/>
        <xdr:cNvSpPr txBox="1"/>
      </xdr:nvSpPr>
      <xdr:spPr>
        <a:xfrm>
          <a:off x="22212300" y="6624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33" name="円/楕円 73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34" name="テキスト ボックス 733"/>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35" name="円/楕円 73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36" name="テキスト ボックス 735"/>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37" name="円/楕円 73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38" name="テキスト ボックス 737"/>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39" name="円/楕円 73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40" name="テキスト ボックス 739"/>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1" name="正方形/長方形 74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2" name="正方形/長方形 74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3" name="正方形/長方形 74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111/147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4" name="正方形/長方形 74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5" name="正方形/長方形 74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6" name="正方形/長方形 74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7" name="正方形/長方形 74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8,486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8" name="正方形/長方形 74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9" name="テキスト ボックス 74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0" name="直線コネクタ 74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1" name="直線コネクタ 75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2" name="テキスト ボックス 75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3" name="直線コネクタ 75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4" name="テキスト ボックス 753"/>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5" name="直線コネクタ 75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53</xdr:row>
      <xdr:rowOff>168927</xdr:rowOff>
    </xdr:from>
    <xdr:ext cx="595419" cy="259045"/>
    <xdr:sp macro="" textlink="">
      <xdr:nvSpPr>
        <xdr:cNvPr id="756" name="テキスト ボックス 755"/>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7" name="直線コネクタ 75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51</xdr:row>
      <xdr:rowOff>130827</xdr:rowOff>
    </xdr:from>
    <xdr:ext cx="595419" cy="259045"/>
    <xdr:sp macro="" textlink="">
      <xdr:nvSpPr>
        <xdr:cNvPr id="758" name="テキスト ボックス 757"/>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9" name="直線コネクタ 75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60" name="テキスト ボックス 759"/>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1" name="直線コネクタ 76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2" name="テキスト ボックス 761"/>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95428</xdr:rowOff>
    </xdr:from>
    <xdr:to>
      <xdr:col>32</xdr:col>
      <xdr:colOff>186689</xdr:colOff>
      <xdr:row>59</xdr:row>
      <xdr:rowOff>44450</xdr:rowOff>
    </xdr:to>
    <xdr:cxnSp macro="">
      <xdr:nvCxnSpPr>
        <xdr:cNvPr id="764" name="直線コネクタ 763"/>
        <xdr:cNvCxnSpPr/>
      </xdr:nvCxnSpPr>
      <xdr:spPr>
        <a:xfrm flipV="1">
          <a:off x="22159595" y="8839378"/>
          <a:ext cx="1269" cy="1320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6" name="直線コネクタ 76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42105</xdr:rowOff>
    </xdr:from>
    <xdr:ext cx="599010" cy="259045"/>
    <xdr:sp macro="" textlink="">
      <xdr:nvSpPr>
        <xdr:cNvPr id="767" name="貸付金最大値テキスト"/>
        <xdr:cNvSpPr txBox="1"/>
      </xdr:nvSpPr>
      <xdr:spPr>
        <a:xfrm>
          <a:off x="22212300" y="8614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173,310</a:t>
          </a:r>
          <a:endParaRPr kumimoji="1" lang="ja-JP" altLang="en-US" sz="1000" b="1">
            <a:latin typeface="ＭＳ Ｐゴシック"/>
          </a:endParaRPr>
        </a:p>
      </xdr:txBody>
    </xdr:sp>
    <xdr:clientData/>
  </xdr:oneCellAnchor>
  <xdr:twoCellAnchor>
    <xdr:from>
      <xdr:col>32</xdr:col>
      <xdr:colOff>98425</xdr:colOff>
      <xdr:row>51</xdr:row>
      <xdr:rowOff>95428</xdr:rowOff>
    </xdr:from>
    <xdr:to>
      <xdr:col>32</xdr:col>
      <xdr:colOff>276225</xdr:colOff>
      <xdr:row>51</xdr:row>
      <xdr:rowOff>95428</xdr:rowOff>
    </xdr:to>
    <xdr:cxnSp macro="">
      <xdr:nvCxnSpPr>
        <xdr:cNvPr id="768" name="直線コネクタ 767"/>
        <xdr:cNvCxnSpPr/>
      </xdr:nvCxnSpPr>
      <xdr:spPr>
        <a:xfrm>
          <a:off x="22072600" y="8839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42606</xdr:rowOff>
    </xdr:from>
    <xdr:to>
      <xdr:col>32</xdr:col>
      <xdr:colOff>187325</xdr:colOff>
      <xdr:row>59</xdr:row>
      <xdr:rowOff>44450</xdr:rowOff>
    </xdr:to>
    <xdr:cxnSp macro="">
      <xdr:nvCxnSpPr>
        <xdr:cNvPr id="769" name="直線コネクタ 768"/>
        <xdr:cNvCxnSpPr/>
      </xdr:nvCxnSpPr>
      <xdr:spPr>
        <a:xfrm>
          <a:off x="21323300" y="10158156"/>
          <a:ext cx="838200" cy="1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118650</xdr:rowOff>
    </xdr:from>
    <xdr:ext cx="469744" cy="259045"/>
    <xdr:sp macro="" textlink="">
      <xdr:nvSpPr>
        <xdr:cNvPr id="770" name="貸付金平均値テキスト"/>
        <xdr:cNvSpPr txBox="1"/>
      </xdr:nvSpPr>
      <xdr:spPr>
        <a:xfrm>
          <a:off x="22212300" y="98913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9,098</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95773</xdr:rowOff>
    </xdr:from>
    <xdr:to>
      <xdr:col>32</xdr:col>
      <xdr:colOff>238125</xdr:colOff>
      <xdr:row>59</xdr:row>
      <xdr:rowOff>25923</xdr:rowOff>
    </xdr:to>
    <xdr:sp macro="" textlink="">
      <xdr:nvSpPr>
        <xdr:cNvPr id="771" name="フローチャート : 判断 770"/>
        <xdr:cNvSpPr/>
      </xdr:nvSpPr>
      <xdr:spPr>
        <a:xfrm>
          <a:off x="22110700" y="10039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42606</xdr:rowOff>
    </xdr:from>
    <xdr:to>
      <xdr:col>31</xdr:col>
      <xdr:colOff>34925</xdr:colOff>
      <xdr:row>59</xdr:row>
      <xdr:rowOff>42629</xdr:rowOff>
    </xdr:to>
    <xdr:cxnSp macro="">
      <xdr:nvCxnSpPr>
        <xdr:cNvPr id="772" name="直線コネクタ 771"/>
        <xdr:cNvCxnSpPr/>
      </xdr:nvCxnSpPr>
      <xdr:spPr>
        <a:xfrm flipV="1">
          <a:off x="20434300" y="10158156"/>
          <a:ext cx="889000" cy="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93678</xdr:rowOff>
    </xdr:from>
    <xdr:to>
      <xdr:col>31</xdr:col>
      <xdr:colOff>85725</xdr:colOff>
      <xdr:row>59</xdr:row>
      <xdr:rowOff>23828</xdr:rowOff>
    </xdr:to>
    <xdr:sp macro="" textlink="">
      <xdr:nvSpPr>
        <xdr:cNvPr id="773" name="フローチャート : 判断 772"/>
        <xdr:cNvSpPr/>
      </xdr:nvSpPr>
      <xdr:spPr>
        <a:xfrm>
          <a:off x="21272500" y="1003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40355</xdr:rowOff>
    </xdr:from>
    <xdr:ext cx="469744" cy="259045"/>
    <xdr:sp macro="" textlink="">
      <xdr:nvSpPr>
        <xdr:cNvPr id="774" name="テキスト ボックス 773"/>
        <xdr:cNvSpPr txBox="1"/>
      </xdr:nvSpPr>
      <xdr:spPr>
        <a:xfrm>
          <a:off x="21088427" y="981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9,373</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37440</xdr:rowOff>
    </xdr:from>
    <xdr:to>
      <xdr:col>29</xdr:col>
      <xdr:colOff>517525</xdr:colOff>
      <xdr:row>59</xdr:row>
      <xdr:rowOff>42629</xdr:rowOff>
    </xdr:to>
    <xdr:cxnSp macro="">
      <xdr:nvCxnSpPr>
        <xdr:cNvPr id="775" name="直線コネクタ 774"/>
        <xdr:cNvCxnSpPr/>
      </xdr:nvCxnSpPr>
      <xdr:spPr>
        <a:xfrm>
          <a:off x="19545300" y="10152990"/>
          <a:ext cx="889000" cy="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107775</xdr:rowOff>
    </xdr:from>
    <xdr:to>
      <xdr:col>29</xdr:col>
      <xdr:colOff>568325</xdr:colOff>
      <xdr:row>59</xdr:row>
      <xdr:rowOff>37925</xdr:rowOff>
    </xdr:to>
    <xdr:sp macro="" textlink="">
      <xdr:nvSpPr>
        <xdr:cNvPr id="776" name="フローチャート : 判断 775"/>
        <xdr:cNvSpPr/>
      </xdr:nvSpPr>
      <xdr:spPr>
        <a:xfrm>
          <a:off x="20383500" y="1005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54452</xdr:rowOff>
    </xdr:from>
    <xdr:ext cx="469744" cy="259045"/>
    <xdr:sp macro="" textlink="">
      <xdr:nvSpPr>
        <xdr:cNvPr id="777" name="テキスト ボックス 776"/>
        <xdr:cNvSpPr txBox="1"/>
      </xdr:nvSpPr>
      <xdr:spPr>
        <a:xfrm>
          <a:off x="20199427" y="982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7,523</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153782</xdr:rowOff>
    </xdr:from>
    <xdr:to>
      <xdr:col>28</xdr:col>
      <xdr:colOff>314325</xdr:colOff>
      <xdr:row>59</xdr:row>
      <xdr:rowOff>37440</xdr:rowOff>
    </xdr:to>
    <xdr:cxnSp macro="">
      <xdr:nvCxnSpPr>
        <xdr:cNvPr id="778" name="直線コネクタ 777"/>
        <xdr:cNvCxnSpPr/>
      </xdr:nvCxnSpPr>
      <xdr:spPr>
        <a:xfrm>
          <a:off x="18656300" y="10097882"/>
          <a:ext cx="889000" cy="55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109924</xdr:rowOff>
    </xdr:from>
    <xdr:to>
      <xdr:col>28</xdr:col>
      <xdr:colOff>365125</xdr:colOff>
      <xdr:row>59</xdr:row>
      <xdr:rowOff>40074</xdr:rowOff>
    </xdr:to>
    <xdr:sp macro="" textlink="">
      <xdr:nvSpPr>
        <xdr:cNvPr id="779" name="フローチャート : 判断 778"/>
        <xdr:cNvSpPr/>
      </xdr:nvSpPr>
      <xdr:spPr>
        <a:xfrm>
          <a:off x="19494500" y="10054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56601</xdr:rowOff>
    </xdr:from>
    <xdr:ext cx="469744" cy="259045"/>
    <xdr:sp macro="" textlink="">
      <xdr:nvSpPr>
        <xdr:cNvPr id="780" name="テキスト ボックス 779"/>
        <xdr:cNvSpPr txBox="1"/>
      </xdr:nvSpPr>
      <xdr:spPr>
        <a:xfrm>
          <a:off x="19310427" y="9829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7,241</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104300</xdr:rowOff>
    </xdr:from>
    <xdr:to>
      <xdr:col>27</xdr:col>
      <xdr:colOff>161925</xdr:colOff>
      <xdr:row>59</xdr:row>
      <xdr:rowOff>34450</xdr:rowOff>
    </xdr:to>
    <xdr:sp macro="" textlink="">
      <xdr:nvSpPr>
        <xdr:cNvPr id="781" name="フローチャート : 判断 780"/>
        <xdr:cNvSpPr/>
      </xdr:nvSpPr>
      <xdr:spPr>
        <a:xfrm>
          <a:off x="18605500" y="100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25577</xdr:rowOff>
    </xdr:from>
    <xdr:ext cx="469744" cy="259045"/>
    <xdr:sp macro="" textlink="">
      <xdr:nvSpPr>
        <xdr:cNvPr id="782" name="テキスト ボックス 781"/>
        <xdr:cNvSpPr txBox="1"/>
      </xdr:nvSpPr>
      <xdr:spPr>
        <a:xfrm>
          <a:off x="18421427" y="101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3" name="テキスト ボックス 78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4" name="テキスト ボックス 78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5" name="テキスト ボックス 78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6" name="テキスト ボックス 78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7" name="テキスト ボックス 78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88" name="円/楕円 787"/>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80027</xdr:rowOff>
    </xdr:from>
    <xdr:ext cx="249299" cy="259045"/>
    <xdr:sp macro="" textlink="">
      <xdr:nvSpPr>
        <xdr:cNvPr id="789"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163256</xdr:rowOff>
    </xdr:from>
    <xdr:to>
      <xdr:col>31</xdr:col>
      <xdr:colOff>85725</xdr:colOff>
      <xdr:row>59</xdr:row>
      <xdr:rowOff>93406</xdr:rowOff>
    </xdr:to>
    <xdr:sp macro="" textlink="">
      <xdr:nvSpPr>
        <xdr:cNvPr id="790" name="円/楕円 789"/>
        <xdr:cNvSpPr/>
      </xdr:nvSpPr>
      <xdr:spPr>
        <a:xfrm>
          <a:off x="21272500" y="1010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84533</xdr:rowOff>
    </xdr:from>
    <xdr:ext cx="378565" cy="259045"/>
    <xdr:sp macro="" textlink="">
      <xdr:nvSpPr>
        <xdr:cNvPr id="791" name="テキスト ボックス 790"/>
        <xdr:cNvSpPr txBox="1"/>
      </xdr:nvSpPr>
      <xdr:spPr>
        <a:xfrm>
          <a:off x="21134017" y="10200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163279</xdr:rowOff>
    </xdr:from>
    <xdr:to>
      <xdr:col>29</xdr:col>
      <xdr:colOff>568325</xdr:colOff>
      <xdr:row>59</xdr:row>
      <xdr:rowOff>93429</xdr:rowOff>
    </xdr:to>
    <xdr:sp macro="" textlink="">
      <xdr:nvSpPr>
        <xdr:cNvPr id="792" name="円/楕円 791"/>
        <xdr:cNvSpPr/>
      </xdr:nvSpPr>
      <xdr:spPr>
        <a:xfrm>
          <a:off x="20383500" y="10107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84556</xdr:rowOff>
    </xdr:from>
    <xdr:ext cx="378565" cy="259045"/>
    <xdr:sp macro="" textlink="">
      <xdr:nvSpPr>
        <xdr:cNvPr id="793" name="テキスト ボックス 792"/>
        <xdr:cNvSpPr txBox="1"/>
      </xdr:nvSpPr>
      <xdr:spPr>
        <a:xfrm>
          <a:off x="20245017" y="102001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158090</xdr:rowOff>
    </xdr:from>
    <xdr:to>
      <xdr:col>28</xdr:col>
      <xdr:colOff>365125</xdr:colOff>
      <xdr:row>59</xdr:row>
      <xdr:rowOff>88240</xdr:rowOff>
    </xdr:to>
    <xdr:sp macro="" textlink="">
      <xdr:nvSpPr>
        <xdr:cNvPr id="794" name="円/楕円 793"/>
        <xdr:cNvSpPr/>
      </xdr:nvSpPr>
      <xdr:spPr>
        <a:xfrm>
          <a:off x="19494500" y="1010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79367</xdr:rowOff>
    </xdr:from>
    <xdr:ext cx="378565" cy="259045"/>
    <xdr:sp macro="" textlink="">
      <xdr:nvSpPr>
        <xdr:cNvPr id="795" name="テキスト ボックス 794"/>
        <xdr:cNvSpPr txBox="1"/>
      </xdr:nvSpPr>
      <xdr:spPr>
        <a:xfrm>
          <a:off x="19356017" y="101949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102982</xdr:rowOff>
    </xdr:from>
    <xdr:to>
      <xdr:col>27</xdr:col>
      <xdr:colOff>161925</xdr:colOff>
      <xdr:row>59</xdr:row>
      <xdr:rowOff>33132</xdr:rowOff>
    </xdr:to>
    <xdr:sp macro="" textlink="">
      <xdr:nvSpPr>
        <xdr:cNvPr id="796" name="円/楕円 795"/>
        <xdr:cNvSpPr/>
      </xdr:nvSpPr>
      <xdr:spPr>
        <a:xfrm>
          <a:off x="18605500" y="10047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49659</xdr:rowOff>
    </xdr:from>
    <xdr:ext cx="469744" cy="259045"/>
    <xdr:sp macro="" textlink="">
      <xdr:nvSpPr>
        <xdr:cNvPr id="797" name="テキスト ボックス 796"/>
        <xdr:cNvSpPr txBox="1"/>
      </xdr:nvSpPr>
      <xdr:spPr>
        <a:xfrm>
          <a:off x="18421427" y="9822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8,152</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8" name="正方形/長方形 79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9" name="正方形/長方形 79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0" name="正方形/長方形 79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144/147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1" name="正方形/長方形 80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2" name="正方形/長方形 80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3" name="正方形/長方形 80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4" name="正方形/長方形 80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52,944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5" name="正方形/長方形 80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6" name="テキスト ボックス 80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7" name="直線コネクタ 80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08" name="直線コネクタ 80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09" name="テキスト ボックス 808"/>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0" name="直線コネクタ 80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76</xdr:row>
      <xdr:rowOff>35577</xdr:rowOff>
    </xdr:from>
    <xdr:ext cx="595419" cy="259045"/>
    <xdr:sp macro="" textlink="">
      <xdr:nvSpPr>
        <xdr:cNvPr id="811" name="テキスト ボックス 810"/>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2" name="直線コネクタ 81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13" name="テキスト ボックス 812"/>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4" name="直線コネクタ 81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5" name="テキスト ボックス 814"/>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6" name="直線コネクタ 81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7" name="テキスト ボックス 81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8" name="直線コネクタ 81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9" name="テキスト ボックス 81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142531</xdr:rowOff>
    </xdr:from>
    <xdr:to>
      <xdr:col>32</xdr:col>
      <xdr:colOff>186689</xdr:colOff>
      <xdr:row>78</xdr:row>
      <xdr:rowOff>32596</xdr:rowOff>
    </xdr:to>
    <xdr:cxnSp macro="">
      <xdr:nvCxnSpPr>
        <xdr:cNvPr id="821" name="直線コネクタ 820"/>
        <xdr:cNvCxnSpPr/>
      </xdr:nvCxnSpPr>
      <xdr:spPr>
        <a:xfrm flipV="1">
          <a:off x="22159595" y="12315481"/>
          <a:ext cx="1269" cy="1090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36423</xdr:rowOff>
    </xdr:from>
    <xdr:ext cx="534377" cy="259045"/>
    <xdr:sp macro="" textlink="">
      <xdr:nvSpPr>
        <xdr:cNvPr id="822" name="繰出金最小値テキスト"/>
        <xdr:cNvSpPr txBox="1"/>
      </xdr:nvSpPr>
      <xdr:spPr>
        <a:xfrm>
          <a:off x="22212300" y="1340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48,111</a:t>
          </a:r>
          <a:endParaRPr kumimoji="1" lang="ja-JP" altLang="en-US" sz="1000" b="1">
            <a:latin typeface="ＭＳ Ｐゴシック"/>
          </a:endParaRPr>
        </a:p>
      </xdr:txBody>
    </xdr:sp>
    <xdr:clientData/>
  </xdr:oneCellAnchor>
  <xdr:twoCellAnchor>
    <xdr:from>
      <xdr:col>32</xdr:col>
      <xdr:colOff>98425</xdr:colOff>
      <xdr:row>78</xdr:row>
      <xdr:rowOff>32596</xdr:rowOff>
    </xdr:from>
    <xdr:to>
      <xdr:col>32</xdr:col>
      <xdr:colOff>276225</xdr:colOff>
      <xdr:row>78</xdr:row>
      <xdr:rowOff>32596</xdr:rowOff>
    </xdr:to>
    <xdr:cxnSp macro="">
      <xdr:nvCxnSpPr>
        <xdr:cNvPr id="823" name="直線コネクタ 822"/>
        <xdr:cNvCxnSpPr/>
      </xdr:nvCxnSpPr>
      <xdr:spPr>
        <a:xfrm>
          <a:off x="22072600" y="13405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89208</xdr:rowOff>
    </xdr:from>
    <xdr:ext cx="599010" cy="259045"/>
    <xdr:sp macro="" textlink="">
      <xdr:nvSpPr>
        <xdr:cNvPr id="824" name="繰出金最大値テキスト"/>
        <xdr:cNvSpPr txBox="1"/>
      </xdr:nvSpPr>
      <xdr:spPr>
        <a:xfrm>
          <a:off x="22212300" y="12090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334,257</a:t>
          </a:r>
          <a:endParaRPr kumimoji="1" lang="ja-JP" altLang="en-US" sz="1000" b="1">
            <a:latin typeface="ＭＳ Ｐゴシック"/>
          </a:endParaRPr>
        </a:p>
      </xdr:txBody>
    </xdr:sp>
    <xdr:clientData/>
  </xdr:oneCellAnchor>
  <xdr:twoCellAnchor>
    <xdr:from>
      <xdr:col>32</xdr:col>
      <xdr:colOff>98425</xdr:colOff>
      <xdr:row>71</xdr:row>
      <xdr:rowOff>142531</xdr:rowOff>
    </xdr:from>
    <xdr:to>
      <xdr:col>32</xdr:col>
      <xdr:colOff>276225</xdr:colOff>
      <xdr:row>71</xdr:row>
      <xdr:rowOff>142531</xdr:rowOff>
    </xdr:to>
    <xdr:cxnSp macro="">
      <xdr:nvCxnSpPr>
        <xdr:cNvPr id="825" name="直線コネクタ 824"/>
        <xdr:cNvCxnSpPr/>
      </xdr:nvCxnSpPr>
      <xdr:spPr>
        <a:xfrm>
          <a:off x="22072600" y="12315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158277</xdr:rowOff>
    </xdr:from>
    <xdr:to>
      <xdr:col>32</xdr:col>
      <xdr:colOff>187325</xdr:colOff>
      <xdr:row>78</xdr:row>
      <xdr:rowOff>16782</xdr:rowOff>
    </xdr:to>
    <xdr:cxnSp macro="">
      <xdr:nvCxnSpPr>
        <xdr:cNvPr id="826" name="直線コネクタ 825"/>
        <xdr:cNvCxnSpPr/>
      </xdr:nvCxnSpPr>
      <xdr:spPr>
        <a:xfrm flipV="1">
          <a:off x="21323300" y="13359927"/>
          <a:ext cx="838200" cy="29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120662</xdr:rowOff>
    </xdr:from>
    <xdr:ext cx="599010" cy="259045"/>
    <xdr:sp macro="" textlink="">
      <xdr:nvSpPr>
        <xdr:cNvPr id="827" name="繰出金平均値テキスト"/>
        <xdr:cNvSpPr txBox="1"/>
      </xdr:nvSpPr>
      <xdr:spPr>
        <a:xfrm>
          <a:off x="22212300" y="129794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107,668</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97785</xdr:rowOff>
    </xdr:from>
    <xdr:to>
      <xdr:col>32</xdr:col>
      <xdr:colOff>238125</xdr:colOff>
      <xdr:row>77</xdr:row>
      <xdr:rowOff>27935</xdr:rowOff>
    </xdr:to>
    <xdr:sp macro="" textlink="">
      <xdr:nvSpPr>
        <xdr:cNvPr id="828" name="フローチャート : 判断 827"/>
        <xdr:cNvSpPr/>
      </xdr:nvSpPr>
      <xdr:spPr>
        <a:xfrm>
          <a:off x="221107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78</xdr:row>
      <xdr:rowOff>16782</xdr:rowOff>
    </xdr:from>
    <xdr:to>
      <xdr:col>31</xdr:col>
      <xdr:colOff>34925</xdr:colOff>
      <xdr:row>78</xdr:row>
      <xdr:rowOff>35035</xdr:rowOff>
    </xdr:to>
    <xdr:cxnSp macro="">
      <xdr:nvCxnSpPr>
        <xdr:cNvPr id="829" name="直線コネクタ 828"/>
        <xdr:cNvCxnSpPr/>
      </xdr:nvCxnSpPr>
      <xdr:spPr>
        <a:xfrm flipV="1">
          <a:off x="20434300" y="13389882"/>
          <a:ext cx="889000" cy="18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109375</xdr:rowOff>
    </xdr:from>
    <xdr:to>
      <xdr:col>31</xdr:col>
      <xdr:colOff>85725</xdr:colOff>
      <xdr:row>77</xdr:row>
      <xdr:rowOff>39525</xdr:rowOff>
    </xdr:to>
    <xdr:sp macro="" textlink="">
      <xdr:nvSpPr>
        <xdr:cNvPr id="830" name="フローチャート : 判断 829"/>
        <xdr:cNvSpPr/>
      </xdr:nvSpPr>
      <xdr:spPr>
        <a:xfrm>
          <a:off x="21272500" y="1313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75</xdr:row>
      <xdr:rowOff>56052</xdr:rowOff>
    </xdr:from>
    <xdr:ext cx="599010" cy="259045"/>
    <xdr:sp macro="" textlink="">
      <xdr:nvSpPr>
        <xdr:cNvPr id="831" name="テキスト ボックス 830"/>
        <xdr:cNvSpPr txBox="1"/>
      </xdr:nvSpPr>
      <xdr:spPr>
        <a:xfrm>
          <a:off x="21023794" y="12914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104,626</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31634</xdr:rowOff>
    </xdr:from>
    <xdr:to>
      <xdr:col>29</xdr:col>
      <xdr:colOff>517525</xdr:colOff>
      <xdr:row>78</xdr:row>
      <xdr:rowOff>35035</xdr:rowOff>
    </xdr:to>
    <xdr:cxnSp macro="">
      <xdr:nvCxnSpPr>
        <xdr:cNvPr id="832" name="直線コネクタ 831"/>
        <xdr:cNvCxnSpPr/>
      </xdr:nvCxnSpPr>
      <xdr:spPr>
        <a:xfrm>
          <a:off x="19545300" y="13404734"/>
          <a:ext cx="889000" cy="3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118413</xdr:rowOff>
    </xdr:from>
    <xdr:to>
      <xdr:col>29</xdr:col>
      <xdr:colOff>568325</xdr:colOff>
      <xdr:row>77</xdr:row>
      <xdr:rowOff>48563</xdr:rowOff>
    </xdr:to>
    <xdr:sp macro="" textlink="">
      <xdr:nvSpPr>
        <xdr:cNvPr id="833" name="フローチャート : 判断 832"/>
        <xdr:cNvSpPr/>
      </xdr:nvSpPr>
      <xdr:spPr>
        <a:xfrm>
          <a:off x="20383500" y="13148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75</xdr:row>
      <xdr:rowOff>65089</xdr:rowOff>
    </xdr:from>
    <xdr:ext cx="599010" cy="259045"/>
    <xdr:sp macro="" textlink="">
      <xdr:nvSpPr>
        <xdr:cNvPr id="834" name="テキスト ボックス 833"/>
        <xdr:cNvSpPr txBox="1"/>
      </xdr:nvSpPr>
      <xdr:spPr>
        <a:xfrm>
          <a:off x="20134794" y="12923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102,254</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31634</xdr:rowOff>
    </xdr:from>
    <xdr:to>
      <xdr:col>28</xdr:col>
      <xdr:colOff>314325</xdr:colOff>
      <xdr:row>78</xdr:row>
      <xdr:rowOff>50972</xdr:rowOff>
    </xdr:to>
    <xdr:cxnSp macro="">
      <xdr:nvCxnSpPr>
        <xdr:cNvPr id="835" name="直線コネクタ 834"/>
        <xdr:cNvCxnSpPr/>
      </xdr:nvCxnSpPr>
      <xdr:spPr>
        <a:xfrm flipV="1">
          <a:off x="18656300" y="13404734"/>
          <a:ext cx="889000" cy="19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137001</xdr:rowOff>
    </xdr:from>
    <xdr:to>
      <xdr:col>28</xdr:col>
      <xdr:colOff>365125</xdr:colOff>
      <xdr:row>77</xdr:row>
      <xdr:rowOff>67151</xdr:rowOff>
    </xdr:to>
    <xdr:sp macro="" textlink="">
      <xdr:nvSpPr>
        <xdr:cNvPr id="836" name="フローチャート : 判断 835"/>
        <xdr:cNvSpPr/>
      </xdr:nvSpPr>
      <xdr:spPr>
        <a:xfrm>
          <a:off x="19494500" y="1316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83678</xdr:rowOff>
    </xdr:from>
    <xdr:ext cx="534377" cy="259045"/>
    <xdr:sp macro="" textlink="">
      <xdr:nvSpPr>
        <xdr:cNvPr id="837" name="テキスト ボックス 836"/>
        <xdr:cNvSpPr txBox="1"/>
      </xdr:nvSpPr>
      <xdr:spPr>
        <a:xfrm>
          <a:off x="19278111" y="12942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97,375</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140519</xdr:rowOff>
    </xdr:from>
    <xdr:to>
      <xdr:col>27</xdr:col>
      <xdr:colOff>161925</xdr:colOff>
      <xdr:row>77</xdr:row>
      <xdr:rowOff>70669</xdr:rowOff>
    </xdr:to>
    <xdr:sp macro="" textlink="">
      <xdr:nvSpPr>
        <xdr:cNvPr id="838" name="フローチャート : 判断 837"/>
        <xdr:cNvSpPr/>
      </xdr:nvSpPr>
      <xdr:spPr>
        <a:xfrm>
          <a:off x="18605500" y="1317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87195</xdr:rowOff>
    </xdr:from>
    <xdr:ext cx="534377" cy="259045"/>
    <xdr:sp macro="" textlink="">
      <xdr:nvSpPr>
        <xdr:cNvPr id="839" name="テキスト ボックス 838"/>
        <xdr:cNvSpPr txBox="1"/>
      </xdr:nvSpPr>
      <xdr:spPr>
        <a:xfrm>
          <a:off x="18389111" y="12945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96,452</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0" name="テキスト ボックス 83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1" name="テキスト ボックス 84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2" name="テキスト ボックス 84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3" name="テキスト ボックス 84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4" name="テキスト ボックス 84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107477</xdr:rowOff>
    </xdr:from>
    <xdr:to>
      <xdr:col>32</xdr:col>
      <xdr:colOff>238125</xdr:colOff>
      <xdr:row>78</xdr:row>
      <xdr:rowOff>37627</xdr:rowOff>
    </xdr:to>
    <xdr:sp macro="" textlink="">
      <xdr:nvSpPr>
        <xdr:cNvPr id="845" name="円/楕円 844"/>
        <xdr:cNvSpPr/>
      </xdr:nvSpPr>
      <xdr:spPr>
        <a:xfrm>
          <a:off x="22110700" y="13309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22404</xdr:rowOff>
    </xdr:from>
    <xdr:ext cx="534377" cy="259045"/>
    <xdr:sp macro="" textlink="">
      <xdr:nvSpPr>
        <xdr:cNvPr id="846" name="繰出金該当値テキスト"/>
        <xdr:cNvSpPr txBox="1"/>
      </xdr:nvSpPr>
      <xdr:spPr>
        <a:xfrm>
          <a:off x="22212300" y="13224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60,124</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137432</xdr:rowOff>
    </xdr:from>
    <xdr:to>
      <xdr:col>31</xdr:col>
      <xdr:colOff>85725</xdr:colOff>
      <xdr:row>78</xdr:row>
      <xdr:rowOff>67582</xdr:rowOff>
    </xdr:to>
    <xdr:sp macro="" textlink="">
      <xdr:nvSpPr>
        <xdr:cNvPr id="847" name="円/楕円 846"/>
        <xdr:cNvSpPr/>
      </xdr:nvSpPr>
      <xdr:spPr>
        <a:xfrm>
          <a:off x="21272500" y="13339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58709</xdr:rowOff>
    </xdr:from>
    <xdr:ext cx="534377" cy="259045"/>
    <xdr:sp macro="" textlink="">
      <xdr:nvSpPr>
        <xdr:cNvPr id="848" name="テキスト ボックス 847"/>
        <xdr:cNvSpPr txBox="1"/>
      </xdr:nvSpPr>
      <xdr:spPr>
        <a:xfrm>
          <a:off x="21056111" y="13431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52,262</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155685</xdr:rowOff>
    </xdr:from>
    <xdr:to>
      <xdr:col>29</xdr:col>
      <xdr:colOff>568325</xdr:colOff>
      <xdr:row>78</xdr:row>
      <xdr:rowOff>85835</xdr:rowOff>
    </xdr:to>
    <xdr:sp macro="" textlink="">
      <xdr:nvSpPr>
        <xdr:cNvPr id="849" name="円/楕円 848"/>
        <xdr:cNvSpPr/>
      </xdr:nvSpPr>
      <xdr:spPr>
        <a:xfrm>
          <a:off x="20383500" y="1335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76962</xdr:rowOff>
    </xdr:from>
    <xdr:ext cx="534377" cy="259045"/>
    <xdr:sp macro="" textlink="">
      <xdr:nvSpPr>
        <xdr:cNvPr id="850" name="テキスト ボックス 849"/>
        <xdr:cNvSpPr txBox="1"/>
      </xdr:nvSpPr>
      <xdr:spPr>
        <a:xfrm>
          <a:off x="20167111" y="13450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47,471</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152284</xdr:rowOff>
    </xdr:from>
    <xdr:to>
      <xdr:col>28</xdr:col>
      <xdr:colOff>365125</xdr:colOff>
      <xdr:row>78</xdr:row>
      <xdr:rowOff>82434</xdr:rowOff>
    </xdr:to>
    <xdr:sp macro="" textlink="">
      <xdr:nvSpPr>
        <xdr:cNvPr id="851" name="円/楕円 850"/>
        <xdr:cNvSpPr/>
      </xdr:nvSpPr>
      <xdr:spPr>
        <a:xfrm>
          <a:off x="19494500" y="13353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73561</xdr:rowOff>
    </xdr:from>
    <xdr:ext cx="534377" cy="259045"/>
    <xdr:sp macro="" textlink="">
      <xdr:nvSpPr>
        <xdr:cNvPr id="852" name="テキスト ボックス 851"/>
        <xdr:cNvSpPr txBox="1"/>
      </xdr:nvSpPr>
      <xdr:spPr>
        <a:xfrm>
          <a:off x="19278111" y="13446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48,364</a:t>
          </a:r>
          <a:endParaRPr kumimoji="1" lang="ja-JP" altLang="en-US" sz="1000" b="1">
            <a:solidFill>
              <a:srgbClr val="FF0000"/>
            </a:solidFill>
            <a:latin typeface="ＭＳ Ｐゴシック"/>
          </a:endParaRPr>
        </a:p>
      </xdr:txBody>
    </xdr:sp>
    <xdr:clientData/>
  </xdr:oneCellAnchor>
  <xdr:twoCellAnchor>
    <xdr:from>
      <xdr:col>27</xdr:col>
      <xdr:colOff>60325</xdr:colOff>
      <xdr:row>78</xdr:row>
      <xdr:rowOff>172</xdr:rowOff>
    </xdr:from>
    <xdr:to>
      <xdr:col>27</xdr:col>
      <xdr:colOff>161925</xdr:colOff>
      <xdr:row>78</xdr:row>
      <xdr:rowOff>101772</xdr:rowOff>
    </xdr:to>
    <xdr:sp macro="" textlink="">
      <xdr:nvSpPr>
        <xdr:cNvPr id="853" name="円/楕円 852"/>
        <xdr:cNvSpPr/>
      </xdr:nvSpPr>
      <xdr:spPr>
        <a:xfrm>
          <a:off x="18605500" y="1337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92899</xdr:rowOff>
    </xdr:from>
    <xdr:ext cx="534377" cy="259045"/>
    <xdr:sp macro="" textlink="">
      <xdr:nvSpPr>
        <xdr:cNvPr id="854" name="テキスト ボックス 853"/>
        <xdr:cNvSpPr txBox="1"/>
      </xdr:nvSpPr>
      <xdr:spPr>
        <a:xfrm>
          <a:off x="18389111" y="13465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43,288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5" name="正方形/長方形 85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6" name="正方形/長方形 85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7" name="正方形/長方形 85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8" name="正方形/長方形 85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9" name="正方形/長方形 85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0" name="正方形/長方形 85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1" name="正方形/長方形 86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2" name="正方形/長方形 86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3" name="テキスト ボックス 86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4" name="直線コネクタ 86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65" name="直線コネクタ 864"/>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66" name="テキスト ボックス 865"/>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67" name="直線コネクタ 866"/>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95</xdr:row>
      <xdr:rowOff>54627</xdr:rowOff>
    </xdr:from>
    <xdr:ext cx="312906" cy="259045"/>
    <xdr:sp macro="" textlink="">
      <xdr:nvSpPr>
        <xdr:cNvPr id="868" name="テキスト ボックス 867"/>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69" name="直線コネクタ 868"/>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92</xdr:row>
      <xdr:rowOff>111777</xdr:rowOff>
    </xdr:from>
    <xdr:ext cx="377026" cy="259045"/>
    <xdr:sp macro="" textlink="">
      <xdr:nvSpPr>
        <xdr:cNvPr id="870" name="テキスト ボックス 869"/>
        <xdr:cNvSpPr txBox="1"/>
      </xdr:nvSpPr>
      <xdr:spPr>
        <a:xfrm>
          <a:off x="17910974" y="15885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71" name="直線コネクタ 870"/>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89</xdr:row>
      <xdr:rowOff>168927</xdr:rowOff>
    </xdr:from>
    <xdr:ext cx="377026" cy="259045"/>
    <xdr:sp macro="" textlink="">
      <xdr:nvSpPr>
        <xdr:cNvPr id="872" name="テキスト ボックス 871"/>
        <xdr:cNvSpPr txBox="1"/>
      </xdr:nvSpPr>
      <xdr:spPr>
        <a:xfrm>
          <a:off x="17910974" y="15427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3" name="直線コネクタ 87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87</xdr:row>
      <xdr:rowOff>54627</xdr:rowOff>
    </xdr:from>
    <xdr:ext cx="377026" cy="259045"/>
    <xdr:sp macro="" textlink="">
      <xdr:nvSpPr>
        <xdr:cNvPr id="874" name="テキスト ボックス 873"/>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98</xdr:row>
      <xdr:rowOff>139700</xdr:rowOff>
    </xdr:from>
    <xdr:to>
      <xdr:col>32</xdr:col>
      <xdr:colOff>186689</xdr:colOff>
      <xdr:row>98</xdr:row>
      <xdr:rowOff>139700</xdr:rowOff>
    </xdr:to>
    <xdr:cxnSp macro="">
      <xdr:nvCxnSpPr>
        <xdr:cNvPr id="876" name="直線コネクタ 875"/>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10177</xdr:rowOff>
    </xdr:from>
    <xdr:ext cx="249299" cy="259045"/>
    <xdr:sp macro="" textlink="">
      <xdr:nvSpPr>
        <xdr:cNvPr id="877"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78" name="直線コネクタ 877"/>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10177</xdr:rowOff>
    </xdr:from>
    <xdr:ext cx="249299" cy="259045"/>
    <xdr:sp macro="" textlink="">
      <xdr:nvSpPr>
        <xdr:cNvPr id="879"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80" name="直線コネクタ 879"/>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881" name="直線コネクタ 880"/>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67327</xdr:rowOff>
    </xdr:from>
    <xdr:ext cx="249299" cy="259045"/>
    <xdr:sp macro="" textlink="">
      <xdr:nvSpPr>
        <xdr:cNvPr id="882"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883" name="フローチャート : 判断 882"/>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884" name="直線コネクタ 883"/>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885" name="フローチャート : 判断 884"/>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886" name="テキスト ボックス 885"/>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887" name="直線コネクタ 886"/>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88900</xdr:rowOff>
    </xdr:from>
    <xdr:to>
      <xdr:col>29</xdr:col>
      <xdr:colOff>568325</xdr:colOff>
      <xdr:row>99</xdr:row>
      <xdr:rowOff>19050</xdr:rowOff>
    </xdr:to>
    <xdr:sp macro="" textlink="">
      <xdr:nvSpPr>
        <xdr:cNvPr id="888" name="フローチャート : 判断 887"/>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889" name="テキスト ボックス 888"/>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890" name="直線コネクタ 889"/>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88900</xdr:rowOff>
    </xdr:from>
    <xdr:to>
      <xdr:col>28</xdr:col>
      <xdr:colOff>365125</xdr:colOff>
      <xdr:row>99</xdr:row>
      <xdr:rowOff>19050</xdr:rowOff>
    </xdr:to>
    <xdr:sp macro="" textlink="">
      <xdr:nvSpPr>
        <xdr:cNvPr id="891" name="フローチャート : 判断 890"/>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892" name="テキスト ボックス 891"/>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43180</xdr:rowOff>
    </xdr:from>
    <xdr:to>
      <xdr:col>27</xdr:col>
      <xdr:colOff>161925</xdr:colOff>
      <xdr:row>90</xdr:row>
      <xdr:rowOff>144780</xdr:rowOff>
    </xdr:to>
    <xdr:sp macro="" textlink="">
      <xdr:nvSpPr>
        <xdr:cNvPr id="893" name="フローチャート : 判断 892"/>
        <xdr:cNvSpPr/>
      </xdr:nvSpPr>
      <xdr:spPr>
        <a:xfrm>
          <a:off x="18605500" y="154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88</xdr:row>
      <xdr:rowOff>161307</xdr:rowOff>
    </xdr:from>
    <xdr:ext cx="378565" cy="259045"/>
    <xdr:sp macro="" textlink="">
      <xdr:nvSpPr>
        <xdr:cNvPr id="894" name="テキスト ボックス 893"/>
        <xdr:cNvSpPr txBox="1"/>
      </xdr:nvSpPr>
      <xdr:spPr>
        <a:xfrm>
          <a:off x="18467017" y="15248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5" name="テキスト ボックス 89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6" name="テキスト ボックス 89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7" name="テキスト ボックス 89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8" name="テキスト ボックス 89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9" name="テキスト ボックス 89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900" name="円/楕円 899"/>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97</xdr:row>
      <xdr:rowOff>124477</xdr:rowOff>
    </xdr:from>
    <xdr:ext cx="249299" cy="259045"/>
    <xdr:sp macro="" textlink="">
      <xdr:nvSpPr>
        <xdr:cNvPr id="901"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902" name="円/楕円 901"/>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903" name="テキスト ボックス 902"/>
        <xdr:cNvSpPr txBox="1"/>
      </xdr:nvSpPr>
      <xdr:spPr>
        <a:xfrm>
          <a:off x="21198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904" name="円/楕円 903"/>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35577</xdr:rowOff>
    </xdr:from>
    <xdr:ext cx="249299" cy="259045"/>
    <xdr:sp macro="" textlink="">
      <xdr:nvSpPr>
        <xdr:cNvPr id="905" name="テキスト ボックス 904"/>
        <xdr:cNvSpPr txBox="1"/>
      </xdr:nvSpPr>
      <xdr:spPr>
        <a:xfrm>
          <a:off x="20309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906" name="円/楕円 905"/>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35577</xdr:rowOff>
    </xdr:from>
    <xdr:ext cx="249299" cy="259045"/>
    <xdr:sp macro="" textlink="">
      <xdr:nvSpPr>
        <xdr:cNvPr id="907" name="テキスト ボックス 906"/>
        <xdr:cNvSpPr txBox="1"/>
      </xdr:nvSpPr>
      <xdr:spPr>
        <a:xfrm>
          <a:off x="19420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08" name="円/楕円 907"/>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909" name="テキスト ボックス 908"/>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0" name="正方形/長方形 90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1" name="正方形/長方形 91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2" name="テキスト ボックス 91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mn-lt"/>
              <a:ea typeface="+mn-ea"/>
              <a:cs typeface="+mn-cs"/>
            </a:rPr>
            <a:t>東日本大震災及び原発事故からの復興事業に係る普通建設事業費、維持補修費、委託費、積立金</a:t>
          </a:r>
          <a:r>
            <a:rPr kumimoji="1" lang="ja-JP" altLang="en-US" sz="1300">
              <a:solidFill>
                <a:schemeClr val="dk1"/>
              </a:solidFill>
              <a:latin typeface="+mn-lt"/>
              <a:ea typeface="+mn-ea"/>
              <a:cs typeface="+mn-cs"/>
            </a:rPr>
            <a:t>について、</a:t>
          </a:r>
          <a:r>
            <a:rPr kumimoji="1" lang="ja-JP" altLang="ja-JP" sz="1300">
              <a:solidFill>
                <a:schemeClr val="dk1"/>
              </a:solidFill>
              <a:latin typeface="+mn-lt"/>
              <a:ea typeface="+mn-ea"/>
              <a:cs typeface="+mn-cs"/>
            </a:rPr>
            <a:t>大幅な増額により類似団体の平均額を大きく上回っている。</a:t>
          </a:r>
          <a:endParaRPr kumimoji="1" lang="en-US" altLang="ja-JP" sz="1300">
            <a:solidFill>
              <a:schemeClr val="dk1"/>
            </a:solidFill>
            <a:latin typeface="+mn-lt"/>
            <a:ea typeface="+mn-ea"/>
            <a:cs typeface="+mn-cs"/>
          </a:endParaRPr>
        </a:p>
        <a:p>
          <a:r>
            <a:rPr kumimoji="1" lang="ja-JP" altLang="en-US" sz="1300">
              <a:solidFill>
                <a:schemeClr val="dk1"/>
              </a:solidFill>
              <a:latin typeface="+mn-lt"/>
              <a:ea typeface="+mn-ea"/>
              <a:cs typeface="+mn-cs"/>
            </a:rPr>
            <a:t>今後の</a:t>
          </a:r>
          <a:r>
            <a:rPr kumimoji="1" lang="ja-JP" altLang="ja-JP" sz="1300">
              <a:solidFill>
                <a:schemeClr val="dk1"/>
              </a:solidFill>
              <a:latin typeface="+mn-lt"/>
              <a:ea typeface="+mn-ea"/>
              <a:cs typeface="+mn-cs"/>
            </a:rPr>
            <a:t>人口</a:t>
          </a:r>
          <a:r>
            <a:rPr kumimoji="1" lang="ja-JP" altLang="en-US" sz="1300">
              <a:solidFill>
                <a:schemeClr val="dk1"/>
              </a:solidFill>
              <a:latin typeface="+mn-lt"/>
              <a:ea typeface="+mn-ea"/>
              <a:cs typeface="+mn-cs"/>
            </a:rPr>
            <a:t>は</a:t>
          </a:r>
          <a:r>
            <a:rPr kumimoji="1" lang="ja-JP" altLang="ja-JP" sz="1300">
              <a:solidFill>
                <a:schemeClr val="dk1"/>
              </a:solidFill>
              <a:latin typeface="+mn-lt"/>
              <a:ea typeface="+mn-ea"/>
              <a:cs typeface="+mn-cs"/>
            </a:rPr>
            <a:t>長期避難の影響により大きく変動すること</a:t>
          </a:r>
          <a:r>
            <a:rPr kumimoji="1" lang="ja-JP" altLang="en-US" sz="1300">
              <a:solidFill>
                <a:schemeClr val="dk1"/>
              </a:solidFill>
              <a:latin typeface="+mn-lt"/>
              <a:ea typeface="+mn-ea"/>
              <a:cs typeface="+mn-cs"/>
            </a:rPr>
            <a:t>が</a:t>
          </a:r>
          <a:r>
            <a:rPr kumimoji="1" lang="ja-JP" altLang="ja-JP" sz="1300">
              <a:solidFill>
                <a:schemeClr val="dk1"/>
              </a:solidFill>
              <a:latin typeface="+mn-lt"/>
              <a:ea typeface="+mn-ea"/>
              <a:cs typeface="+mn-cs"/>
            </a:rPr>
            <a:t>想定されるため、復興計画等の着実な実施と併せて、より健全な財政をめざしていく。</a:t>
          </a:r>
          <a:endParaRPr lang="ja-JP" altLang="ja-JP" sz="13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福島県葛尾村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1,480
1,474
84.37
6,933,543
5,958,570
179,916
1,093,007
1,336,444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33/147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4,538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98878</xdr:rowOff>
    </xdr:from>
    <xdr:to>
      <xdr:col>7</xdr:col>
      <xdr:colOff>638175</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30690</xdr:rowOff>
    </xdr:from>
    <xdr:to>
      <xdr:col>6</xdr:col>
      <xdr:colOff>510540</xdr:colOff>
      <xdr:row>38</xdr:row>
      <xdr:rowOff>123730</xdr:rowOff>
    </xdr:to>
    <xdr:cxnSp macro="">
      <xdr:nvCxnSpPr>
        <xdr:cNvPr id="57" name="直線コネクタ 56"/>
        <xdr:cNvCxnSpPr/>
      </xdr:nvCxnSpPr>
      <xdr:spPr>
        <a:xfrm flipV="1">
          <a:off x="4633595" y="5174190"/>
          <a:ext cx="1270" cy="1464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127557</xdr:rowOff>
    </xdr:from>
    <xdr:ext cx="469744" cy="259045"/>
    <xdr:sp macro="" textlink="">
      <xdr:nvSpPr>
        <xdr:cNvPr id="58" name="議会費最小値テキスト"/>
        <xdr:cNvSpPr txBox="1"/>
      </xdr:nvSpPr>
      <xdr:spPr>
        <a:xfrm>
          <a:off x="4686300" y="664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8,978</a:t>
          </a:r>
          <a:endParaRPr kumimoji="1" lang="ja-JP" altLang="en-US" sz="1000" b="1">
            <a:latin typeface="ＭＳ Ｐゴシック"/>
          </a:endParaRPr>
        </a:p>
      </xdr:txBody>
    </xdr:sp>
    <xdr:clientData/>
  </xdr:oneCellAnchor>
  <xdr:twoCellAnchor>
    <xdr:from>
      <xdr:col>6</xdr:col>
      <xdr:colOff>422275</xdr:colOff>
      <xdr:row>38</xdr:row>
      <xdr:rowOff>123730</xdr:rowOff>
    </xdr:from>
    <xdr:to>
      <xdr:col>6</xdr:col>
      <xdr:colOff>600075</xdr:colOff>
      <xdr:row>38</xdr:row>
      <xdr:rowOff>123730</xdr:rowOff>
    </xdr:to>
    <xdr:cxnSp macro="">
      <xdr:nvCxnSpPr>
        <xdr:cNvPr id="59" name="直線コネクタ 58"/>
        <xdr:cNvCxnSpPr/>
      </xdr:nvCxnSpPr>
      <xdr:spPr>
        <a:xfrm>
          <a:off x="4546600" y="663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148817</xdr:rowOff>
    </xdr:from>
    <xdr:ext cx="534377" cy="259045"/>
    <xdr:sp macro="" textlink="">
      <xdr:nvSpPr>
        <xdr:cNvPr id="60" name="議会費最大値テキスト"/>
        <xdr:cNvSpPr txBox="1"/>
      </xdr:nvSpPr>
      <xdr:spPr>
        <a:xfrm>
          <a:off x="4686300" y="494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98,676</a:t>
          </a:r>
          <a:endParaRPr kumimoji="1" lang="ja-JP" altLang="en-US" sz="1000" b="1">
            <a:latin typeface="ＭＳ Ｐゴシック"/>
          </a:endParaRPr>
        </a:p>
      </xdr:txBody>
    </xdr:sp>
    <xdr:clientData/>
  </xdr:oneCellAnchor>
  <xdr:twoCellAnchor>
    <xdr:from>
      <xdr:col>6</xdr:col>
      <xdr:colOff>422275</xdr:colOff>
      <xdr:row>30</xdr:row>
      <xdr:rowOff>30690</xdr:rowOff>
    </xdr:from>
    <xdr:to>
      <xdr:col>6</xdr:col>
      <xdr:colOff>600075</xdr:colOff>
      <xdr:row>30</xdr:row>
      <xdr:rowOff>30690</xdr:rowOff>
    </xdr:to>
    <xdr:cxnSp macro="">
      <xdr:nvCxnSpPr>
        <xdr:cNvPr id="61" name="直線コネクタ 60"/>
        <xdr:cNvCxnSpPr/>
      </xdr:nvCxnSpPr>
      <xdr:spPr>
        <a:xfrm>
          <a:off x="4546600" y="5174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158870</xdr:rowOff>
    </xdr:from>
    <xdr:to>
      <xdr:col>6</xdr:col>
      <xdr:colOff>511175</xdr:colOff>
      <xdr:row>37</xdr:row>
      <xdr:rowOff>12076</xdr:rowOff>
    </xdr:to>
    <xdr:cxnSp macro="">
      <xdr:nvCxnSpPr>
        <xdr:cNvPr id="62" name="直線コネクタ 61"/>
        <xdr:cNvCxnSpPr/>
      </xdr:nvCxnSpPr>
      <xdr:spPr>
        <a:xfrm flipV="1">
          <a:off x="3797300" y="6331070"/>
          <a:ext cx="838200" cy="24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70217</xdr:rowOff>
    </xdr:from>
    <xdr:ext cx="534377" cy="259045"/>
    <xdr:sp macro="" textlink="">
      <xdr:nvSpPr>
        <xdr:cNvPr id="63" name="議会費平均値テキスト"/>
        <xdr:cNvSpPr txBox="1"/>
      </xdr:nvSpPr>
      <xdr:spPr>
        <a:xfrm>
          <a:off x="4686300" y="6413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18,323</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91790</xdr:rowOff>
    </xdr:from>
    <xdr:to>
      <xdr:col>6</xdr:col>
      <xdr:colOff>561975</xdr:colOff>
      <xdr:row>38</xdr:row>
      <xdr:rowOff>21940</xdr:rowOff>
    </xdr:to>
    <xdr:sp macro="" textlink="">
      <xdr:nvSpPr>
        <xdr:cNvPr id="64" name="フローチャート : 判断 63"/>
        <xdr:cNvSpPr/>
      </xdr:nvSpPr>
      <xdr:spPr>
        <a:xfrm>
          <a:off x="4584700" y="643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12076</xdr:rowOff>
    </xdr:from>
    <xdr:to>
      <xdr:col>5</xdr:col>
      <xdr:colOff>358775</xdr:colOff>
      <xdr:row>37</xdr:row>
      <xdr:rowOff>22102</xdr:rowOff>
    </xdr:to>
    <xdr:cxnSp macro="">
      <xdr:nvCxnSpPr>
        <xdr:cNvPr id="65" name="直線コネクタ 64"/>
        <xdr:cNvCxnSpPr/>
      </xdr:nvCxnSpPr>
      <xdr:spPr>
        <a:xfrm flipV="1">
          <a:off x="2908300" y="6355726"/>
          <a:ext cx="889000" cy="10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92525</xdr:rowOff>
    </xdr:from>
    <xdr:to>
      <xdr:col>5</xdr:col>
      <xdr:colOff>409575</xdr:colOff>
      <xdr:row>38</xdr:row>
      <xdr:rowOff>22675</xdr:rowOff>
    </xdr:to>
    <xdr:sp macro="" textlink="">
      <xdr:nvSpPr>
        <xdr:cNvPr id="66" name="フローチャート : 判断 65"/>
        <xdr:cNvSpPr/>
      </xdr:nvSpPr>
      <xdr:spPr>
        <a:xfrm>
          <a:off x="3746500" y="643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13802</xdr:rowOff>
    </xdr:from>
    <xdr:ext cx="534377" cy="259045"/>
    <xdr:sp macro="" textlink="">
      <xdr:nvSpPr>
        <xdr:cNvPr id="67" name="テキスト ボックス 66"/>
        <xdr:cNvSpPr txBox="1"/>
      </xdr:nvSpPr>
      <xdr:spPr>
        <a:xfrm>
          <a:off x="3530111" y="652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18,278</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14150</xdr:rowOff>
    </xdr:from>
    <xdr:to>
      <xdr:col>4</xdr:col>
      <xdr:colOff>155575</xdr:colOff>
      <xdr:row>37</xdr:row>
      <xdr:rowOff>22102</xdr:rowOff>
    </xdr:to>
    <xdr:cxnSp macro="">
      <xdr:nvCxnSpPr>
        <xdr:cNvPr id="68" name="直線コネクタ 67"/>
        <xdr:cNvCxnSpPr/>
      </xdr:nvCxnSpPr>
      <xdr:spPr>
        <a:xfrm>
          <a:off x="2019300" y="6357800"/>
          <a:ext cx="889000" cy="7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94386</xdr:rowOff>
    </xdr:from>
    <xdr:to>
      <xdr:col>4</xdr:col>
      <xdr:colOff>206375</xdr:colOff>
      <xdr:row>38</xdr:row>
      <xdr:rowOff>24536</xdr:rowOff>
    </xdr:to>
    <xdr:sp macro="" textlink="">
      <xdr:nvSpPr>
        <xdr:cNvPr id="69" name="フローチャート : 判断 68"/>
        <xdr:cNvSpPr/>
      </xdr:nvSpPr>
      <xdr:spPr>
        <a:xfrm>
          <a:off x="2857500" y="64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15663</xdr:rowOff>
    </xdr:from>
    <xdr:ext cx="534377" cy="259045"/>
    <xdr:sp macro="" textlink="">
      <xdr:nvSpPr>
        <xdr:cNvPr id="70" name="テキスト ボックス 69"/>
        <xdr:cNvSpPr txBox="1"/>
      </xdr:nvSpPr>
      <xdr:spPr>
        <a:xfrm>
          <a:off x="2641111" y="653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18,164</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98389</xdr:rowOff>
    </xdr:from>
    <xdr:to>
      <xdr:col>2</xdr:col>
      <xdr:colOff>638175</xdr:colOff>
      <xdr:row>37</xdr:row>
      <xdr:rowOff>14150</xdr:rowOff>
    </xdr:to>
    <xdr:cxnSp macro="">
      <xdr:nvCxnSpPr>
        <xdr:cNvPr id="71" name="直線コネクタ 70"/>
        <xdr:cNvCxnSpPr/>
      </xdr:nvCxnSpPr>
      <xdr:spPr>
        <a:xfrm>
          <a:off x="1130300" y="6270589"/>
          <a:ext cx="889000" cy="87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95301</xdr:rowOff>
    </xdr:from>
    <xdr:to>
      <xdr:col>3</xdr:col>
      <xdr:colOff>3175</xdr:colOff>
      <xdr:row>38</xdr:row>
      <xdr:rowOff>25451</xdr:rowOff>
    </xdr:to>
    <xdr:sp macro="" textlink="">
      <xdr:nvSpPr>
        <xdr:cNvPr id="72" name="フローチャート : 判断 71"/>
        <xdr:cNvSpPr/>
      </xdr:nvSpPr>
      <xdr:spPr>
        <a:xfrm>
          <a:off x="1968500" y="6438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16578</xdr:rowOff>
    </xdr:from>
    <xdr:ext cx="534377" cy="259045"/>
    <xdr:sp macro="" textlink="">
      <xdr:nvSpPr>
        <xdr:cNvPr id="73" name="テキスト ボックス 72"/>
        <xdr:cNvSpPr txBox="1"/>
      </xdr:nvSpPr>
      <xdr:spPr>
        <a:xfrm>
          <a:off x="1752111" y="653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18,108</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65942</xdr:rowOff>
    </xdr:from>
    <xdr:to>
      <xdr:col>1</xdr:col>
      <xdr:colOff>485775</xdr:colOff>
      <xdr:row>37</xdr:row>
      <xdr:rowOff>167542</xdr:rowOff>
    </xdr:to>
    <xdr:sp macro="" textlink="">
      <xdr:nvSpPr>
        <xdr:cNvPr id="74" name="フローチャート : 判断 73"/>
        <xdr:cNvSpPr/>
      </xdr:nvSpPr>
      <xdr:spPr>
        <a:xfrm>
          <a:off x="1079500" y="640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158669</xdr:rowOff>
    </xdr:from>
    <xdr:ext cx="534377" cy="259045"/>
    <xdr:sp macro="" textlink="">
      <xdr:nvSpPr>
        <xdr:cNvPr id="75" name="テキスト ボックス 74"/>
        <xdr:cNvSpPr txBox="1"/>
      </xdr:nvSpPr>
      <xdr:spPr>
        <a:xfrm>
          <a:off x="863111" y="650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19,906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108070</xdr:rowOff>
    </xdr:from>
    <xdr:to>
      <xdr:col>6</xdr:col>
      <xdr:colOff>561975</xdr:colOff>
      <xdr:row>37</xdr:row>
      <xdr:rowOff>38220</xdr:rowOff>
    </xdr:to>
    <xdr:sp macro="" textlink="">
      <xdr:nvSpPr>
        <xdr:cNvPr id="81" name="円/楕円 80"/>
        <xdr:cNvSpPr/>
      </xdr:nvSpPr>
      <xdr:spPr>
        <a:xfrm>
          <a:off x="4584700" y="628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130947</xdr:rowOff>
    </xdr:from>
    <xdr:ext cx="534377" cy="259045"/>
    <xdr:sp macro="" textlink="">
      <xdr:nvSpPr>
        <xdr:cNvPr id="82" name="議会費該当値テキスト"/>
        <xdr:cNvSpPr txBox="1"/>
      </xdr:nvSpPr>
      <xdr:spPr>
        <a:xfrm>
          <a:off x="4686300" y="6131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27,826</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132726</xdr:rowOff>
    </xdr:from>
    <xdr:to>
      <xdr:col>5</xdr:col>
      <xdr:colOff>409575</xdr:colOff>
      <xdr:row>37</xdr:row>
      <xdr:rowOff>62876</xdr:rowOff>
    </xdr:to>
    <xdr:sp macro="" textlink="">
      <xdr:nvSpPr>
        <xdr:cNvPr id="83" name="円/楕円 82"/>
        <xdr:cNvSpPr/>
      </xdr:nvSpPr>
      <xdr:spPr>
        <a:xfrm>
          <a:off x="3746500" y="6304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79403</xdr:rowOff>
    </xdr:from>
    <xdr:ext cx="534377" cy="259045"/>
    <xdr:sp macro="" textlink="">
      <xdr:nvSpPr>
        <xdr:cNvPr id="84" name="テキスト ボックス 83"/>
        <xdr:cNvSpPr txBox="1"/>
      </xdr:nvSpPr>
      <xdr:spPr>
        <a:xfrm>
          <a:off x="3530111" y="6080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26,316</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142752</xdr:rowOff>
    </xdr:from>
    <xdr:to>
      <xdr:col>4</xdr:col>
      <xdr:colOff>206375</xdr:colOff>
      <xdr:row>37</xdr:row>
      <xdr:rowOff>72902</xdr:rowOff>
    </xdr:to>
    <xdr:sp macro="" textlink="">
      <xdr:nvSpPr>
        <xdr:cNvPr id="85" name="円/楕円 84"/>
        <xdr:cNvSpPr/>
      </xdr:nvSpPr>
      <xdr:spPr>
        <a:xfrm>
          <a:off x="2857500" y="631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89429</xdr:rowOff>
    </xdr:from>
    <xdr:ext cx="534377" cy="259045"/>
    <xdr:sp macro="" textlink="">
      <xdr:nvSpPr>
        <xdr:cNvPr id="86" name="テキスト ボックス 85"/>
        <xdr:cNvSpPr txBox="1"/>
      </xdr:nvSpPr>
      <xdr:spPr>
        <a:xfrm>
          <a:off x="2641111" y="6090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25,702</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134800</xdr:rowOff>
    </xdr:from>
    <xdr:to>
      <xdr:col>3</xdr:col>
      <xdr:colOff>3175</xdr:colOff>
      <xdr:row>37</xdr:row>
      <xdr:rowOff>64950</xdr:rowOff>
    </xdr:to>
    <xdr:sp macro="" textlink="">
      <xdr:nvSpPr>
        <xdr:cNvPr id="87" name="円/楕円 86"/>
        <xdr:cNvSpPr/>
      </xdr:nvSpPr>
      <xdr:spPr>
        <a:xfrm>
          <a:off x="1968500" y="630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81477</xdr:rowOff>
    </xdr:from>
    <xdr:ext cx="534377" cy="259045"/>
    <xdr:sp macro="" textlink="">
      <xdr:nvSpPr>
        <xdr:cNvPr id="88" name="テキスト ボックス 87"/>
        <xdr:cNvSpPr txBox="1"/>
      </xdr:nvSpPr>
      <xdr:spPr>
        <a:xfrm>
          <a:off x="1752111" y="608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26,189</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47589</xdr:rowOff>
    </xdr:from>
    <xdr:to>
      <xdr:col>1</xdr:col>
      <xdr:colOff>485775</xdr:colOff>
      <xdr:row>36</xdr:row>
      <xdr:rowOff>149189</xdr:rowOff>
    </xdr:to>
    <xdr:sp macro="" textlink="">
      <xdr:nvSpPr>
        <xdr:cNvPr id="89" name="円/楕円 88"/>
        <xdr:cNvSpPr/>
      </xdr:nvSpPr>
      <xdr:spPr>
        <a:xfrm>
          <a:off x="1079500" y="621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165716</xdr:rowOff>
    </xdr:from>
    <xdr:ext cx="534377" cy="259045"/>
    <xdr:sp macro="" textlink="">
      <xdr:nvSpPr>
        <xdr:cNvPr id="90" name="テキスト ボックス 89"/>
        <xdr:cNvSpPr txBox="1"/>
      </xdr:nvSpPr>
      <xdr:spPr>
        <a:xfrm>
          <a:off x="863111" y="599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31,530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33/147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96,043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2" name="テキスト ボックス 101"/>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4" name="テキスト ボックス 103"/>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6" name="テキスト ボックス 105"/>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0" name="テキスト ボックス 109"/>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2" name="テキスト ボックス 111"/>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4" name="テキスト ボックス 113"/>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167188</xdr:rowOff>
    </xdr:from>
    <xdr:to>
      <xdr:col>6</xdr:col>
      <xdr:colOff>510540</xdr:colOff>
      <xdr:row>58</xdr:row>
      <xdr:rowOff>157199</xdr:rowOff>
    </xdr:to>
    <xdr:cxnSp macro="">
      <xdr:nvCxnSpPr>
        <xdr:cNvPr id="116" name="直線コネクタ 115"/>
        <xdr:cNvCxnSpPr/>
      </xdr:nvCxnSpPr>
      <xdr:spPr>
        <a:xfrm flipV="1">
          <a:off x="4633595" y="8568238"/>
          <a:ext cx="1270" cy="1533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161026</xdr:rowOff>
    </xdr:from>
    <xdr:ext cx="599010" cy="259045"/>
    <xdr:sp macro="" textlink="">
      <xdr:nvSpPr>
        <xdr:cNvPr id="117" name="総務費最小値テキスト"/>
        <xdr:cNvSpPr txBox="1"/>
      </xdr:nvSpPr>
      <xdr:spPr>
        <a:xfrm>
          <a:off x="4686300" y="10105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103,925</a:t>
          </a:r>
          <a:endParaRPr kumimoji="1" lang="ja-JP" altLang="en-US" sz="1000" b="1">
            <a:latin typeface="ＭＳ Ｐゴシック"/>
          </a:endParaRPr>
        </a:p>
      </xdr:txBody>
    </xdr:sp>
    <xdr:clientData/>
  </xdr:oneCellAnchor>
  <xdr:twoCellAnchor>
    <xdr:from>
      <xdr:col>6</xdr:col>
      <xdr:colOff>422275</xdr:colOff>
      <xdr:row>58</xdr:row>
      <xdr:rowOff>157199</xdr:rowOff>
    </xdr:from>
    <xdr:to>
      <xdr:col>6</xdr:col>
      <xdr:colOff>600075</xdr:colOff>
      <xdr:row>58</xdr:row>
      <xdr:rowOff>157199</xdr:rowOff>
    </xdr:to>
    <xdr:cxnSp macro="">
      <xdr:nvCxnSpPr>
        <xdr:cNvPr id="118" name="直線コネクタ 117"/>
        <xdr:cNvCxnSpPr/>
      </xdr:nvCxnSpPr>
      <xdr:spPr>
        <a:xfrm>
          <a:off x="4546600" y="1010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113865</xdr:rowOff>
    </xdr:from>
    <xdr:ext cx="690189" cy="259045"/>
    <xdr:sp macro="" textlink="">
      <xdr:nvSpPr>
        <xdr:cNvPr id="119" name="総務費最大値テキスト"/>
        <xdr:cNvSpPr txBox="1"/>
      </xdr:nvSpPr>
      <xdr:spPr>
        <a:xfrm>
          <a:off x="4686300" y="83434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1,512,248</a:t>
          </a:r>
          <a:endParaRPr kumimoji="1" lang="ja-JP" altLang="en-US" sz="1000" b="1">
            <a:latin typeface="ＭＳ Ｐゴシック"/>
          </a:endParaRPr>
        </a:p>
      </xdr:txBody>
    </xdr:sp>
    <xdr:clientData/>
  </xdr:oneCellAnchor>
  <xdr:twoCellAnchor>
    <xdr:from>
      <xdr:col>6</xdr:col>
      <xdr:colOff>422275</xdr:colOff>
      <xdr:row>49</xdr:row>
      <xdr:rowOff>167188</xdr:rowOff>
    </xdr:from>
    <xdr:to>
      <xdr:col>6</xdr:col>
      <xdr:colOff>600075</xdr:colOff>
      <xdr:row>49</xdr:row>
      <xdr:rowOff>167188</xdr:rowOff>
    </xdr:to>
    <xdr:cxnSp macro="">
      <xdr:nvCxnSpPr>
        <xdr:cNvPr id="120" name="直線コネクタ 119"/>
        <xdr:cNvCxnSpPr/>
      </xdr:nvCxnSpPr>
      <xdr:spPr>
        <a:xfrm>
          <a:off x="4546600" y="8568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42673</xdr:rowOff>
    </xdr:from>
    <xdr:to>
      <xdr:col>6</xdr:col>
      <xdr:colOff>511175</xdr:colOff>
      <xdr:row>57</xdr:row>
      <xdr:rowOff>19294</xdr:rowOff>
    </xdr:to>
    <xdr:cxnSp macro="">
      <xdr:nvCxnSpPr>
        <xdr:cNvPr id="121" name="直線コネクタ 120"/>
        <xdr:cNvCxnSpPr/>
      </xdr:nvCxnSpPr>
      <xdr:spPr>
        <a:xfrm>
          <a:off x="3797300" y="9300973"/>
          <a:ext cx="838200" cy="490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80343</xdr:rowOff>
    </xdr:from>
    <xdr:ext cx="599010" cy="259045"/>
    <xdr:sp macro="" textlink="">
      <xdr:nvSpPr>
        <xdr:cNvPr id="122" name="総務費平均値テキスト"/>
        <xdr:cNvSpPr txBox="1"/>
      </xdr:nvSpPr>
      <xdr:spPr>
        <a:xfrm>
          <a:off x="4686300" y="98529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265,543</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101916</xdr:rowOff>
    </xdr:from>
    <xdr:to>
      <xdr:col>6</xdr:col>
      <xdr:colOff>561975</xdr:colOff>
      <xdr:row>58</xdr:row>
      <xdr:rowOff>32066</xdr:rowOff>
    </xdr:to>
    <xdr:sp macro="" textlink="">
      <xdr:nvSpPr>
        <xdr:cNvPr id="123" name="フローチャート : 判断 122"/>
        <xdr:cNvSpPr/>
      </xdr:nvSpPr>
      <xdr:spPr>
        <a:xfrm>
          <a:off x="4584700" y="9874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42673</xdr:rowOff>
    </xdr:from>
    <xdr:to>
      <xdr:col>5</xdr:col>
      <xdr:colOff>358775</xdr:colOff>
      <xdr:row>57</xdr:row>
      <xdr:rowOff>55266</xdr:rowOff>
    </xdr:to>
    <xdr:cxnSp macro="">
      <xdr:nvCxnSpPr>
        <xdr:cNvPr id="124" name="直線コネクタ 123"/>
        <xdr:cNvCxnSpPr/>
      </xdr:nvCxnSpPr>
      <xdr:spPr>
        <a:xfrm flipV="1">
          <a:off x="2908300" y="9300973"/>
          <a:ext cx="889000" cy="526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128185</xdr:rowOff>
    </xdr:from>
    <xdr:to>
      <xdr:col>5</xdr:col>
      <xdr:colOff>409575</xdr:colOff>
      <xdr:row>58</xdr:row>
      <xdr:rowOff>58335</xdr:rowOff>
    </xdr:to>
    <xdr:sp macro="" textlink="">
      <xdr:nvSpPr>
        <xdr:cNvPr id="125" name="フローチャート : 判断 124"/>
        <xdr:cNvSpPr/>
      </xdr:nvSpPr>
      <xdr:spPr>
        <a:xfrm>
          <a:off x="3746500" y="990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49462</xdr:rowOff>
    </xdr:from>
    <xdr:ext cx="599010" cy="259045"/>
    <xdr:sp macro="" textlink="">
      <xdr:nvSpPr>
        <xdr:cNvPr id="126" name="テキスト ボックス 125"/>
        <xdr:cNvSpPr txBox="1"/>
      </xdr:nvSpPr>
      <xdr:spPr>
        <a:xfrm>
          <a:off x="3497794" y="999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241,411</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16418</xdr:rowOff>
    </xdr:from>
    <xdr:to>
      <xdr:col>4</xdr:col>
      <xdr:colOff>155575</xdr:colOff>
      <xdr:row>57</xdr:row>
      <xdr:rowOff>55266</xdr:rowOff>
    </xdr:to>
    <xdr:cxnSp macro="">
      <xdr:nvCxnSpPr>
        <xdr:cNvPr id="127" name="直線コネクタ 126"/>
        <xdr:cNvCxnSpPr/>
      </xdr:nvCxnSpPr>
      <xdr:spPr>
        <a:xfrm>
          <a:off x="2019300" y="9789068"/>
          <a:ext cx="889000" cy="3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119418</xdr:rowOff>
    </xdr:from>
    <xdr:to>
      <xdr:col>4</xdr:col>
      <xdr:colOff>206375</xdr:colOff>
      <xdr:row>58</xdr:row>
      <xdr:rowOff>49568</xdr:rowOff>
    </xdr:to>
    <xdr:sp macro="" textlink="">
      <xdr:nvSpPr>
        <xdr:cNvPr id="128" name="フローチャート : 判断 127"/>
        <xdr:cNvSpPr/>
      </xdr:nvSpPr>
      <xdr:spPr>
        <a:xfrm>
          <a:off x="2857500" y="9892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40695</xdr:rowOff>
    </xdr:from>
    <xdr:ext cx="599010" cy="259045"/>
    <xdr:sp macro="" textlink="">
      <xdr:nvSpPr>
        <xdr:cNvPr id="129" name="テキスト ボックス 128"/>
        <xdr:cNvSpPr txBox="1"/>
      </xdr:nvSpPr>
      <xdr:spPr>
        <a:xfrm>
          <a:off x="2608794" y="9984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249,465</a:t>
          </a:r>
          <a:endParaRPr kumimoji="1" lang="ja-JP" altLang="en-US" sz="1000" b="1">
            <a:solidFill>
              <a:srgbClr val="000080"/>
            </a:solidFill>
            <a:latin typeface="ＭＳ Ｐゴシック"/>
          </a:endParaRPr>
        </a:p>
      </xdr:txBody>
    </xdr:sp>
    <xdr:clientData/>
  </xdr:oneCellAnchor>
  <xdr:twoCellAnchor>
    <xdr:from>
      <xdr:col>1</xdr:col>
      <xdr:colOff>434975</xdr:colOff>
      <xdr:row>52</xdr:row>
      <xdr:rowOff>12634</xdr:rowOff>
    </xdr:from>
    <xdr:to>
      <xdr:col>2</xdr:col>
      <xdr:colOff>638175</xdr:colOff>
      <xdr:row>57</xdr:row>
      <xdr:rowOff>16418</xdr:rowOff>
    </xdr:to>
    <xdr:cxnSp macro="">
      <xdr:nvCxnSpPr>
        <xdr:cNvPr id="130" name="直線コネクタ 129"/>
        <xdr:cNvCxnSpPr/>
      </xdr:nvCxnSpPr>
      <xdr:spPr>
        <a:xfrm>
          <a:off x="1130300" y="8928034"/>
          <a:ext cx="889000" cy="86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112230</xdr:rowOff>
    </xdr:from>
    <xdr:to>
      <xdr:col>3</xdr:col>
      <xdr:colOff>3175</xdr:colOff>
      <xdr:row>58</xdr:row>
      <xdr:rowOff>42380</xdr:rowOff>
    </xdr:to>
    <xdr:sp macro="" textlink="">
      <xdr:nvSpPr>
        <xdr:cNvPr id="131" name="フローチャート : 判断 130"/>
        <xdr:cNvSpPr/>
      </xdr:nvSpPr>
      <xdr:spPr>
        <a:xfrm>
          <a:off x="1968500" y="988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33507</xdr:rowOff>
    </xdr:from>
    <xdr:ext cx="599010" cy="259045"/>
    <xdr:sp macro="" textlink="">
      <xdr:nvSpPr>
        <xdr:cNvPr id="132" name="テキスト ボックス 131"/>
        <xdr:cNvSpPr txBox="1"/>
      </xdr:nvSpPr>
      <xdr:spPr>
        <a:xfrm>
          <a:off x="1719794" y="9977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256,068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130739</xdr:rowOff>
    </xdr:from>
    <xdr:to>
      <xdr:col>1</xdr:col>
      <xdr:colOff>485775</xdr:colOff>
      <xdr:row>58</xdr:row>
      <xdr:rowOff>60889</xdr:rowOff>
    </xdr:to>
    <xdr:sp macro="" textlink="">
      <xdr:nvSpPr>
        <xdr:cNvPr id="133" name="フローチャート : 判断 132"/>
        <xdr:cNvSpPr/>
      </xdr:nvSpPr>
      <xdr:spPr>
        <a:xfrm>
          <a:off x="1079500" y="990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52016</xdr:rowOff>
    </xdr:from>
    <xdr:ext cx="599010" cy="259045"/>
    <xdr:sp macro="" textlink="">
      <xdr:nvSpPr>
        <xdr:cNvPr id="134" name="テキスト ボックス 133"/>
        <xdr:cNvSpPr txBox="1"/>
      </xdr:nvSpPr>
      <xdr:spPr>
        <a:xfrm>
          <a:off x="830794" y="9996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239,066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139944</xdr:rowOff>
    </xdr:from>
    <xdr:to>
      <xdr:col>6</xdr:col>
      <xdr:colOff>561975</xdr:colOff>
      <xdr:row>57</xdr:row>
      <xdr:rowOff>70094</xdr:rowOff>
    </xdr:to>
    <xdr:sp macro="" textlink="">
      <xdr:nvSpPr>
        <xdr:cNvPr id="140" name="円/楕円 139"/>
        <xdr:cNvSpPr/>
      </xdr:nvSpPr>
      <xdr:spPr>
        <a:xfrm>
          <a:off x="4584700" y="974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162821</xdr:rowOff>
    </xdr:from>
    <xdr:ext cx="599010" cy="259045"/>
    <xdr:sp macro="" textlink="">
      <xdr:nvSpPr>
        <xdr:cNvPr id="141" name="総務費該当値テキスト"/>
        <xdr:cNvSpPr txBox="1"/>
      </xdr:nvSpPr>
      <xdr:spPr>
        <a:xfrm>
          <a:off x="4686300" y="9592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388,109</a:t>
          </a:r>
          <a:endParaRPr kumimoji="1" lang="ja-JP" altLang="en-US" sz="1000" b="1">
            <a:solidFill>
              <a:srgbClr val="FF0000"/>
            </a:solidFill>
            <a:latin typeface="ＭＳ Ｐゴシック"/>
          </a:endParaRPr>
        </a:p>
      </xdr:txBody>
    </xdr:sp>
    <xdr:clientData/>
  </xdr:oneCellAnchor>
  <xdr:twoCellAnchor>
    <xdr:from>
      <xdr:col>5</xdr:col>
      <xdr:colOff>307975</xdr:colOff>
      <xdr:row>53</xdr:row>
      <xdr:rowOff>163323</xdr:rowOff>
    </xdr:from>
    <xdr:to>
      <xdr:col>5</xdr:col>
      <xdr:colOff>409575</xdr:colOff>
      <xdr:row>54</xdr:row>
      <xdr:rowOff>93473</xdr:rowOff>
    </xdr:to>
    <xdr:sp macro="" textlink="">
      <xdr:nvSpPr>
        <xdr:cNvPr id="142" name="円/楕円 141"/>
        <xdr:cNvSpPr/>
      </xdr:nvSpPr>
      <xdr:spPr>
        <a:xfrm>
          <a:off x="3746500" y="9250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52</xdr:row>
      <xdr:rowOff>110000</xdr:rowOff>
    </xdr:from>
    <xdr:ext cx="599010" cy="259045"/>
    <xdr:sp macro="" textlink="">
      <xdr:nvSpPr>
        <xdr:cNvPr id="143" name="テキスト ボックス 142"/>
        <xdr:cNvSpPr txBox="1"/>
      </xdr:nvSpPr>
      <xdr:spPr>
        <a:xfrm>
          <a:off x="3497794" y="9025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839,132</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4466</xdr:rowOff>
    </xdr:from>
    <xdr:to>
      <xdr:col>4</xdr:col>
      <xdr:colOff>206375</xdr:colOff>
      <xdr:row>57</xdr:row>
      <xdr:rowOff>106066</xdr:rowOff>
    </xdr:to>
    <xdr:sp macro="" textlink="">
      <xdr:nvSpPr>
        <xdr:cNvPr id="144" name="円/楕円 143"/>
        <xdr:cNvSpPr/>
      </xdr:nvSpPr>
      <xdr:spPr>
        <a:xfrm>
          <a:off x="2857500" y="977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122593</xdr:rowOff>
    </xdr:from>
    <xdr:ext cx="599010" cy="259045"/>
    <xdr:sp macro="" textlink="">
      <xdr:nvSpPr>
        <xdr:cNvPr id="145" name="テキスト ボックス 144"/>
        <xdr:cNvSpPr txBox="1"/>
      </xdr:nvSpPr>
      <xdr:spPr>
        <a:xfrm>
          <a:off x="2608794" y="9552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355,064</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137068</xdr:rowOff>
    </xdr:from>
    <xdr:to>
      <xdr:col>3</xdr:col>
      <xdr:colOff>3175</xdr:colOff>
      <xdr:row>57</xdr:row>
      <xdr:rowOff>67218</xdr:rowOff>
    </xdr:to>
    <xdr:sp macro="" textlink="">
      <xdr:nvSpPr>
        <xdr:cNvPr id="146" name="円/楕円 145"/>
        <xdr:cNvSpPr/>
      </xdr:nvSpPr>
      <xdr:spPr>
        <a:xfrm>
          <a:off x="1968500" y="9738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83745</xdr:rowOff>
    </xdr:from>
    <xdr:ext cx="599010" cy="259045"/>
    <xdr:sp macro="" textlink="">
      <xdr:nvSpPr>
        <xdr:cNvPr id="147" name="テキスト ボックス 146"/>
        <xdr:cNvSpPr txBox="1"/>
      </xdr:nvSpPr>
      <xdr:spPr>
        <a:xfrm>
          <a:off x="1719794" y="9513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390,751</a:t>
          </a:r>
          <a:endParaRPr kumimoji="1" lang="ja-JP" altLang="en-US" sz="1000" b="1">
            <a:solidFill>
              <a:srgbClr val="FF0000"/>
            </a:solidFill>
            <a:latin typeface="ＭＳ Ｐゴシック"/>
          </a:endParaRPr>
        </a:p>
      </xdr:txBody>
    </xdr:sp>
    <xdr:clientData/>
  </xdr:oneCellAnchor>
  <xdr:twoCellAnchor>
    <xdr:from>
      <xdr:col>1</xdr:col>
      <xdr:colOff>384175</xdr:colOff>
      <xdr:row>51</xdr:row>
      <xdr:rowOff>133284</xdr:rowOff>
    </xdr:from>
    <xdr:to>
      <xdr:col>1</xdr:col>
      <xdr:colOff>485775</xdr:colOff>
      <xdr:row>52</xdr:row>
      <xdr:rowOff>63434</xdr:rowOff>
    </xdr:to>
    <xdr:sp macro="" textlink="">
      <xdr:nvSpPr>
        <xdr:cNvPr id="148" name="円/楕円 147"/>
        <xdr:cNvSpPr/>
      </xdr:nvSpPr>
      <xdr:spPr>
        <a:xfrm>
          <a:off x="1079500" y="887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89879</xdr:colOff>
      <xdr:row>50</xdr:row>
      <xdr:rowOff>79961</xdr:rowOff>
    </xdr:from>
    <xdr:ext cx="690189" cy="259045"/>
    <xdr:sp macro="" textlink="">
      <xdr:nvSpPr>
        <xdr:cNvPr id="149" name="テキスト ボックス 148"/>
        <xdr:cNvSpPr txBox="1"/>
      </xdr:nvSpPr>
      <xdr:spPr>
        <a:xfrm>
          <a:off x="785204" y="86524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1,181,727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277,821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9" name="テキスト ボックス 168"/>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1" name="テキスト ボックス 170"/>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133369</xdr:rowOff>
    </xdr:from>
    <xdr:to>
      <xdr:col>6</xdr:col>
      <xdr:colOff>510540</xdr:colOff>
      <xdr:row>78</xdr:row>
      <xdr:rowOff>58435</xdr:rowOff>
    </xdr:to>
    <xdr:cxnSp macro="">
      <xdr:nvCxnSpPr>
        <xdr:cNvPr id="173" name="直線コネクタ 172"/>
        <xdr:cNvCxnSpPr/>
      </xdr:nvCxnSpPr>
      <xdr:spPr>
        <a:xfrm flipV="1">
          <a:off x="4633595" y="12134869"/>
          <a:ext cx="1270" cy="1296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62262</xdr:rowOff>
    </xdr:from>
    <xdr:ext cx="599010" cy="259045"/>
    <xdr:sp macro="" textlink="">
      <xdr:nvSpPr>
        <xdr:cNvPr id="174" name="民生費最小値テキスト"/>
        <xdr:cNvSpPr txBox="1"/>
      </xdr:nvSpPr>
      <xdr:spPr>
        <a:xfrm>
          <a:off x="4686300" y="13435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123,988</a:t>
          </a:r>
          <a:endParaRPr kumimoji="1" lang="ja-JP" altLang="en-US" sz="1000" b="1">
            <a:latin typeface="ＭＳ Ｐゴシック"/>
          </a:endParaRPr>
        </a:p>
      </xdr:txBody>
    </xdr:sp>
    <xdr:clientData/>
  </xdr:oneCellAnchor>
  <xdr:twoCellAnchor>
    <xdr:from>
      <xdr:col>6</xdr:col>
      <xdr:colOff>422275</xdr:colOff>
      <xdr:row>78</xdr:row>
      <xdr:rowOff>58435</xdr:rowOff>
    </xdr:from>
    <xdr:to>
      <xdr:col>6</xdr:col>
      <xdr:colOff>600075</xdr:colOff>
      <xdr:row>78</xdr:row>
      <xdr:rowOff>58435</xdr:rowOff>
    </xdr:to>
    <xdr:cxnSp macro="">
      <xdr:nvCxnSpPr>
        <xdr:cNvPr id="175" name="直線コネクタ 174"/>
        <xdr:cNvCxnSpPr/>
      </xdr:nvCxnSpPr>
      <xdr:spPr>
        <a:xfrm>
          <a:off x="4546600" y="13431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80046</xdr:rowOff>
    </xdr:from>
    <xdr:ext cx="690189" cy="259045"/>
    <xdr:sp macro="" textlink="">
      <xdr:nvSpPr>
        <xdr:cNvPr id="176" name="民生費最大値テキスト"/>
        <xdr:cNvSpPr txBox="1"/>
      </xdr:nvSpPr>
      <xdr:spPr>
        <a:xfrm>
          <a:off x="4686300" y="119100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1,144,985</a:t>
          </a:r>
          <a:endParaRPr kumimoji="1" lang="ja-JP" altLang="en-US" sz="1000" b="1">
            <a:latin typeface="ＭＳ Ｐゴシック"/>
          </a:endParaRPr>
        </a:p>
      </xdr:txBody>
    </xdr:sp>
    <xdr:clientData/>
  </xdr:oneCellAnchor>
  <xdr:twoCellAnchor>
    <xdr:from>
      <xdr:col>6</xdr:col>
      <xdr:colOff>422275</xdr:colOff>
      <xdr:row>70</xdr:row>
      <xdr:rowOff>133369</xdr:rowOff>
    </xdr:from>
    <xdr:to>
      <xdr:col>6</xdr:col>
      <xdr:colOff>600075</xdr:colOff>
      <xdr:row>70</xdr:row>
      <xdr:rowOff>133369</xdr:rowOff>
    </xdr:to>
    <xdr:cxnSp macro="">
      <xdr:nvCxnSpPr>
        <xdr:cNvPr id="177" name="直線コネクタ 176"/>
        <xdr:cNvCxnSpPr/>
      </xdr:nvCxnSpPr>
      <xdr:spPr>
        <a:xfrm>
          <a:off x="4546600" y="12134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70</xdr:row>
      <xdr:rowOff>133369</xdr:rowOff>
    </xdr:from>
    <xdr:to>
      <xdr:col>6</xdr:col>
      <xdr:colOff>511175</xdr:colOff>
      <xdr:row>76</xdr:row>
      <xdr:rowOff>11424</xdr:rowOff>
    </xdr:to>
    <xdr:cxnSp macro="">
      <xdr:nvCxnSpPr>
        <xdr:cNvPr id="178" name="直線コネクタ 177"/>
        <xdr:cNvCxnSpPr/>
      </xdr:nvCxnSpPr>
      <xdr:spPr>
        <a:xfrm flipV="1">
          <a:off x="3797300" y="12134869"/>
          <a:ext cx="838200" cy="906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51548</xdr:rowOff>
    </xdr:from>
    <xdr:ext cx="599010" cy="259045"/>
    <xdr:sp macro="" textlink="">
      <xdr:nvSpPr>
        <xdr:cNvPr id="179" name="民生費平均値テキスト"/>
        <xdr:cNvSpPr txBox="1"/>
      </xdr:nvSpPr>
      <xdr:spPr>
        <a:xfrm>
          <a:off x="4686300" y="132531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207,424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73121</xdr:rowOff>
    </xdr:from>
    <xdr:to>
      <xdr:col>6</xdr:col>
      <xdr:colOff>561975</xdr:colOff>
      <xdr:row>78</xdr:row>
      <xdr:rowOff>3271</xdr:rowOff>
    </xdr:to>
    <xdr:sp macro="" textlink="">
      <xdr:nvSpPr>
        <xdr:cNvPr id="180" name="フローチャート : 判断 179"/>
        <xdr:cNvSpPr/>
      </xdr:nvSpPr>
      <xdr:spPr>
        <a:xfrm>
          <a:off x="4584700" y="1327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11424</xdr:rowOff>
    </xdr:from>
    <xdr:to>
      <xdr:col>5</xdr:col>
      <xdr:colOff>358775</xdr:colOff>
      <xdr:row>76</xdr:row>
      <xdr:rowOff>98901</xdr:rowOff>
    </xdr:to>
    <xdr:cxnSp macro="">
      <xdr:nvCxnSpPr>
        <xdr:cNvPr id="181" name="直線コネクタ 180"/>
        <xdr:cNvCxnSpPr/>
      </xdr:nvCxnSpPr>
      <xdr:spPr>
        <a:xfrm flipV="1">
          <a:off x="2908300" y="13041624"/>
          <a:ext cx="889000" cy="87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75084</xdr:rowOff>
    </xdr:from>
    <xdr:to>
      <xdr:col>5</xdr:col>
      <xdr:colOff>409575</xdr:colOff>
      <xdr:row>78</xdr:row>
      <xdr:rowOff>5234</xdr:rowOff>
    </xdr:to>
    <xdr:sp macro="" textlink="">
      <xdr:nvSpPr>
        <xdr:cNvPr id="182" name="フローチャート : 判断 181"/>
        <xdr:cNvSpPr/>
      </xdr:nvSpPr>
      <xdr:spPr>
        <a:xfrm>
          <a:off x="3746500" y="1327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167811</xdr:rowOff>
    </xdr:from>
    <xdr:ext cx="599010" cy="259045"/>
    <xdr:sp macro="" textlink="">
      <xdr:nvSpPr>
        <xdr:cNvPr id="183" name="テキスト ボックス 182"/>
        <xdr:cNvSpPr txBox="1"/>
      </xdr:nvSpPr>
      <xdr:spPr>
        <a:xfrm>
          <a:off x="3497794" y="1336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205,879</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98901</xdr:rowOff>
    </xdr:from>
    <xdr:to>
      <xdr:col>4</xdr:col>
      <xdr:colOff>155575</xdr:colOff>
      <xdr:row>77</xdr:row>
      <xdr:rowOff>36925</xdr:rowOff>
    </xdr:to>
    <xdr:cxnSp macro="">
      <xdr:nvCxnSpPr>
        <xdr:cNvPr id="184" name="直線コネクタ 183"/>
        <xdr:cNvCxnSpPr/>
      </xdr:nvCxnSpPr>
      <xdr:spPr>
        <a:xfrm flipV="1">
          <a:off x="2019300" y="13129101"/>
          <a:ext cx="889000" cy="109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93306</xdr:rowOff>
    </xdr:from>
    <xdr:to>
      <xdr:col>4</xdr:col>
      <xdr:colOff>206375</xdr:colOff>
      <xdr:row>78</xdr:row>
      <xdr:rowOff>23456</xdr:rowOff>
    </xdr:to>
    <xdr:sp macro="" textlink="">
      <xdr:nvSpPr>
        <xdr:cNvPr id="185" name="フローチャート : 判断 184"/>
        <xdr:cNvSpPr/>
      </xdr:nvSpPr>
      <xdr:spPr>
        <a:xfrm>
          <a:off x="2857500" y="1329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14583</xdr:rowOff>
    </xdr:from>
    <xdr:ext cx="599010" cy="259045"/>
    <xdr:sp macro="" textlink="">
      <xdr:nvSpPr>
        <xdr:cNvPr id="186" name="テキスト ボックス 185"/>
        <xdr:cNvSpPr txBox="1"/>
      </xdr:nvSpPr>
      <xdr:spPr>
        <a:xfrm>
          <a:off x="2608794" y="13387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191,531</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36818</xdr:rowOff>
    </xdr:from>
    <xdr:to>
      <xdr:col>2</xdr:col>
      <xdr:colOff>638175</xdr:colOff>
      <xdr:row>77</xdr:row>
      <xdr:rowOff>36925</xdr:rowOff>
    </xdr:to>
    <xdr:cxnSp macro="">
      <xdr:nvCxnSpPr>
        <xdr:cNvPr id="187" name="直線コネクタ 186"/>
        <xdr:cNvCxnSpPr/>
      </xdr:nvCxnSpPr>
      <xdr:spPr>
        <a:xfrm>
          <a:off x="1130300" y="13238468"/>
          <a:ext cx="889000" cy="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82480</xdr:rowOff>
    </xdr:from>
    <xdr:to>
      <xdr:col>3</xdr:col>
      <xdr:colOff>3175</xdr:colOff>
      <xdr:row>78</xdr:row>
      <xdr:rowOff>12630</xdr:rowOff>
    </xdr:to>
    <xdr:sp macro="" textlink="">
      <xdr:nvSpPr>
        <xdr:cNvPr id="188" name="フローチャート : 判断 187"/>
        <xdr:cNvSpPr/>
      </xdr:nvSpPr>
      <xdr:spPr>
        <a:xfrm>
          <a:off x="1968500" y="1328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3757</xdr:rowOff>
    </xdr:from>
    <xdr:ext cx="599010" cy="259045"/>
    <xdr:sp macro="" textlink="">
      <xdr:nvSpPr>
        <xdr:cNvPr id="189" name="テキスト ボックス 188"/>
        <xdr:cNvSpPr txBox="1"/>
      </xdr:nvSpPr>
      <xdr:spPr>
        <a:xfrm>
          <a:off x="1719794" y="13376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200,055</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103755</xdr:rowOff>
    </xdr:from>
    <xdr:to>
      <xdr:col>1</xdr:col>
      <xdr:colOff>485775</xdr:colOff>
      <xdr:row>78</xdr:row>
      <xdr:rowOff>33905</xdr:rowOff>
    </xdr:to>
    <xdr:sp macro="" textlink="">
      <xdr:nvSpPr>
        <xdr:cNvPr id="190" name="フローチャート : 判断 189"/>
        <xdr:cNvSpPr/>
      </xdr:nvSpPr>
      <xdr:spPr>
        <a:xfrm>
          <a:off x="1079500" y="1330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25032</xdr:rowOff>
    </xdr:from>
    <xdr:ext cx="599010" cy="259045"/>
    <xdr:sp macro="" textlink="">
      <xdr:nvSpPr>
        <xdr:cNvPr id="191" name="テキスト ボックス 190"/>
        <xdr:cNvSpPr txBox="1"/>
      </xdr:nvSpPr>
      <xdr:spPr>
        <a:xfrm>
          <a:off x="830794" y="13398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183,303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70</xdr:row>
      <xdr:rowOff>82569</xdr:rowOff>
    </xdr:from>
    <xdr:to>
      <xdr:col>6</xdr:col>
      <xdr:colOff>561975</xdr:colOff>
      <xdr:row>71</xdr:row>
      <xdr:rowOff>12719</xdr:rowOff>
    </xdr:to>
    <xdr:sp macro="" textlink="">
      <xdr:nvSpPr>
        <xdr:cNvPr id="197" name="円/楕円 196"/>
        <xdr:cNvSpPr/>
      </xdr:nvSpPr>
      <xdr:spPr>
        <a:xfrm>
          <a:off x="4584700" y="1208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70</xdr:row>
      <xdr:rowOff>35596</xdr:rowOff>
    </xdr:from>
    <xdr:ext cx="690189" cy="259045"/>
    <xdr:sp macro="" textlink="">
      <xdr:nvSpPr>
        <xdr:cNvPr id="198" name="民生費該当値テキスト"/>
        <xdr:cNvSpPr txBox="1"/>
      </xdr:nvSpPr>
      <xdr:spPr>
        <a:xfrm>
          <a:off x="4686300" y="120370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1,144,985</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132073</xdr:rowOff>
    </xdr:from>
    <xdr:to>
      <xdr:col>5</xdr:col>
      <xdr:colOff>409575</xdr:colOff>
      <xdr:row>76</xdr:row>
      <xdr:rowOff>62223</xdr:rowOff>
    </xdr:to>
    <xdr:sp macro="" textlink="">
      <xdr:nvSpPr>
        <xdr:cNvPr id="199" name="円/楕円 198"/>
        <xdr:cNvSpPr/>
      </xdr:nvSpPr>
      <xdr:spPr>
        <a:xfrm>
          <a:off x="3746500" y="12990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78750</xdr:rowOff>
    </xdr:from>
    <xdr:ext cx="599010" cy="259045"/>
    <xdr:sp macro="" textlink="">
      <xdr:nvSpPr>
        <xdr:cNvPr id="200" name="テキスト ボックス 199"/>
        <xdr:cNvSpPr txBox="1"/>
      </xdr:nvSpPr>
      <xdr:spPr>
        <a:xfrm>
          <a:off x="3497794" y="12766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431,005</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48101</xdr:rowOff>
    </xdr:from>
    <xdr:to>
      <xdr:col>4</xdr:col>
      <xdr:colOff>206375</xdr:colOff>
      <xdr:row>76</xdr:row>
      <xdr:rowOff>149701</xdr:rowOff>
    </xdr:to>
    <xdr:sp macro="" textlink="">
      <xdr:nvSpPr>
        <xdr:cNvPr id="201" name="円/楕円 200"/>
        <xdr:cNvSpPr/>
      </xdr:nvSpPr>
      <xdr:spPr>
        <a:xfrm>
          <a:off x="2857500" y="13078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166228</xdr:rowOff>
    </xdr:from>
    <xdr:ext cx="599010" cy="259045"/>
    <xdr:sp macro="" textlink="">
      <xdr:nvSpPr>
        <xdr:cNvPr id="202" name="テキスト ボックス 201"/>
        <xdr:cNvSpPr txBox="1"/>
      </xdr:nvSpPr>
      <xdr:spPr>
        <a:xfrm>
          <a:off x="2608794" y="12853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362,125</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157575</xdr:rowOff>
    </xdr:from>
    <xdr:to>
      <xdr:col>3</xdr:col>
      <xdr:colOff>3175</xdr:colOff>
      <xdr:row>77</xdr:row>
      <xdr:rowOff>87725</xdr:rowOff>
    </xdr:to>
    <xdr:sp macro="" textlink="">
      <xdr:nvSpPr>
        <xdr:cNvPr id="203" name="円/楕円 202"/>
        <xdr:cNvSpPr/>
      </xdr:nvSpPr>
      <xdr:spPr>
        <a:xfrm>
          <a:off x="1968500" y="1318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104252</xdr:rowOff>
    </xdr:from>
    <xdr:ext cx="599010" cy="259045"/>
    <xdr:sp macro="" textlink="">
      <xdr:nvSpPr>
        <xdr:cNvPr id="204" name="テキスト ボックス 203"/>
        <xdr:cNvSpPr txBox="1"/>
      </xdr:nvSpPr>
      <xdr:spPr>
        <a:xfrm>
          <a:off x="1719794" y="12963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275,925</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157468</xdr:rowOff>
    </xdr:from>
    <xdr:to>
      <xdr:col>1</xdr:col>
      <xdr:colOff>485775</xdr:colOff>
      <xdr:row>77</xdr:row>
      <xdr:rowOff>87618</xdr:rowOff>
    </xdr:to>
    <xdr:sp macro="" textlink="">
      <xdr:nvSpPr>
        <xdr:cNvPr id="205" name="円/楕円 204"/>
        <xdr:cNvSpPr/>
      </xdr:nvSpPr>
      <xdr:spPr>
        <a:xfrm>
          <a:off x="1079500" y="1318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104146</xdr:rowOff>
    </xdr:from>
    <xdr:ext cx="599010" cy="259045"/>
    <xdr:sp macro="" textlink="">
      <xdr:nvSpPr>
        <xdr:cNvPr id="206" name="テキスト ボックス 205"/>
        <xdr:cNvSpPr txBox="1"/>
      </xdr:nvSpPr>
      <xdr:spPr>
        <a:xfrm>
          <a:off x="830794" y="12962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276,009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130/147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39,312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169585</xdr:rowOff>
    </xdr:from>
    <xdr:to>
      <xdr:col>6</xdr:col>
      <xdr:colOff>510540</xdr:colOff>
      <xdr:row>98</xdr:row>
      <xdr:rowOff>128586</xdr:rowOff>
    </xdr:to>
    <xdr:cxnSp macro="">
      <xdr:nvCxnSpPr>
        <xdr:cNvPr id="230" name="直線コネクタ 229"/>
        <xdr:cNvCxnSpPr/>
      </xdr:nvCxnSpPr>
      <xdr:spPr>
        <a:xfrm flipV="1">
          <a:off x="4633595" y="15428635"/>
          <a:ext cx="1270" cy="1502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132413</xdr:rowOff>
    </xdr:from>
    <xdr:ext cx="534377" cy="259045"/>
    <xdr:sp macro="" textlink="">
      <xdr:nvSpPr>
        <xdr:cNvPr id="231" name="衛生費最小値テキスト"/>
        <xdr:cNvSpPr txBox="1"/>
      </xdr:nvSpPr>
      <xdr:spPr>
        <a:xfrm>
          <a:off x="4686300" y="1693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22,917</a:t>
          </a:r>
          <a:endParaRPr kumimoji="1" lang="ja-JP" altLang="en-US" sz="1000" b="1">
            <a:latin typeface="ＭＳ Ｐゴシック"/>
          </a:endParaRPr>
        </a:p>
      </xdr:txBody>
    </xdr:sp>
    <xdr:clientData/>
  </xdr:oneCellAnchor>
  <xdr:twoCellAnchor>
    <xdr:from>
      <xdr:col>6</xdr:col>
      <xdr:colOff>422275</xdr:colOff>
      <xdr:row>98</xdr:row>
      <xdr:rowOff>128586</xdr:rowOff>
    </xdr:from>
    <xdr:to>
      <xdr:col>6</xdr:col>
      <xdr:colOff>600075</xdr:colOff>
      <xdr:row>98</xdr:row>
      <xdr:rowOff>128586</xdr:rowOff>
    </xdr:to>
    <xdr:cxnSp macro="">
      <xdr:nvCxnSpPr>
        <xdr:cNvPr id="232" name="直線コネクタ 231"/>
        <xdr:cNvCxnSpPr/>
      </xdr:nvCxnSpPr>
      <xdr:spPr>
        <a:xfrm>
          <a:off x="4546600" y="16930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116262</xdr:rowOff>
    </xdr:from>
    <xdr:ext cx="599010" cy="259045"/>
    <xdr:sp macro="" textlink="">
      <xdr:nvSpPr>
        <xdr:cNvPr id="233" name="衛生費最大値テキスト"/>
        <xdr:cNvSpPr txBox="1"/>
      </xdr:nvSpPr>
      <xdr:spPr>
        <a:xfrm>
          <a:off x="4686300" y="15203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417,156</a:t>
          </a:r>
          <a:endParaRPr kumimoji="1" lang="ja-JP" altLang="en-US" sz="1000" b="1">
            <a:latin typeface="ＭＳ Ｐゴシック"/>
          </a:endParaRPr>
        </a:p>
      </xdr:txBody>
    </xdr:sp>
    <xdr:clientData/>
  </xdr:oneCellAnchor>
  <xdr:twoCellAnchor>
    <xdr:from>
      <xdr:col>6</xdr:col>
      <xdr:colOff>422275</xdr:colOff>
      <xdr:row>89</xdr:row>
      <xdr:rowOff>169585</xdr:rowOff>
    </xdr:from>
    <xdr:to>
      <xdr:col>6</xdr:col>
      <xdr:colOff>600075</xdr:colOff>
      <xdr:row>89</xdr:row>
      <xdr:rowOff>169585</xdr:rowOff>
    </xdr:to>
    <xdr:cxnSp macro="">
      <xdr:nvCxnSpPr>
        <xdr:cNvPr id="234" name="直線コネクタ 233"/>
        <xdr:cNvCxnSpPr/>
      </xdr:nvCxnSpPr>
      <xdr:spPr>
        <a:xfrm>
          <a:off x="4546600" y="1542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143137</xdr:rowOff>
    </xdr:from>
    <xdr:to>
      <xdr:col>6</xdr:col>
      <xdr:colOff>511175</xdr:colOff>
      <xdr:row>98</xdr:row>
      <xdr:rowOff>13491</xdr:rowOff>
    </xdr:to>
    <xdr:cxnSp macro="">
      <xdr:nvCxnSpPr>
        <xdr:cNvPr id="235" name="直線コネクタ 234"/>
        <xdr:cNvCxnSpPr/>
      </xdr:nvCxnSpPr>
      <xdr:spPr>
        <a:xfrm>
          <a:off x="3797300" y="16773787"/>
          <a:ext cx="838200" cy="41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140687</xdr:rowOff>
    </xdr:from>
    <xdr:ext cx="599010" cy="259045"/>
    <xdr:sp macro="" textlink="">
      <xdr:nvSpPr>
        <xdr:cNvPr id="236" name="衛生費平均値テキスト"/>
        <xdr:cNvSpPr txBox="1"/>
      </xdr:nvSpPr>
      <xdr:spPr>
        <a:xfrm>
          <a:off x="4686300" y="164284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102,412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117810</xdr:rowOff>
    </xdr:from>
    <xdr:to>
      <xdr:col>6</xdr:col>
      <xdr:colOff>561975</xdr:colOff>
      <xdr:row>97</xdr:row>
      <xdr:rowOff>47960</xdr:rowOff>
    </xdr:to>
    <xdr:sp macro="" textlink="">
      <xdr:nvSpPr>
        <xdr:cNvPr id="237" name="フローチャート : 判断 236"/>
        <xdr:cNvSpPr/>
      </xdr:nvSpPr>
      <xdr:spPr>
        <a:xfrm>
          <a:off x="4584700" y="165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143137</xdr:rowOff>
    </xdr:from>
    <xdr:to>
      <xdr:col>5</xdr:col>
      <xdr:colOff>358775</xdr:colOff>
      <xdr:row>98</xdr:row>
      <xdr:rowOff>96003</xdr:rowOff>
    </xdr:to>
    <xdr:cxnSp macro="">
      <xdr:nvCxnSpPr>
        <xdr:cNvPr id="238" name="直線コネクタ 237"/>
        <xdr:cNvCxnSpPr/>
      </xdr:nvCxnSpPr>
      <xdr:spPr>
        <a:xfrm flipV="1">
          <a:off x="2908300" y="16773787"/>
          <a:ext cx="889000" cy="124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102665</xdr:rowOff>
    </xdr:from>
    <xdr:to>
      <xdr:col>5</xdr:col>
      <xdr:colOff>409575</xdr:colOff>
      <xdr:row>97</xdr:row>
      <xdr:rowOff>32815</xdr:rowOff>
    </xdr:to>
    <xdr:sp macro="" textlink="">
      <xdr:nvSpPr>
        <xdr:cNvPr id="239" name="フローチャート : 判断 238"/>
        <xdr:cNvSpPr/>
      </xdr:nvSpPr>
      <xdr:spPr>
        <a:xfrm>
          <a:off x="3746500" y="1656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95</xdr:row>
      <xdr:rowOff>49342</xdr:rowOff>
    </xdr:from>
    <xdr:ext cx="599010" cy="259045"/>
    <xdr:sp macro="" textlink="">
      <xdr:nvSpPr>
        <xdr:cNvPr id="240" name="テキスト ボックス 239"/>
        <xdr:cNvSpPr txBox="1"/>
      </xdr:nvSpPr>
      <xdr:spPr>
        <a:xfrm>
          <a:off x="3497794" y="16337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106,387</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96003</xdr:rowOff>
    </xdr:from>
    <xdr:to>
      <xdr:col>4</xdr:col>
      <xdr:colOff>155575</xdr:colOff>
      <xdr:row>98</xdr:row>
      <xdr:rowOff>110603</xdr:rowOff>
    </xdr:to>
    <xdr:cxnSp macro="">
      <xdr:nvCxnSpPr>
        <xdr:cNvPr id="241" name="直線コネクタ 240"/>
        <xdr:cNvCxnSpPr/>
      </xdr:nvCxnSpPr>
      <xdr:spPr>
        <a:xfrm flipV="1">
          <a:off x="2019300" y="16898103"/>
          <a:ext cx="889000" cy="14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121521</xdr:rowOff>
    </xdr:from>
    <xdr:to>
      <xdr:col>4</xdr:col>
      <xdr:colOff>206375</xdr:colOff>
      <xdr:row>97</xdr:row>
      <xdr:rowOff>51671</xdr:rowOff>
    </xdr:to>
    <xdr:sp macro="" textlink="">
      <xdr:nvSpPr>
        <xdr:cNvPr id="242" name="フローチャート : 判断 241"/>
        <xdr:cNvSpPr/>
      </xdr:nvSpPr>
      <xdr:spPr>
        <a:xfrm>
          <a:off x="2857500" y="1658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95</xdr:row>
      <xdr:rowOff>68198</xdr:rowOff>
    </xdr:from>
    <xdr:ext cx="599010" cy="259045"/>
    <xdr:sp macro="" textlink="">
      <xdr:nvSpPr>
        <xdr:cNvPr id="243" name="テキスト ボックス 242"/>
        <xdr:cNvSpPr txBox="1"/>
      </xdr:nvSpPr>
      <xdr:spPr>
        <a:xfrm>
          <a:off x="2608794" y="1635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101,438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110603</xdr:rowOff>
    </xdr:from>
    <xdr:to>
      <xdr:col>2</xdr:col>
      <xdr:colOff>638175</xdr:colOff>
      <xdr:row>98</xdr:row>
      <xdr:rowOff>114591</xdr:rowOff>
    </xdr:to>
    <xdr:cxnSp macro="">
      <xdr:nvCxnSpPr>
        <xdr:cNvPr id="244" name="直線コネクタ 243"/>
        <xdr:cNvCxnSpPr/>
      </xdr:nvCxnSpPr>
      <xdr:spPr>
        <a:xfrm flipV="1">
          <a:off x="1130300" y="16912703"/>
          <a:ext cx="889000" cy="3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151354</xdr:rowOff>
    </xdr:from>
    <xdr:to>
      <xdr:col>3</xdr:col>
      <xdr:colOff>3175</xdr:colOff>
      <xdr:row>97</xdr:row>
      <xdr:rowOff>81504</xdr:rowOff>
    </xdr:to>
    <xdr:sp macro="" textlink="">
      <xdr:nvSpPr>
        <xdr:cNvPr id="245" name="フローチャート : 判断 244"/>
        <xdr:cNvSpPr/>
      </xdr:nvSpPr>
      <xdr:spPr>
        <a:xfrm>
          <a:off x="1968500" y="1661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98031</xdr:rowOff>
    </xdr:from>
    <xdr:ext cx="534377" cy="259045"/>
    <xdr:sp macro="" textlink="">
      <xdr:nvSpPr>
        <xdr:cNvPr id="246" name="テキスト ボックス 245"/>
        <xdr:cNvSpPr txBox="1"/>
      </xdr:nvSpPr>
      <xdr:spPr>
        <a:xfrm>
          <a:off x="1752111" y="1638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93,608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137863</xdr:rowOff>
    </xdr:from>
    <xdr:to>
      <xdr:col>1</xdr:col>
      <xdr:colOff>485775</xdr:colOff>
      <xdr:row>97</xdr:row>
      <xdr:rowOff>68013</xdr:rowOff>
    </xdr:to>
    <xdr:sp macro="" textlink="">
      <xdr:nvSpPr>
        <xdr:cNvPr id="247" name="フローチャート : 判断 246"/>
        <xdr:cNvSpPr/>
      </xdr:nvSpPr>
      <xdr:spPr>
        <a:xfrm>
          <a:off x="1079500" y="16597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84540</xdr:rowOff>
    </xdr:from>
    <xdr:ext cx="534377" cy="259045"/>
    <xdr:sp macro="" textlink="">
      <xdr:nvSpPr>
        <xdr:cNvPr id="248" name="テキスト ボックス 247"/>
        <xdr:cNvSpPr txBox="1"/>
      </xdr:nvSpPr>
      <xdr:spPr>
        <a:xfrm>
          <a:off x="863111" y="16372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97,149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134141</xdr:rowOff>
    </xdr:from>
    <xdr:to>
      <xdr:col>6</xdr:col>
      <xdr:colOff>561975</xdr:colOff>
      <xdr:row>98</xdr:row>
      <xdr:rowOff>64291</xdr:rowOff>
    </xdr:to>
    <xdr:sp macro="" textlink="">
      <xdr:nvSpPr>
        <xdr:cNvPr id="254" name="円/楕円 253"/>
        <xdr:cNvSpPr/>
      </xdr:nvSpPr>
      <xdr:spPr>
        <a:xfrm>
          <a:off x="4584700" y="16764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49068</xdr:rowOff>
    </xdr:from>
    <xdr:ext cx="534377" cy="259045"/>
    <xdr:sp macro="" textlink="">
      <xdr:nvSpPr>
        <xdr:cNvPr id="255" name="衛生費該当値テキスト"/>
        <xdr:cNvSpPr txBox="1"/>
      </xdr:nvSpPr>
      <xdr:spPr>
        <a:xfrm>
          <a:off x="4686300" y="16679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53,126</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92337</xdr:rowOff>
    </xdr:from>
    <xdr:to>
      <xdr:col>5</xdr:col>
      <xdr:colOff>409575</xdr:colOff>
      <xdr:row>98</xdr:row>
      <xdr:rowOff>22487</xdr:rowOff>
    </xdr:to>
    <xdr:sp macro="" textlink="">
      <xdr:nvSpPr>
        <xdr:cNvPr id="256" name="円/楕円 255"/>
        <xdr:cNvSpPr/>
      </xdr:nvSpPr>
      <xdr:spPr>
        <a:xfrm>
          <a:off x="3746500" y="16722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13614</xdr:rowOff>
    </xdr:from>
    <xdr:ext cx="534377" cy="259045"/>
    <xdr:sp macro="" textlink="">
      <xdr:nvSpPr>
        <xdr:cNvPr id="257" name="テキスト ボックス 256"/>
        <xdr:cNvSpPr txBox="1"/>
      </xdr:nvSpPr>
      <xdr:spPr>
        <a:xfrm>
          <a:off x="3530111" y="1681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64,098</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45203</xdr:rowOff>
    </xdr:from>
    <xdr:to>
      <xdr:col>4</xdr:col>
      <xdr:colOff>206375</xdr:colOff>
      <xdr:row>98</xdr:row>
      <xdr:rowOff>146803</xdr:rowOff>
    </xdr:to>
    <xdr:sp macro="" textlink="">
      <xdr:nvSpPr>
        <xdr:cNvPr id="258" name="円/楕円 257"/>
        <xdr:cNvSpPr/>
      </xdr:nvSpPr>
      <xdr:spPr>
        <a:xfrm>
          <a:off x="2857500" y="16847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137930</xdr:rowOff>
    </xdr:from>
    <xdr:ext cx="534377" cy="259045"/>
    <xdr:sp macro="" textlink="">
      <xdr:nvSpPr>
        <xdr:cNvPr id="259" name="テキスト ボックス 258"/>
        <xdr:cNvSpPr txBox="1"/>
      </xdr:nvSpPr>
      <xdr:spPr>
        <a:xfrm>
          <a:off x="2641111" y="16940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31,469</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59803</xdr:rowOff>
    </xdr:from>
    <xdr:to>
      <xdr:col>3</xdr:col>
      <xdr:colOff>3175</xdr:colOff>
      <xdr:row>98</xdr:row>
      <xdr:rowOff>161403</xdr:rowOff>
    </xdr:to>
    <xdr:sp macro="" textlink="">
      <xdr:nvSpPr>
        <xdr:cNvPr id="260" name="円/楕円 259"/>
        <xdr:cNvSpPr/>
      </xdr:nvSpPr>
      <xdr:spPr>
        <a:xfrm>
          <a:off x="1968500" y="16861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152530</xdr:rowOff>
    </xdr:from>
    <xdr:ext cx="534377" cy="259045"/>
    <xdr:sp macro="" textlink="">
      <xdr:nvSpPr>
        <xdr:cNvPr id="261" name="テキスト ボックス 260"/>
        <xdr:cNvSpPr txBox="1"/>
      </xdr:nvSpPr>
      <xdr:spPr>
        <a:xfrm>
          <a:off x="1752111" y="16954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27,637</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63791</xdr:rowOff>
    </xdr:from>
    <xdr:to>
      <xdr:col>1</xdr:col>
      <xdr:colOff>485775</xdr:colOff>
      <xdr:row>98</xdr:row>
      <xdr:rowOff>165391</xdr:rowOff>
    </xdr:to>
    <xdr:sp macro="" textlink="">
      <xdr:nvSpPr>
        <xdr:cNvPr id="262" name="円/楕円 261"/>
        <xdr:cNvSpPr/>
      </xdr:nvSpPr>
      <xdr:spPr>
        <a:xfrm>
          <a:off x="1079500" y="16865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156518</xdr:rowOff>
    </xdr:from>
    <xdr:ext cx="534377" cy="259045"/>
    <xdr:sp macro="" textlink="">
      <xdr:nvSpPr>
        <xdr:cNvPr id="263" name="テキスト ボックス 262"/>
        <xdr:cNvSpPr txBox="1"/>
      </xdr:nvSpPr>
      <xdr:spPr>
        <a:xfrm>
          <a:off x="863111" y="16958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26,590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2,887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7" name="テキスト ボックス 276"/>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156858</xdr:rowOff>
    </xdr:from>
    <xdr:to>
      <xdr:col>15</xdr:col>
      <xdr:colOff>180340</xdr:colOff>
      <xdr:row>39</xdr:row>
      <xdr:rowOff>44450</xdr:rowOff>
    </xdr:to>
    <xdr:cxnSp macro="">
      <xdr:nvCxnSpPr>
        <xdr:cNvPr id="287" name="直線コネクタ 286"/>
        <xdr:cNvCxnSpPr/>
      </xdr:nvCxnSpPr>
      <xdr:spPr>
        <a:xfrm flipV="1">
          <a:off x="10475595" y="5471808"/>
          <a:ext cx="1270" cy="1259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86555</xdr:rowOff>
    </xdr:from>
    <xdr:ext cx="249299" cy="259045"/>
    <xdr:sp macro="" textlink="">
      <xdr:nvSpPr>
        <xdr:cNvPr id="288" name="労働費最小値テキスト"/>
        <xdr:cNvSpPr txBox="1"/>
      </xdr:nvSpPr>
      <xdr:spPr>
        <a:xfrm>
          <a:off x="10528300" y="677310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103535</xdr:rowOff>
    </xdr:from>
    <xdr:ext cx="534377" cy="259045"/>
    <xdr:sp macro="" textlink="">
      <xdr:nvSpPr>
        <xdr:cNvPr id="290" name="労働費最大値テキスト"/>
        <xdr:cNvSpPr txBox="1"/>
      </xdr:nvSpPr>
      <xdr:spPr>
        <a:xfrm>
          <a:off x="10528300" y="5247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99,149</a:t>
          </a:r>
          <a:endParaRPr kumimoji="1" lang="ja-JP" altLang="en-US" sz="1000" b="1">
            <a:latin typeface="ＭＳ Ｐゴシック"/>
          </a:endParaRPr>
        </a:p>
      </xdr:txBody>
    </xdr:sp>
    <xdr:clientData/>
  </xdr:oneCellAnchor>
  <xdr:twoCellAnchor>
    <xdr:from>
      <xdr:col>15</xdr:col>
      <xdr:colOff>92075</xdr:colOff>
      <xdr:row>31</xdr:row>
      <xdr:rowOff>156858</xdr:rowOff>
    </xdr:from>
    <xdr:to>
      <xdr:col>15</xdr:col>
      <xdr:colOff>269875</xdr:colOff>
      <xdr:row>31</xdr:row>
      <xdr:rowOff>156858</xdr:rowOff>
    </xdr:to>
    <xdr:cxnSp macro="">
      <xdr:nvCxnSpPr>
        <xdr:cNvPr id="291" name="直線コネクタ 290"/>
        <xdr:cNvCxnSpPr/>
      </xdr:nvCxnSpPr>
      <xdr:spPr>
        <a:xfrm>
          <a:off x="10388600" y="5471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31</xdr:row>
      <xdr:rowOff>138976</xdr:rowOff>
    </xdr:from>
    <xdr:to>
      <xdr:col>15</xdr:col>
      <xdr:colOff>180975</xdr:colOff>
      <xdr:row>31</xdr:row>
      <xdr:rowOff>156858</xdr:rowOff>
    </xdr:to>
    <xdr:cxnSp macro="">
      <xdr:nvCxnSpPr>
        <xdr:cNvPr id="292" name="直線コネクタ 291"/>
        <xdr:cNvCxnSpPr/>
      </xdr:nvCxnSpPr>
      <xdr:spPr>
        <a:xfrm>
          <a:off x="9639300" y="5453926"/>
          <a:ext cx="838200" cy="17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131005</xdr:rowOff>
    </xdr:from>
    <xdr:ext cx="378565" cy="259045"/>
    <xdr:sp macro="" textlink="">
      <xdr:nvSpPr>
        <xdr:cNvPr id="293" name="労働費平均値テキスト"/>
        <xdr:cNvSpPr txBox="1"/>
      </xdr:nvSpPr>
      <xdr:spPr>
        <a:xfrm>
          <a:off x="10528300" y="66461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152578</xdr:rowOff>
    </xdr:from>
    <xdr:to>
      <xdr:col>15</xdr:col>
      <xdr:colOff>231775</xdr:colOff>
      <xdr:row>39</xdr:row>
      <xdr:rowOff>82728</xdr:rowOff>
    </xdr:to>
    <xdr:sp macro="" textlink="">
      <xdr:nvSpPr>
        <xdr:cNvPr id="294" name="フローチャート : 判断 293"/>
        <xdr:cNvSpPr/>
      </xdr:nvSpPr>
      <xdr:spPr>
        <a:xfrm>
          <a:off x="10426700" y="6667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31</xdr:row>
      <xdr:rowOff>138976</xdr:rowOff>
    </xdr:from>
    <xdr:to>
      <xdr:col>14</xdr:col>
      <xdr:colOff>28575</xdr:colOff>
      <xdr:row>38</xdr:row>
      <xdr:rowOff>128486</xdr:rowOff>
    </xdr:to>
    <xdr:cxnSp macro="">
      <xdr:nvCxnSpPr>
        <xdr:cNvPr id="295" name="直線コネクタ 294"/>
        <xdr:cNvCxnSpPr/>
      </xdr:nvCxnSpPr>
      <xdr:spPr>
        <a:xfrm flipV="1">
          <a:off x="8750300" y="5453926"/>
          <a:ext cx="889000" cy="1189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129502</xdr:rowOff>
    </xdr:from>
    <xdr:to>
      <xdr:col>14</xdr:col>
      <xdr:colOff>79375</xdr:colOff>
      <xdr:row>39</xdr:row>
      <xdr:rowOff>59652</xdr:rowOff>
    </xdr:to>
    <xdr:sp macro="" textlink="">
      <xdr:nvSpPr>
        <xdr:cNvPr id="296" name="フローチャート : 判断 295"/>
        <xdr:cNvSpPr/>
      </xdr:nvSpPr>
      <xdr:spPr>
        <a:xfrm>
          <a:off x="9588500" y="664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39</xdr:row>
      <xdr:rowOff>50779</xdr:rowOff>
    </xdr:from>
    <xdr:ext cx="469744" cy="259045"/>
    <xdr:sp macro="" textlink="">
      <xdr:nvSpPr>
        <xdr:cNvPr id="297" name="テキスト ボックス 296"/>
        <xdr:cNvSpPr txBox="1"/>
      </xdr:nvSpPr>
      <xdr:spPr>
        <a:xfrm>
          <a:off x="9404427" y="6737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128486</xdr:rowOff>
    </xdr:from>
    <xdr:to>
      <xdr:col>12</xdr:col>
      <xdr:colOff>511175</xdr:colOff>
      <xdr:row>39</xdr:row>
      <xdr:rowOff>40525</xdr:rowOff>
    </xdr:to>
    <xdr:cxnSp macro="">
      <xdr:nvCxnSpPr>
        <xdr:cNvPr id="298" name="直線コネクタ 297"/>
        <xdr:cNvCxnSpPr/>
      </xdr:nvCxnSpPr>
      <xdr:spPr>
        <a:xfrm flipV="1">
          <a:off x="7861300" y="6643586"/>
          <a:ext cx="889000" cy="83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110033</xdr:rowOff>
    </xdr:from>
    <xdr:to>
      <xdr:col>12</xdr:col>
      <xdr:colOff>561975</xdr:colOff>
      <xdr:row>39</xdr:row>
      <xdr:rowOff>40183</xdr:rowOff>
    </xdr:to>
    <xdr:sp macro="" textlink="">
      <xdr:nvSpPr>
        <xdr:cNvPr id="299" name="フローチャート : 判断 298"/>
        <xdr:cNvSpPr/>
      </xdr:nvSpPr>
      <xdr:spPr>
        <a:xfrm>
          <a:off x="8699500" y="6625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39</xdr:row>
      <xdr:rowOff>31310</xdr:rowOff>
    </xdr:from>
    <xdr:ext cx="469744" cy="259045"/>
    <xdr:sp macro="" textlink="">
      <xdr:nvSpPr>
        <xdr:cNvPr id="300" name="テキスト ボックス 299"/>
        <xdr:cNvSpPr txBox="1"/>
      </xdr:nvSpPr>
      <xdr:spPr>
        <a:xfrm>
          <a:off x="8515427" y="6717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9931</xdr:rowOff>
    </xdr:from>
    <xdr:to>
      <xdr:col>11</xdr:col>
      <xdr:colOff>307975</xdr:colOff>
      <xdr:row>39</xdr:row>
      <xdr:rowOff>40525</xdr:rowOff>
    </xdr:to>
    <xdr:cxnSp macro="">
      <xdr:nvCxnSpPr>
        <xdr:cNvPr id="301" name="直線コネクタ 300"/>
        <xdr:cNvCxnSpPr/>
      </xdr:nvCxnSpPr>
      <xdr:spPr>
        <a:xfrm>
          <a:off x="6972300" y="6696481"/>
          <a:ext cx="889000" cy="30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109969</xdr:rowOff>
    </xdr:from>
    <xdr:to>
      <xdr:col>11</xdr:col>
      <xdr:colOff>358775</xdr:colOff>
      <xdr:row>39</xdr:row>
      <xdr:rowOff>40119</xdr:rowOff>
    </xdr:to>
    <xdr:sp macro="" textlink="">
      <xdr:nvSpPr>
        <xdr:cNvPr id="302" name="フローチャート : 判断 301"/>
        <xdr:cNvSpPr/>
      </xdr:nvSpPr>
      <xdr:spPr>
        <a:xfrm>
          <a:off x="7810500" y="6625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56646</xdr:rowOff>
    </xdr:from>
    <xdr:ext cx="469744" cy="259045"/>
    <xdr:sp macro="" textlink="">
      <xdr:nvSpPr>
        <xdr:cNvPr id="303" name="テキスト ボックス 302"/>
        <xdr:cNvSpPr txBox="1"/>
      </xdr:nvSpPr>
      <xdr:spPr>
        <a:xfrm>
          <a:off x="7626427" y="6400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4,341</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59207</xdr:rowOff>
    </xdr:from>
    <xdr:to>
      <xdr:col>10</xdr:col>
      <xdr:colOff>155575</xdr:colOff>
      <xdr:row>38</xdr:row>
      <xdr:rowOff>160807</xdr:rowOff>
    </xdr:to>
    <xdr:sp macro="" textlink="">
      <xdr:nvSpPr>
        <xdr:cNvPr id="304" name="フローチャート : 判断 303"/>
        <xdr:cNvSpPr/>
      </xdr:nvSpPr>
      <xdr:spPr>
        <a:xfrm>
          <a:off x="6921500" y="6574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5884</xdr:rowOff>
    </xdr:from>
    <xdr:ext cx="469744" cy="259045"/>
    <xdr:sp macro="" textlink="">
      <xdr:nvSpPr>
        <xdr:cNvPr id="305" name="テキスト ボックス 304"/>
        <xdr:cNvSpPr txBox="1"/>
      </xdr:nvSpPr>
      <xdr:spPr>
        <a:xfrm>
          <a:off x="6737427" y="6349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31</xdr:row>
      <xdr:rowOff>106058</xdr:rowOff>
    </xdr:from>
    <xdr:to>
      <xdr:col>15</xdr:col>
      <xdr:colOff>231775</xdr:colOff>
      <xdr:row>32</xdr:row>
      <xdr:rowOff>36208</xdr:rowOff>
    </xdr:to>
    <xdr:sp macro="" textlink="">
      <xdr:nvSpPr>
        <xdr:cNvPr id="311" name="円/楕円 310"/>
        <xdr:cNvSpPr/>
      </xdr:nvSpPr>
      <xdr:spPr>
        <a:xfrm>
          <a:off x="10426700" y="542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31</xdr:row>
      <xdr:rowOff>59085</xdr:rowOff>
    </xdr:from>
    <xdr:ext cx="534377" cy="259045"/>
    <xdr:sp macro="" textlink="">
      <xdr:nvSpPr>
        <xdr:cNvPr id="312" name="労働費該当値テキスト"/>
        <xdr:cNvSpPr txBox="1"/>
      </xdr:nvSpPr>
      <xdr:spPr>
        <a:xfrm>
          <a:off x="10528300" y="5374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99,149</a:t>
          </a:r>
          <a:endParaRPr kumimoji="1" lang="ja-JP" altLang="en-US" sz="1000" b="1">
            <a:solidFill>
              <a:srgbClr val="FF0000"/>
            </a:solidFill>
            <a:latin typeface="ＭＳ Ｐゴシック"/>
          </a:endParaRPr>
        </a:p>
      </xdr:txBody>
    </xdr:sp>
    <xdr:clientData/>
  </xdr:oneCellAnchor>
  <xdr:twoCellAnchor>
    <xdr:from>
      <xdr:col>13</xdr:col>
      <xdr:colOff>663575</xdr:colOff>
      <xdr:row>31</xdr:row>
      <xdr:rowOff>88176</xdr:rowOff>
    </xdr:from>
    <xdr:to>
      <xdr:col>14</xdr:col>
      <xdr:colOff>79375</xdr:colOff>
      <xdr:row>32</xdr:row>
      <xdr:rowOff>18326</xdr:rowOff>
    </xdr:to>
    <xdr:sp macro="" textlink="">
      <xdr:nvSpPr>
        <xdr:cNvPr id="313" name="円/楕円 312"/>
        <xdr:cNvSpPr/>
      </xdr:nvSpPr>
      <xdr:spPr>
        <a:xfrm>
          <a:off x="9588500" y="5403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30</xdr:row>
      <xdr:rowOff>34853</xdr:rowOff>
    </xdr:from>
    <xdr:ext cx="599010" cy="259045"/>
    <xdr:sp macro="" textlink="">
      <xdr:nvSpPr>
        <xdr:cNvPr id="314" name="テキスト ボックス 313"/>
        <xdr:cNvSpPr txBox="1"/>
      </xdr:nvSpPr>
      <xdr:spPr>
        <a:xfrm>
          <a:off x="9339794" y="5178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100,557</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77686</xdr:rowOff>
    </xdr:from>
    <xdr:to>
      <xdr:col>12</xdr:col>
      <xdr:colOff>561975</xdr:colOff>
      <xdr:row>39</xdr:row>
      <xdr:rowOff>7836</xdr:rowOff>
    </xdr:to>
    <xdr:sp macro="" textlink="">
      <xdr:nvSpPr>
        <xdr:cNvPr id="315" name="円/楕円 314"/>
        <xdr:cNvSpPr/>
      </xdr:nvSpPr>
      <xdr:spPr>
        <a:xfrm>
          <a:off x="8699500" y="659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24363</xdr:rowOff>
    </xdr:from>
    <xdr:ext cx="469744" cy="259045"/>
    <xdr:sp macro="" textlink="">
      <xdr:nvSpPr>
        <xdr:cNvPr id="316" name="テキスト ボックス 315"/>
        <xdr:cNvSpPr txBox="1"/>
      </xdr:nvSpPr>
      <xdr:spPr>
        <a:xfrm>
          <a:off x="8515427" y="6368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6,883</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161175</xdr:rowOff>
    </xdr:from>
    <xdr:to>
      <xdr:col>11</xdr:col>
      <xdr:colOff>358775</xdr:colOff>
      <xdr:row>39</xdr:row>
      <xdr:rowOff>91325</xdr:rowOff>
    </xdr:to>
    <xdr:sp macro="" textlink="">
      <xdr:nvSpPr>
        <xdr:cNvPr id="317" name="円/楕円 316"/>
        <xdr:cNvSpPr/>
      </xdr:nvSpPr>
      <xdr:spPr>
        <a:xfrm>
          <a:off x="7810500" y="667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39</xdr:row>
      <xdr:rowOff>82452</xdr:rowOff>
    </xdr:from>
    <xdr:ext cx="378565" cy="259045"/>
    <xdr:sp macro="" textlink="">
      <xdr:nvSpPr>
        <xdr:cNvPr id="318" name="テキスト ボックス 317"/>
        <xdr:cNvSpPr txBox="1"/>
      </xdr:nvSpPr>
      <xdr:spPr>
        <a:xfrm>
          <a:off x="7672017" y="67690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130581</xdr:rowOff>
    </xdr:from>
    <xdr:to>
      <xdr:col>10</xdr:col>
      <xdr:colOff>155575</xdr:colOff>
      <xdr:row>39</xdr:row>
      <xdr:rowOff>60731</xdr:rowOff>
    </xdr:to>
    <xdr:sp macro="" textlink="">
      <xdr:nvSpPr>
        <xdr:cNvPr id="319" name="円/楕円 318"/>
        <xdr:cNvSpPr/>
      </xdr:nvSpPr>
      <xdr:spPr>
        <a:xfrm>
          <a:off x="6921500" y="664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39</xdr:row>
      <xdr:rowOff>51858</xdr:rowOff>
    </xdr:from>
    <xdr:ext cx="469744" cy="259045"/>
    <xdr:sp macro="" textlink="">
      <xdr:nvSpPr>
        <xdr:cNvPr id="320" name="テキスト ボックス 319"/>
        <xdr:cNvSpPr txBox="1"/>
      </xdr:nvSpPr>
      <xdr:spPr>
        <a:xfrm>
          <a:off x="6737427" y="6738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31/147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26,870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4" name="テキスト ボックス 33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6" name="テキスト ボックス 33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8" name="テキスト ボックス 33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0" name="テキスト ボックス 339"/>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2" name="テキスト ボックス 341"/>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56390</xdr:rowOff>
    </xdr:from>
    <xdr:to>
      <xdr:col>15</xdr:col>
      <xdr:colOff>180340</xdr:colOff>
      <xdr:row>59</xdr:row>
      <xdr:rowOff>79857</xdr:rowOff>
    </xdr:to>
    <xdr:cxnSp macro="">
      <xdr:nvCxnSpPr>
        <xdr:cNvPr id="346" name="直線コネクタ 345"/>
        <xdr:cNvCxnSpPr/>
      </xdr:nvCxnSpPr>
      <xdr:spPr>
        <a:xfrm flipV="1">
          <a:off x="10475595" y="8800340"/>
          <a:ext cx="1270" cy="1395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83684</xdr:rowOff>
    </xdr:from>
    <xdr:ext cx="534377" cy="259045"/>
    <xdr:sp macro="" textlink="">
      <xdr:nvSpPr>
        <xdr:cNvPr id="347" name="農林水産業費最小値テキスト"/>
        <xdr:cNvSpPr txBox="1"/>
      </xdr:nvSpPr>
      <xdr:spPr>
        <a:xfrm>
          <a:off x="10528300" y="10199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17,474</a:t>
          </a:r>
          <a:endParaRPr kumimoji="1" lang="ja-JP" altLang="en-US" sz="1000" b="1">
            <a:latin typeface="ＭＳ Ｐゴシック"/>
          </a:endParaRPr>
        </a:p>
      </xdr:txBody>
    </xdr:sp>
    <xdr:clientData/>
  </xdr:oneCellAnchor>
  <xdr:twoCellAnchor>
    <xdr:from>
      <xdr:col>15</xdr:col>
      <xdr:colOff>92075</xdr:colOff>
      <xdr:row>59</xdr:row>
      <xdr:rowOff>79857</xdr:rowOff>
    </xdr:from>
    <xdr:to>
      <xdr:col>15</xdr:col>
      <xdr:colOff>269875</xdr:colOff>
      <xdr:row>59</xdr:row>
      <xdr:rowOff>79857</xdr:rowOff>
    </xdr:to>
    <xdr:cxnSp macro="">
      <xdr:nvCxnSpPr>
        <xdr:cNvPr id="348" name="直線コネクタ 347"/>
        <xdr:cNvCxnSpPr/>
      </xdr:nvCxnSpPr>
      <xdr:spPr>
        <a:xfrm>
          <a:off x="10388600" y="10195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3067</xdr:rowOff>
    </xdr:from>
    <xdr:ext cx="690189" cy="259045"/>
    <xdr:sp macro="" textlink="">
      <xdr:nvSpPr>
        <xdr:cNvPr id="349" name="農林水産業費最大値テキスト"/>
        <xdr:cNvSpPr txBox="1"/>
      </xdr:nvSpPr>
      <xdr:spPr>
        <a:xfrm>
          <a:off x="10528300" y="85755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1,299,032</a:t>
          </a:r>
          <a:endParaRPr kumimoji="1" lang="ja-JP" altLang="en-US" sz="1000" b="1">
            <a:latin typeface="ＭＳ Ｐゴシック"/>
          </a:endParaRPr>
        </a:p>
      </xdr:txBody>
    </xdr:sp>
    <xdr:clientData/>
  </xdr:oneCellAnchor>
  <xdr:twoCellAnchor>
    <xdr:from>
      <xdr:col>15</xdr:col>
      <xdr:colOff>92075</xdr:colOff>
      <xdr:row>51</xdr:row>
      <xdr:rowOff>56390</xdr:rowOff>
    </xdr:from>
    <xdr:to>
      <xdr:col>15</xdr:col>
      <xdr:colOff>269875</xdr:colOff>
      <xdr:row>51</xdr:row>
      <xdr:rowOff>56390</xdr:rowOff>
    </xdr:to>
    <xdr:cxnSp macro="">
      <xdr:nvCxnSpPr>
        <xdr:cNvPr id="350" name="直線コネクタ 349"/>
        <xdr:cNvCxnSpPr/>
      </xdr:nvCxnSpPr>
      <xdr:spPr>
        <a:xfrm>
          <a:off x="10388600" y="8800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161600</xdr:rowOff>
    </xdr:from>
    <xdr:to>
      <xdr:col>15</xdr:col>
      <xdr:colOff>180975</xdr:colOff>
      <xdr:row>59</xdr:row>
      <xdr:rowOff>51086</xdr:rowOff>
    </xdr:to>
    <xdr:cxnSp macro="">
      <xdr:nvCxnSpPr>
        <xdr:cNvPr id="351" name="直線コネクタ 350"/>
        <xdr:cNvCxnSpPr/>
      </xdr:nvCxnSpPr>
      <xdr:spPr>
        <a:xfrm flipV="1">
          <a:off x="9639300" y="9934250"/>
          <a:ext cx="838200" cy="2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27891</xdr:rowOff>
    </xdr:from>
    <xdr:ext cx="599010" cy="259045"/>
    <xdr:sp macro="" textlink="">
      <xdr:nvSpPr>
        <xdr:cNvPr id="352" name="農林水産業費平均値テキスト"/>
        <xdr:cNvSpPr txBox="1"/>
      </xdr:nvSpPr>
      <xdr:spPr>
        <a:xfrm>
          <a:off x="10528300" y="99719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156,227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49464</xdr:rowOff>
    </xdr:from>
    <xdr:to>
      <xdr:col>15</xdr:col>
      <xdr:colOff>231775</xdr:colOff>
      <xdr:row>58</xdr:row>
      <xdr:rowOff>151064</xdr:rowOff>
    </xdr:to>
    <xdr:sp macro="" textlink="">
      <xdr:nvSpPr>
        <xdr:cNvPr id="353" name="フローチャート : 判断 352"/>
        <xdr:cNvSpPr/>
      </xdr:nvSpPr>
      <xdr:spPr>
        <a:xfrm>
          <a:off x="10426700" y="999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51086</xdr:rowOff>
    </xdr:from>
    <xdr:to>
      <xdr:col>14</xdr:col>
      <xdr:colOff>28575</xdr:colOff>
      <xdr:row>59</xdr:row>
      <xdr:rowOff>53677</xdr:rowOff>
    </xdr:to>
    <xdr:cxnSp macro="">
      <xdr:nvCxnSpPr>
        <xdr:cNvPr id="354" name="直線コネクタ 353"/>
        <xdr:cNvCxnSpPr/>
      </xdr:nvCxnSpPr>
      <xdr:spPr>
        <a:xfrm flipV="1">
          <a:off x="8750300" y="10166636"/>
          <a:ext cx="889000" cy="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33648</xdr:rowOff>
    </xdr:from>
    <xdr:to>
      <xdr:col>14</xdr:col>
      <xdr:colOff>79375</xdr:colOff>
      <xdr:row>58</xdr:row>
      <xdr:rowOff>135248</xdr:rowOff>
    </xdr:to>
    <xdr:sp macro="" textlink="">
      <xdr:nvSpPr>
        <xdr:cNvPr id="355" name="フローチャート : 判断 354"/>
        <xdr:cNvSpPr/>
      </xdr:nvSpPr>
      <xdr:spPr>
        <a:xfrm>
          <a:off x="9588500" y="99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151775</xdr:rowOff>
    </xdr:from>
    <xdr:ext cx="599010" cy="259045"/>
    <xdr:sp macro="" textlink="">
      <xdr:nvSpPr>
        <xdr:cNvPr id="356" name="テキスト ボックス 355"/>
        <xdr:cNvSpPr txBox="1"/>
      </xdr:nvSpPr>
      <xdr:spPr>
        <a:xfrm>
          <a:off x="9339794" y="975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170,756</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53677</xdr:rowOff>
    </xdr:from>
    <xdr:to>
      <xdr:col>12</xdr:col>
      <xdr:colOff>511175</xdr:colOff>
      <xdr:row>59</xdr:row>
      <xdr:rowOff>59497</xdr:rowOff>
    </xdr:to>
    <xdr:cxnSp macro="">
      <xdr:nvCxnSpPr>
        <xdr:cNvPr id="357" name="直線コネクタ 356"/>
        <xdr:cNvCxnSpPr/>
      </xdr:nvCxnSpPr>
      <xdr:spPr>
        <a:xfrm flipV="1">
          <a:off x="7861300" y="10169227"/>
          <a:ext cx="889000" cy="5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28067</xdr:rowOff>
    </xdr:from>
    <xdr:to>
      <xdr:col>12</xdr:col>
      <xdr:colOff>561975</xdr:colOff>
      <xdr:row>58</xdr:row>
      <xdr:rowOff>129667</xdr:rowOff>
    </xdr:to>
    <xdr:sp macro="" textlink="">
      <xdr:nvSpPr>
        <xdr:cNvPr id="358" name="フローチャート : 判断 357"/>
        <xdr:cNvSpPr/>
      </xdr:nvSpPr>
      <xdr:spPr>
        <a:xfrm>
          <a:off x="8699500" y="9972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146194</xdr:rowOff>
    </xdr:from>
    <xdr:ext cx="599010" cy="259045"/>
    <xdr:sp macro="" textlink="">
      <xdr:nvSpPr>
        <xdr:cNvPr id="359" name="テキスト ボックス 358"/>
        <xdr:cNvSpPr txBox="1"/>
      </xdr:nvSpPr>
      <xdr:spPr>
        <a:xfrm>
          <a:off x="8450794" y="9747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175,884</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59497</xdr:rowOff>
    </xdr:from>
    <xdr:to>
      <xdr:col>11</xdr:col>
      <xdr:colOff>307975</xdr:colOff>
      <xdr:row>59</xdr:row>
      <xdr:rowOff>68439</xdr:rowOff>
    </xdr:to>
    <xdr:cxnSp macro="">
      <xdr:nvCxnSpPr>
        <xdr:cNvPr id="360" name="直線コネクタ 359"/>
        <xdr:cNvCxnSpPr/>
      </xdr:nvCxnSpPr>
      <xdr:spPr>
        <a:xfrm flipV="1">
          <a:off x="6972300" y="10175047"/>
          <a:ext cx="889000" cy="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62317</xdr:rowOff>
    </xdr:from>
    <xdr:to>
      <xdr:col>11</xdr:col>
      <xdr:colOff>358775</xdr:colOff>
      <xdr:row>58</xdr:row>
      <xdr:rowOff>163917</xdr:rowOff>
    </xdr:to>
    <xdr:sp macro="" textlink="">
      <xdr:nvSpPr>
        <xdr:cNvPr id="361" name="フローチャート : 判断 360"/>
        <xdr:cNvSpPr/>
      </xdr:nvSpPr>
      <xdr:spPr>
        <a:xfrm>
          <a:off x="7810500" y="1000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8994</xdr:rowOff>
    </xdr:from>
    <xdr:ext cx="599010" cy="259045"/>
    <xdr:sp macro="" textlink="">
      <xdr:nvSpPr>
        <xdr:cNvPr id="362" name="テキスト ボックス 361"/>
        <xdr:cNvSpPr txBox="1"/>
      </xdr:nvSpPr>
      <xdr:spPr>
        <a:xfrm>
          <a:off x="7561794" y="9781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144,420</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74396</xdr:rowOff>
    </xdr:from>
    <xdr:to>
      <xdr:col>10</xdr:col>
      <xdr:colOff>155575</xdr:colOff>
      <xdr:row>59</xdr:row>
      <xdr:rowOff>4546</xdr:rowOff>
    </xdr:to>
    <xdr:sp macro="" textlink="">
      <xdr:nvSpPr>
        <xdr:cNvPr id="363" name="フローチャート : 判断 362"/>
        <xdr:cNvSpPr/>
      </xdr:nvSpPr>
      <xdr:spPr>
        <a:xfrm>
          <a:off x="6921500" y="1001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21073</xdr:rowOff>
    </xdr:from>
    <xdr:ext cx="599010" cy="259045"/>
    <xdr:sp macro="" textlink="">
      <xdr:nvSpPr>
        <xdr:cNvPr id="364" name="テキスト ボックス 363"/>
        <xdr:cNvSpPr txBox="1"/>
      </xdr:nvSpPr>
      <xdr:spPr>
        <a:xfrm>
          <a:off x="6672794" y="9793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133,324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110800</xdr:rowOff>
    </xdr:from>
    <xdr:to>
      <xdr:col>15</xdr:col>
      <xdr:colOff>231775</xdr:colOff>
      <xdr:row>58</xdr:row>
      <xdr:rowOff>40950</xdr:rowOff>
    </xdr:to>
    <xdr:sp macro="" textlink="">
      <xdr:nvSpPr>
        <xdr:cNvPr id="370" name="円/楕円 369"/>
        <xdr:cNvSpPr/>
      </xdr:nvSpPr>
      <xdr:spPr>
        <a:xfrm>
          <a:off x="10426700" y="988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133677</xdr:rowOff>
    </xdr:from>
    <xdr:ext cx="599010" cy="259045"/>
    <xdr:sp macro="" textlink="">
      <xdr:nvSpPr>
        <xdr:cNvPr id="371" name="農林水産業費該当値テキスト"/>
        <xdr:cNvSpPr txBox="1"/>
      </xdr:nvSpPr>
      <xdr:spPr>
        <a:xfrm>
          <a:off x="10528300" y="9734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257,382</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286</xdr:rowOff>
    </xdr:from>
    <xdr:to>
      <xdr:col>14</xdr:col>
      <xdr:colOff>79375</xdr:colOff>
      <xdr:row>59</xdr:row>
      <xdr:rowOff>101886</xdr:rowOff>
    </xdr:to>
    <xdr:sp macro="" textlink="">
      <xdr:nvSpPr>
        <xdr:cNvPr id="372" name="円/楕円 371"/>
        <xdr:cNvSpPr/>
      </xdr:nvSpPr>
      <xdr:spPr>
        <a:xfrm>
          <a:off x="9588500" y="10115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93013</xdr:rowOff>
    </xdr:from>
    <xdr:ext cx="534377" cy="259045"/>
    <xdr:sp macro="" textlink="">
      <xdr:nvSpPr>
        <xdr:cNvPr id="373" name="テキスト ボックス 372"/>
        <xdr:cNvSpPr txBox="1"/>
      </xdr:nvSpPr>
      <xdr:spPr>
        <a:xfrm>
          <a:off x="9372111" y="10208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43,904</a:t>
          </a:r>
          <a:endParaRPr kumimoji="1" lang="ja-JP" altLang="en-US" sz="1000" b="1">
            <a:solidFill>
              <a:srgbClr val="FF0000"/>
            </a:solidFill>
            <a:latin typeface="ＭＳ Ｐゴシック"/>
          </a:endParaRPr>
        </a:p>
      </xdr:txBody>
    </xdr:sp>
    <xdr:clientData/>
  </xdr:oneCellAnchor>
  <xdr:twoCellAnchor>
    <xdr:from>
      <xdr:col>12</xdr:col>
      <xdr:colOff>460375</xdr:colOff>
      <xdr:row>59</xdr:row>
      <xdr:rowOff>2877</xdr:rowOff>
    </xdr:from>
    <xdr:to>
      <xdr:col>12</xdr:col>
      <xdr:colOff>561975</xdr:colOff>
      <xdr:row>59</xdr:row>
      <xdr:rowOff>104477</xdr:rowOff>
    </xdr:to>
    <xdr:sp macro="" textlink="">
      <xdr:nvSpPr>
        <xdr:cNvPr id="374" name="円/楕円 373"/>
        <xdr:cNvSpPr/>
      </xdr:nvSpPr>
      <xdr:spPr>
        <a:xfrm>
          <a:off x="8699500" y="10118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95604</xdr:rowOff>
    </xdr:from>
    <xdr:ext cx="534377" cy="259045"/>
    <xdr:sp macro="" textlink="">
      <xdr:nvSpPr>
        <xdr:cNvPr id="375" name="テキスト ボックス 374"/>
        <xdr:cNvSpPr txBox="1"/>
      </xdr:nvSpPr>
      <xdr:spPr>
        <a:xfrm>
          <a:off x="8483111" y="10211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41,524</a:t>
          </a:r>
          <a:endParaRPr kumimoji="1" lang="ja-JP" altLang="en-US" sz="1000" b="1">
            <a:solidFill>
              <a:srgbClr val="FF0000"/>
            </a:solidFill>
            <a:latin typeface="ＭＳ Ｐゴシック"/>
          </a:endParaRPr>
        </a:p>
      </xdr:txBody>
    </xdr:sp>
    <xdr:clientData/>
  </xdr:oneCellAnchor>
  <xdr:twoCellAnchor>
    <xdr:from>
      <xdr:col>11</xdr:col>
      <xdr:colOff>257175</xdr:colOff>
      <xdr:row>59</xdr:row>
      <xdr:rowOff>8697</xdr:rowOff>
    </xdr:from>
    <xdr:to>
      <xdr:col>11</xdr:col>
      <xdr:colOff>358775</xdr:colOff>
      <xdr:row>59</xdr:row>
      <xdr:rowOff>110297</xdr:rowOff>
    </xdr:to>
    <xdr:sp macro="" textlink="">
      <xdr:nvSpPr>
        <xdr:cNvPr id="376" name="円/楕円 375"/>
        <xdr:cNvSpPr/>
      </xdr:nvSpPr>
      <xdr:spPr>
        <a:xfrm>
          <a:off x="7810500" y="10124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101424</xdr:rowOff>
    </xdr:from>
    <xdr:ext cx="534377" cy="259045"/>
    <xdr:sp macro="" textlink="">
      <xdr:nvSpPr>
        <xdr:cNvPr id="377" name="テキスト ボックス 376"/>
        <xdr:cNvSpPr txBox="1"/>
      </xdr:nvSpPr>
      <xdr:spPr>
        <a:xfrm>
          <a:off x="7594111" y="1021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36,177</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17639</xdr:rowOff>
    </xdr:from>
    <xdr:to>
      <xdr:col>10</xdr:col>
      <xdr:colOff>155575</xdr:colOff>
      <xdr:row>59</xdr:row>
      <xdr:rowOff>119239</xdr:rowOff>
    </xdr:to>
    <xdr:sp macro="" textlink="">
      <xdr:nvSpPr>
        <xdr:cNvPr id="378" name="円/楕円 377"/>
        <xdr:cNvSpPr/>
      </xdr:nvSpPr>
      <xdr:spPr>
        <a:xfrm>
          <a:off x="6921500" y="1013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110366</xdr:rowOff>
    </xdr:from>
    <xdr:ext cx="534377" cy="259045"/>
    <xdr:sp macro="" textlink="">
      <xdr:nvSpPr>
        <xdr:cNvPr id="379" name="テキスト ボックス 378"/>
        <xdr:cNvSpPr txBox="1"/>
      </xdr:nvSpPr>
      <xdr:spPr>
        <a:xfrm>
          <a:off x="6705111" y="1022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27,963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146/147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22,655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146573</xdr:rowOff>
    </xdr:from>
    <xdr:to>
      <xdr:col>15</xdr:col>
      <xdr:colOff>180340</xdr:colOff>
      <xdr:row>79</xdr:row>
      <xdr:rowOff>41917</xdr:rowOff>
    </xdr:to>
    <xdr:cxnSp macro="">
      <xdr:nvCxnSpPr>
        <xdr:cNvPr id="403" name="直線コネクタ 402"/>
        <xdr:cNvCxnSpPr/>
      </xdr:nvCxnSpPr>
      <xdr:spPr>
        <a:xfrm flipV="1">
          <a:off x="10475595" y="12319523"/>
          <a:ext cx="1270" cy="1266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45744</xdr:rowOff>
    </xdr:from>
    <xdr:ext cx="378565" cy="259045"/>
    <xdr:sp macro="" textlink="">
      <xdr:nvSpPr>
        <xdr:cNvPr id="404" name="商工費最小値テキスト"/>
        <xdr:cNvSpPr txBox="1"/>
      </xdr:nvSpPr>
      <xdr:spPr>
        <a:xfrm>
          <a:off x="10528300" y="13590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665</a:t>
          </a:r>
          <a:endParaRPr kumimoji="1" lang="ja-JP" altLang="en-US" sz="1000" b="1">
            <a:latin typeface="ＭＳ Ｐゴシック"/>
          </a:endParaRPr>
        </a:p>
      </xdr:txBody>
    </xdr:sp>
    <xdr:clientData/>
  </xdr:oneCellAnchor>
  <xdr:twoCellAnchor>
    <xdr:from>
      <xdr:col>15</xdr:col>
      <xdr:colOff>92075</xdr:colOff>
      <xdr:row>79</xdr:row>
      <xdr:rowOff>41917</xdr:rowOff>
    </xdr:from>
    <xdr:to>
      <xdr:col>15</xdr:col>
      <xdr:colOff>269875</xdr:colOff>
      <xdr:row>79</xdr:row>
      <xdr:rowOff>41917</xdr:rowOff>
    </xdr:to>
    <xdr:cxnSp macro="">
      <xdr:nvCxnSpPr>
        <xdr:cNvPr id="405" name="直線コネクタ 404"/>
        <xdr:cNvCxnSpPr/>
      </xdr:nvCxnSpPr>
      <xdr:spPr>
        <a:xfrm>
          <a:off x="10388600" y="13586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93250</xdr:rowOff>
    </xdr:from>
    <xdr:ext cx="599010" cy="259045"/>
    <xdr:sp macro="" textlink="">
      <xdr:nvSpPr>
        <xdr:cNvPr id="406" name="商工費最大値テキスト"/>
        <xdr:cNvSpPr txBox="1"/>
      </xdr:nvSpPr>
      <xdr:spPr>
        <a:xfrm>
          <a:off x="10528300" y="12094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333,196</a:t>
          </a:r>
          <a:endParaRPr kumimoji="1" lang="ja-JP" altLang="en-US" sz="1000" b="1">
            <a:latin typeface="ＭＳ Ｐゴシック"/>
          </a:endParaRPr>
        </a:p>
      </xdr:txBody>
    </xdr:sp>
    <xdr:clientData/>
  </xdr:oneCellAnchor>
  <xdr:twoCellAnchor>
    <xdr:from>
      <xdr:col>15</xdr:col>
      <xdr:colOff>92075</xdr:colOff>
      <xdr:row>71</xdr:row>
      <xdr:rowOff>146573</xdr:rowOff>
    </xdr:from>
    <xdr:to>
      <xdr:col>15</xdr:col>
      <xdr:colOff>269875</xdr:colOff>
      <xdr:row>71</xdr:row>
      <xdr:rowOff>146573</xdr:rowOff>
    </xdr:to>
    <xdr:cxnSp macro="">
      <xdr:nvCxnSpPr>
        <xdr:cNvPr id="407" name="直線コネクタ 406"/>
        <xdr:cNvCxnSpPr/>
      </xdr:nvCxnSpPr>
      <xdr:spPr>
        <a:xfrm>
          <a:off x="10388600" y="1231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37204</xdr:rowOff>
    </xdr:from>
    <xdr:to>
      <xdr:col>15</xdr:col>
      <xdr:colOff>180975</xdr:colOff>
      <xdr:row>79</xdr:row>
      <xdr:rowOff>38819</xdr:rowOff>
    </xdr:to>
    <xdr:cxnSp macro="">
      <xdr:nvCxnSpPr>
        <xdr:cNvPr id="408" name="直線コネクタ 407"/>
        <xdr:cNvCxnSpPr/>
      </xdr:nvCxnSpPr>
      <xdr:spPr>
        <a:xfrm flipV="1">
          <a:off x="9639300" y="13581754"/>
          <a:ext cx="838200" cy="1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4385</xdr:rowOff>
    </xdr:from>
    <xdr:ext cx="534377" cy="259045"/>
    <xdr:sp macro="" textlink="">
      <xdr:nvSpPr>
        <xdr:cNvPr id="409" name="商工費平均値テキスト"/>
        <xdr:cNvSpPr txBox="1"/>
      </xdr:nvSpPr>
      <xdr:spPr>
        <a:xfrm>
          <a:off x="10528300" y="132060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48,187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152958</xdr:rowOff>
    </xdr:from>
    <xdr:to>
      <xdr:col>15</xdr:col>
      <xdr:colOff>231775</xdr:colOff>
      <xdr:row>78</xdr:row>
      <xdr:rowOff>83108</xdr:rowOff>
    </xdr:to>
    <xdr:sp macro="" textlink="">
      <xdr:nvSpPr>
        <xdr:cNvPr id="410" name="フローチャート : 判断 409"/>
        <xdr:cNvSpPr/>
      </xdr:nvSpPr>
      <xdr:spPr>
        <a:xfrm>
          <a:off x="104267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38819</xdr:rowOff>
    </xdr:from>
    <xdr:to>
      <xdr:col>14</xdr:col>
      <xdr:colOff>28575</xdr:colOff>
      <xdr:row>79</xdr:row>
      <xdr:rowOff>38891</xdr:rowOff>
    </xdr:to>
    <xdr:cxnSp macro="">
      <xdr:nvCxnSpPr>
        <xdr:cNvPr id="411" name="直線コネクタ 410"/>
        <xdr:cNvCxnSpPr/>
      </xdr:nvCxnSpPr>
      <xdr:spPr>
        <a:xfrm flipV="1">
          <a:off x="8750300" y="13583369"/>
          <a:ext cx="889000" cy="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154767</xdr:rowOff>
    </xdr:from>
    <xdr:to>
      <xdr:col>14</xdr:col>
      <xdr:colOff>79375</xdr:colOff>
      <xdr:row>78</xdr:row>
      <xdr:rowOff>84917</xdr:rowOff>
    </xdr:to>
    <xdr:sp macro="" textlink="">
      <xdr:nvSpPr>
        <xdr:cNvPr id="412" name="フローチャート : 判断 411"/>
        <xdr:cNvSpPr/>
      </xdr:nvSpPr>
      <xdr:spPr>
        <a:xfrm>
          <a:off x="9588500" y="1335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101444</xdr:rowOff>
    </xdr:from>
    <xdr:ext cx="534377" cy="259045"/>
    <xdr:sp macro="" textlink="">
      <xdr:nvSpPr>
        <xdr:cNvPr id="413" name="テキスト ボックス 412"/>
        <xdr:cNvSpPr txBox="1"/>
      </xdr:nvSpPr>
      <xdr:spPr>
        <a:xfrm>
          <a:off x="9372111" y="1313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47,712</a:t>
          </a:r>
          <a:endParaRPr kumimoji="1" lang="ja-JP" altLang="en-US" sz="1000" b="1">
            <a:solidFill>
              <a:srgbClr val="000080"/>
            </a:solidFill>
            <a:latin typeface="ＭＳ Ｐゴシック"/>
          </a:endParaRPr>
        </a:p>
      </xdr:txBody>
    </xdr:sp>
    <xdr:clientData/>
  </xdr:oneCellAnchor>
  <xdr:twoCellAnchor>
    <xdr:from>
      <xdr:col>11</xdr:col>
      <xdr:colOff>307975</xdr:colOff>
      <xdr:row>79</xdr:row>
      <xdr:rowOff>38883</xdr:rowOff>
    </xdr:from>
    <xdr:to>
      <xdr:col>12</xdr:col>
      <xdr:colOff>511175</xdr:colOff>
      <xdr:row>79</xdr:row>
      <xdr:rowOff>38891</xdr:rowOff>
    </xdr:to>
    <xdr:cxnSp macro="">
      <xdr:nvCxnSpPr>
        <xdr:cNvPr id="414" name="直線コネクタ 413"/>
        <xdr:cNvCxnSpPr/>
      </xdr:nvCxnSpPr>
      <xdr:spPr>
        <a:xfrm>
          <a:off x="7861300" y="13583433"/>
          <a:ext cx="889000" cy="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156341</xdr:rowOff>
    </xdr:from>
    <xdr:to>
      <xdr:col>12</xdr:col>
      <xdr:colOff>561975</xdr:colOff>
      <xdr:row>78</xdr:row>
      <xdr:rowOff>86491</xdr:rowOff>
    </xdr:to>
    <xdr:sp macro="" textlink="">
      <xdr:nvSpPr>
        <xdr:cNvPr id="415" name="フローチャート : 判断 414"/>
        <xdr:cNvSpPr/>
      </xdr:nvSpPr>
      <xdr:spPr>
        <a:xfrm>
          <a:off x="8699500" y="133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103018</xdr:rowOff>
    </xdr:from>
    <xdr:ext cx="534377" cy="259045"/>
    <xdr:sp macro="" textlink="">
      <xdr:nvSpPr>
        <xdr:cNvPr id="416" name="テキスト ボックス 415"/>
        <xdr:cNvSpPr txBox="1"/>
      </xdr:nvSpPr>
      <xdr:spPr>
        <a:xfrm>
          <a:off x="8483111" y="1313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47,299</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37367</xdr:rowOff>
    </xdr:from>
    <xdr:to>
      <xdr:col>11</xdr:col>
      <xdr:colOff>307975</xdr:colOff>
      <xdr:row>79</xdr:row>
      <xdr:rowOff>38883</xdr:rowOff>
    </xdr:to>
    <xdr:cxnSp macro="">
      <xdr:nvCxnSpPr>
        <xdr:cNvPr id="417" name="直線コネクタ 416"/>
        <xdr:cNvCxnSpPr/>
      </xdr:nvCxnSpPr>
      <xdr:spPr>
        <a:xfrm>
          <a:off x="6972300" y="13581917"/>
          <a:ext cx="889000" cy="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21120</xdr:rowOff>
    </xdr:from>
    <xdr:to>
      <xdr:col>11</xdr:col>
      <xdr:colOff>358775</xdr:colOff>
      <xdr:row>78</xdr:row>
      <xdr:rowOff>122720</xdr:rowOff>
    </xdr:to>
    <xdr:sp macro="" textlink="">
      <xdr:nvSpPr>
        <xdr:cNvPr id="418" name="フローチャート : 判断 417"/>
        <xdr:cNvSpPr/>
      </xdr:nvSpPr>
      <xdr:spPr>
        <a:xfrm>
          <a:off x="7810500" y="1339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139247</xdr:rowOff>
    </xdr:from>
    <xdr:ext cx="534377" cy="259045"/>
    <xdr:sp macro="" textlink="">
      <xdr:nvSpPr>
        <xdr:cNvPr id="419" name="テキスト ボックス 418"/>
        <xdr:cNvSpPr txBox="1"/>
      </xdr:nvSpPr>
      <xdr:spPr>
        <a:xfrm>
          <a:off x="7594111" y="1316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37,790</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43154</xdr:rowOff>
    </xdr:from>
    <xdr:to>
      <xdr:col>10</xdr:col>
      <xdr:colOff>155575</xdr:colOff>
      <xdr:row>78</xdr:row>
      <xdr:rowOff>144754</xdr:rowOff>
    </xdr:to>
    <xdr:sp macro="" textlink="">
      <xdr:nvSpPr>
        <xdr:cNvPr id="420" name="フローチャート : 判断 419"/>
        <xdr:cNvSpPr/>
      </xdr:nvSpPr>
      <xdr:spPr>
        <a:xfrm>
          <a:off x="6921500" y="1341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161281</xdr:rowOff>
    </xdr:from>
    <xdr:ext cx="534377" cy="259045"/>
    <xdr:sp macro="" textlink="">
      <xdr:nvSpPr>
        <xdr:cNvPr id="421" name="テキスト ボックス 420"/>
        <xdr:cNvSpPr txBox="1"/>
      </xdr:nvSpPr>
      <xdr:spPr>
        <a:xfrm>
          <a:off x="6705111" y="13191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32,007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157854</xdr:rowOff>
    </xdr:from>
    <xdr:to>
      <xdr:col>15</xdr:col>
      <xdr:colOff>231775</xdr:colOff>
      <xdr:row>79</xdr:row>
      <xdr:rowOff>88004</xdr:rowOff>
    </xdr:to>
    <xdr:sp macro="" textlink="">
      <xdr:nvSpPr>
        <xdr:cNvPr id="427" name="円/楕円 426"/>
        <xdr:cNvSpPr/>
      </xdr:nvSpPr>
      <xdr:spPr>
        <a:xfrm>
          <a:off x="10426700" y="13530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72781</xdr:rowOff>
    </xdr:from>
    <xdr:ext cx="469744" cy="259045"/>
    <xdr:sp macro="" textlink="">
      <xdr:nvSpPr>
        <xdr:cNvPr id="428" name="商工費該当値テキスト"/>
        <xdr:cNvSpPr txBox="1"/>
      </xdr:nvSpPr>
      <xdr:spPr>
        <a:xfrm>
          <a:off x="10528300" y="13445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1,902</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159469</xdr:rowOff>
    </xdr:from>
    <xdr:to>
      <xdr:col>14</xdr:col>
      <xdr:colOff>79375</xdr:colOff>
      <xdr:row>79</xdr:row>
      <xdr:rowOff>89619</xdr:rowOff>
    </xdr:to>
    <xdr:sp macro="" textlink="">
      <xdr:nvSpPr>
        <xdr:cNvPr id="429" name="円/楕円 428"/>
        <xdr:cNvSpPr/>
      </xdr:nvSpPr>
      <xdr:spPr>
        <a:xfrm>
          <a:off x="9588500" y="1353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80746</xdr:rowOff>
    </xdr:from>
    <xdr:ext cx="469744" cy="259045"/>
    <xdr:sp macro="" textlink="">
      <xdr:nvSpPr>
        <xdr:cNvPr id="430" name="テキスト ボックス 429"/>
        <xdr:cNvSpPr txBox="1"/>
      </xdr:nvSpPr>
      <xdr:spPr>
        <a:xfrm>
          <a:off x="9404427" y="13625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1,478</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159541</xdr:rowOff>
    </xdr:from>
    <xdr:to>
      <xdr:col>12</xdr:col>
      <xdr:colOff>561975</xdr:colOff>
      <xdr:row>79</xdr:row>
      <xdr:rowOff>89691</xdr:rowOff>
    </xdr:to>
    <xdr:sp macro="" textlink="">
      <xdr:nvSpPr>
        <xdr:cNvPr id="431" name="円/楕円 430"/>
        <xdr:cNvSpPr/>
      </xdr:nvSpPr>
      <xdr:spPr>
        <a:xfrm>
          <a:off x="8699500" y="1353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80818</xdr:rowOff>
    </xdr:from>
    <xdr:ext cx="469744" cy="259045"/>
    <xdr:sp macro="" textlink="">
      <xdr:nvSpPr>
        <xdr:cNvPr id="432" name="テキスト ボックス 431"/>
        <xdr:cNvSpPr txBox="1"/>
      </xdr:nvSpPr>
      <xdr:spPr>
        <a:xfrm>
          <a:off x="8515427" y="13625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1,459</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159533</xdr:rowOff>
    </xdr:from>
    <xdr:to>
      <xdr:col>11</xdr:col>
      <xdr:colOff>358775</xdr:colOff>
      <xdr:row>79</xdr:row>
      <xdr:rowOff>89683</xdr:rowOff>
    </xdr:to>
    <xdr:sp macro="" textlink="">
      <xdr:nvSpPr>
        <xdr:cNvPr id="433" name="円/楕円 432"/>
        <xdr:cNvSpPr/>
      </xdr:nvSpPr>
      <xdr:spPr>
        <a:xfrm>
          <a:off x="7810500" y="13532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80810</xdr:rowOff>
    </xdr:from>
    <xdr:ext cx="469744" cy="259045"/>
    <xdr:sp macro="" textlink="">
      <xdr:nvSpPr>
        <xdr:cNvPr id="434" name="テキスト ボックス 433"/>
        <xdr:cNvSpPr txBox="1"/>
      </xdr:nvSpPr>
      <xdr:spPr>
        <a:xfrm>
          <a:off x="7626427" y="13625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1,461</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158017</xdr:rowOff>
    </xdr:from>
    <xdr:to>
      <xdr:col>10</xdr:col>
      <xdr:colOff>155575</xdr:colOff>
      <xdr:row>79</xdr:row>
      <xdr:rowOff>88167</xdr:rowOff>
    </xdr:to>
    <xdr:sp macro="" textlink="">
      <xdr:nvSpPr>
        <xdr:cNvPr id="435" name="円/楕円 434"/>
        <xdr:cNvSpPr/>
      </xdr:nvSpPr>
      <xdr:spPr>
        <a:xfrm>
          <a:off x="6921500" y="13531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79294</xdr:rowOff>
    </xdr:from>
    <xdr:ext cx="469744" cy="259045"/>
    <xdr:sp macro="" textlink="">
      <xdr:nvSpPr>
        <xdr:cNvPr id="436" name="テキスト ボックス 435"/>
        <xdr:cNvSpPr txBox="1"/>
      </xdr:nvSpPr>
      <xdr:spPr>
        <a:xfrm>
          <a:off x="6737427" y="13623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78,317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7" name="直線コネクタ 44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8" name="テキスト ボックス 44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9" name="直線コネクタ 44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95</xdr:row>
      <xdr:rowOff>54627</xdr:rowOff>
    </xdr:from>
    <xdr:ext cx="685572" cy="259045"/>
    <xdr:sp macro="" textlink="">
      <xdr:nvSpPr>
        <xdr:cNvPr id="450" name="テキスト ボックス 449"/>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51" name="直線コネクタ 45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52" name="テキスト ボックス 451"/>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3" name="直線コネクタ 45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54" name="テキスト ボックス 453"/>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6" name="テキスト ボックス 455"/>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94</xdr:row>
      <xdr:rowOff>70213</xdr:rowOff>
    </xdr:from>
    <xdr:to>
      <xdr:col>15</xdr:col>
      <xdr:colOff>180340</xdr:colOff>
      <xdr:row>98</xdr:row>
      <xdr:rowOff>125868</xdr:rowOff>
    </xdr:to>
    <xdr:cxnSp macro="">
      <xdr:nvCxnSpPr>
        <xdr:cNvPr id="458" name="直線コネクタ 457"/>
        <xdr:cNvCxnSpPr/>
      </xdr:nvCxnSpPr>
      <xdr:spPr>
        <a:xfrm flipV="1">
          <a:off x="10475595" y="16186513"/>
          <a:ext cx="1270" cy="741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132793</xdr:rowOff>
    </xdr:from>
    <xdr:ext cx="534377" cy="259045"/>
    <xdr:sp macro="" textlink="">
      <xdr:nvSpPr>
        <xdr:cNvPr id="459" name="土木費最小値テキスト"/>
        <xdr:cNvSpPr txBox="1"/>
      </xdr:nvSpPr>
      <xdr:spPr>
        <a:xfrm>
          <a:off x="10528300" y="1693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30,254</a:t>
          </a:r>
          <a:endParaRPr kumimoji="1" lang="ja-JP" altLang="en-US" sz="1000" b="1">
            <a:latin typeface="ＭＳ Ｐゴシック"/>
          </a:endParaRPr>
        </a:p>
      </xdr:txBody>
    </xdr:sp>
    <xdr:clientData/>
  </xdr:oneCellAnchor>
  <xdr:twoCellAnchor>
    <xdr:from>
      <xdr:col>15</xdr:col>
      <xdr:colOff>92075</xdr:colOff>
      <xdr:row>98</xdr:row>
      <xdr:rowOff>125868</xdr:rowOff>
    </xdr:from>
    <xdr:to>
      <xdr:col>15</xdr:col>
      <xdr:colOff>269875</xdr:colOff>
      <xdr:row>98</xdr:row>
      <xdr:rowOff>125868</xdr:rowOff>
    </xdr:to>
    <xdr:cxnSp macro="">
      <xdr:nvCxnSpPr>
        <xdr:cNvPr id="460" name="直線コネクタ 459"/>
        <xdr:cNvCxnSpPr/>
      </xdr:nvCxnSpPr>
      <xdr:spPr>
        <a:xfrm>
          <a:off x="10388600" y="1692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93</xdr:row>
      <xdr:rowOff>16890</xdr:rowOff>
    </xdr:from>
    <xdr:ext cx="690189" cy="259045"/>
    <xdr:sp macro="" textlink="">
      <xdr:nvSpPr>
        <xdr:cNvPr id="461" name="土木費最大値テキスト"/>
        <xdr:cNvSpPr txBox="1"/>
      </xdr:nvSpPr>
      <xdr:spPr>
        <a:xfrm>
          <a:off x="10528300" y="159617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1,651,984</a:t>
          </a:r>
          <a:endParaRPr kumimoji="1" lang="ja-JP" altLang="en-US" sz="1000" b="1">
            <a:latin typeface="ＭＳ Ｐゴシック"/>
          </a:endParaRPr>
        </a:p>
      </xdr:txBody>
    </xdr:sp>
    <xdr:clientData/>
  </xdr:oneCellAnchor>
  <xdr:twoCellAnchor>
    <xdr:from>
      <xdr:col>15</xdr:col>
      <xdr:colOff>92075</xdr:colOff>
      <xdr:row>94</xdr:row>
      <xdr:rowOff>70213</xdr:rowOff>
    </xdr:from>
    <xdr:to>
      <xdr:col>15</xdr:col>
      <xdr:colOff>269875</xdr:colOff>
      <xdr:row>94</xdr:row>
      <xdr:rowOff>70213</xdr:rowOff>
    </xdr:to>
    <xdr:cxnSp macro="">
      <xdr:nvCxnSpPr>
        <xdr:cNvPr id="462" name="直線コネクタ 461"/>
        <xdr:cNvCxnSpPr/>
      </xdr:nvCxnSpPr>
      <xdr:spPr>
        <a:xfrm>
          <a:off x="10388600" y="16186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91</xdr:row>
      <xdr:rowOff>31144</xdr:rowOff>
    </xdr:from>
    <xdr:to>
      <xdr:col>15</xdr:col>
      <xdr:colOff>180975</xdr:colOff>
      <xdr:row>94</xdr:row>
      <xdr:rowOff>70213</xdr:rowOff>
    </xdr:to>
    <xdr:cxnSp macro="">
      <xdr:nvCxnSpPr>
        <xdr:cNvPr id="463" name="直線コネクタ 462"/>
        <xdr:cNvCxnSpPr/>
      </xdr:nvCxnSpPr>
      <xdr:spPr>
        <a:xfrm>
          <a:off x="9639300" y="15633094"/>
          <a:ext cx="838200" cy="553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5793</xdr:rowOff>
    </xdr:from>
    <xdr:ext cx="599010" cy="259045"/>
    <xdr:sp macro="" textlink="">
      <xdr:nvSpPr>
        <xdr:cNvPr id="464" name="土木費平均値テキスト"/>
        <xdr:cNvSpPr txBox="1"/>
      </xdr:nvSpPr>
      <xdr:spPr>
        <a:xfrm>
          <a:off x="10528300" y="168078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134,588</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27366</xdr:rowOff>
    </xdr:from>
    <xdr:to>
      <xdr:col>15</xdr:col>
      <xdr:colOff>231775</xdr:colOff>
      <xdr:row>98</xdr:row>
      <xdr:rowOff>128966</xdr:rowOff>
    </xdr:to>
    <xdr:sp macro="" textlink="">
      <xdr:nvSpPr>
        <xdr:cNvPr id="465" name="フローチャート : 判断 464"/>
        <xdr:cNvSpPr/>
      </xdr:nvSpPr>
      <xdr:spPr>
        <a:xfrm>
          <a:off x="10426700" y="168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91</xdr:row>
      <xdr:rowOff>31144</xdr:rowOff>
    </xdr:from>
    <xdr:to>
      <xdr:col>14</xdr:col>
      <xdr:colOff>28575</xdr:colOff>
      <xdr:row>98</xdr:row>
      <xdr:rowOff>75521</xdr:rowOff>
    </xdr:to>
    <xdr:cxnSp macro="">
      <xdr:nvCxnSpPr>
        <xdr:cNvPr id="466" name="直線コネクタ 465"/>
        <xdr:cNvCxnSpPr/>
      </xdr:nvCxnSpPr>
      <xdr:spPr>
        <a:xfrm flipV="1">
          <a:off x="8750300" y="15633094"/>
          <a:ext cx="889000" cy="1244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15184</xdr:rowOff>
    </xdr:from>
    <xdr:to>
      <xdr:col>14</xdr:col>
      <xdr:colOff>79375</xdr:colOff>
      <xdr:row>98</xdr:row>
      <xdr:rowOff>116784</xdr:rowOff>
    </xdr:to>
    <xdr:sp macro="" textlink="">
      <xdr:nvSpPr>
        <xdr:cNvPr id="467" name="フローチャート : 判断 466"/>
        <xdr:cNvSpPr/>
      </xdr:nvSpPr>
      <xdr:spPr>
        <a:xfrm>
          <a:off x="9588500" y="1681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107911</xdr:rowOff>
    </xdr:from>
    <xdr:ext cx="599010" cy="259045"/>
    <xdr:sp macro="" textlink="">
      <xdr:nvSpPr>
        <xdr:cNvPr id="468" name="テキスト ボックス 467"/>
        <xdr:cNvSpPr txBox="1"/>
      </xdr:nvSpPr>
      <xdr:spPr>
        <a:xfrm>
          <a:off x="9339794" y="16910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161,235</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75521</xdr:rowOff>
    </xdr:from>
    <xdr:to>
      <xdr:col>12</xdr:col>
      <xdr:colOff>511175</xdr:colOff>
      <xdr:row>98</xdr:row>
      <xdr:rowOff>129467</xdr:rowOff>
    </xdr:to>
    <xdr:cxnSp macro="">
      <xdr:nvCxnSpPr>
        <xdr:cNvPr id="469" name="直線コネクタ 468"/>
        <xdr:cNvCxnSpPr/>
      </xdr:nvCxnSpPr>
      <xdr:spPr>
        <a:xfrm flipV="1">
          <a:off x="7861300" y="16877621"/>
          <a:ext cx="889000" cy="53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25040</xdr:rowOff>
    </xdr:from>
    <xdr:to>
      <xdr:col>12</xdr:col>
      <xdr:colOff>561975</xdr:colOff>
      <xdr:row>98</xdr:row>
      <xdr:rowOff>126640</xdr:rowOff>
    </xdr:to>
    <xdr:sp macro="" textlink="">
      <xdr:nvSpPr>
        <xdr:cNvPr id="470" name="フローチャート : 判断 469"/>
        <xdr:cNvSpPr/>
      </xdr:nvSpPr>
      <xdr:spPr>
        <a:xfrm>
          <a:off x="8699500" y="168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98</xdr:row>
      <xdr:rowOff>117767</xdr:rowOff>
    </xdr:from>
    <xdr:ext cx="599010" cy="259045"/>
    <xdr:sp macro="" textlink="">
      <xdr:nvSpPr>
        <xdr:cNvPr id="471" name="テキスト ボックス 470"/>
        <xdr:cNvSpPr txBox="1"/>
      </xdr:nvSpPr>
      <xdr:spPr>
        <a:xfrm>
          <a:off x="8450794" y="16919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139,677</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129467</xdr:rowOff>
    </xdr:from>
    <xdr:to>
      <xdr:col>11</xdr:col>
      <xdr:colOff>307975</xdr:colOff>
      <xdr:row>98</xdr:row>
      <xdr:rowOff>130780</xdr:rowOff>
    </xdr:to>
    <xdr:cxnSp macro="">
      <xdr:nvCxnSpPr>
        <xdr:cNvPr id="472" name="直線コネクタ 471"/>
        <xdr:cNvCxnSpPr/>
      </xdr:nvCxnSpPr>
      <xdr:spPr>
        <a:xfrm flipV="1">
          <a:off x="6972300" y="16931567"/>
          <a:ext cx="889000" cy="1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36378</xdr:rowOff>
    </xdr:from>
    <xdr:to>
      <xdr:col>11</xdr:col>
      <xdr:colOff>358775</xdr:colOff>
      <xdr:row>98</xdr:row>
      <xdr:rowOff>137978</xdr:rowOff>
    </xdr:to>
    <xdr:sp macro="" textlink="">
      <xdr:nvSpPr>
        <xdr:cNvPr id="473" name="フローチャート : 判断 472"/>
        <xdr:cNvSpPr/>
      </xdr:nvSpPr>
      <xdr:spPr>
        <a:xfrm>
          <a:off x="7810500" y="1683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96</xdr:row>
      <xdr:rowOff>154505</xdr:rowOff>
    </xdr:from>
    <xdr:ext cx="599010" cy="259045"/>
    <xdr:sp macro="" textlink="">
      <xdr:nvSpPr>
        <xdr:cNvPr id="474" name="テキスト ボックス 473"/>
        <xdr:cNvSpPr txBox="1"/>
      </xdr:nvSpPr>
      <xdr:spPr>
        <a:xfrm>
          <a:off x="7561794" y="16613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114,880</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40444</xdr:rowOff>
    </xdr:from>
    <xdr:to>
      <xdr:col>10</xdr:col>
      <xdr:colOff>155575</xdr:colOff>
      <xdr:row>98</xdr:row>
      <xdr:rowOff>142044</xdr:rowOff>
    </xdr:to>
    <xdr:sp macro="" textlink="">
      <xdr:nvSpPr>
        <xdr:cNvPr id="475" name="フローチャート : 判断 474"/>
        <xdr:cNvSpPr/>
      </xdr:nvSpPr>
      <xdr:spPr>
        <a:xfrm>
          <a:off x="6921500" y="1684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96</xdr:row>
      <xdr:rowOff>158571</xdr:rowOff>
    </xdr:from>
    <xdr:ext cx="599010" cy="259045"/>
    <xdr:sp macro="" textlink="">
      <xdr:nvSpPr>
        <xdr:cNvPr id="476" name="テキスト ボックス 475"/>
        <xdr:cNvSpPr txBox="1"/>
      </xdr:nvSpPr>
      <xdr:spPr>
        <a:xfrm>
          <a:off x="6672794" y="16617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94</xdr:row>
      <xdr:rowOff>19413</xdr:rowOff>
    </xdr:from>
    <xdr:to>
      <xdr:col>15</xdr:col>
      <xdr:colOff>231775</xdr:colOff>
      <xdr:row>94</xdr:row>
      <xdr:rowOff>121013</xdr:rowOff>
    </xdr:to>
    <xdr:sp macro="" textlink="">
      <xdr:nvSpPr>
        <xdr:cNvPr id="482" name="円/楕円 481"/>
        <xdr:cNvSpPr/>
      </xdr:nvSpPr>
      <xdr:spPr>
        <a:xfrm>
          <a:off x="10426700" y="16135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93</xdr:row>
      <xdr:rowOff>143890</xdr:rowOff>
    </xdr:from>
    <xdr:ext cx="690189" cy="259045"/>
    <xdr:sp macro="" textlink="">
      <xdr:nvSpPr>
        <xdr:cNvPr id="483" name="土木費該当値テキスト"/>
        <xdr:cNvSpPr txBox="1"/>
      </xdr:nvSpPr>
      <xdr:spPr>
        <a:xfrm>
          <a:off x="10528300" y="160887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1,651,984</a:t>
          </a:r>
          <a:endParaRPr kumimoji="1" lang="ja-JP" altLang="en-US" sz="1000" b="1">
            <a:solidFill>
              <a:srgbClr val="FF0000"/>
            </a:solidFill>
            <a:latin typeface="ＭＳ Ｐゴシック"/>
          </a:endParaRPr>
        </a:p>
      </xdr:txBody>
    </xdr:sp>
    <xdr:clientData/>
  </xdr:oneCellAnchor>
  <xdr:twoCellAnchor>
    <xdr:from>
      <xdr:col>13</xdr:col>
      <xdr:colOff>663575</xdr:colOff>
      <xdr:row>90</xdr:row>
      <xdr:rowOff>151794</xdr:rowOff>
    </xdr:from>
    <xdr:to>
      <xdr:col>14</xdr:col>
      <xdr:colOff>79375</xdr:colOff>
      <xdr:row>91</xdr:row>
      <xdr:rowOff>81944</xdr:rowOff>
    </xdr:to>
    <xdr:sp macro="" textlink="">
      <xdr:nvSpPr>
        <xdr:cNvPr id="484" name="円/楕円 483"/>
        <xdr:cNvSpPr/>
      </xdr:nvSpPr>
      <xdr:spPr>
        <a:xfrm>
          <a:off x="9588500" y="1558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369279</xdr:colOff>
      <xdr:row>89</xdr:row>
      <xdr:rowOff>98471</xdr:rowOff>
    </xdr:from>
    <xdr:ext cx="690189" cy="259045"/>
    <xdr:sp macro="" textlink="">
      <xdr:nvSpPr>
        <xdr:cNvPr id="485" name="テキスト ボックス 484"/>
        <xdr:cNvSpPr txBox="1"/>
      </xdr:nvSpPr>
      <xdr:spPr>
        <a:xfrm>
          <a:off x="9294204" y="1535752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2,862,437</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24721</xdr:rowOff>
    </xdr:from>
    <xdr:to>
      <xdr:col>12</xdr:col>
      <xdr:colOff>561975</xdr:colOff>
      <xdr:row>98</xdr:row>
      <xdr:rowOff>126321</xdr:rowOff>
    </xdr:to>
    <xdr:sp macro="" textlink="">
      <xdr:nvSpPr>
        <xdr:cNvPr id="486" name="円/楕円 485"/>
        <xdr:cNvSpPr/>
      </xdr:nvSpPr>
      <xdr:spPr>
        <a:xfrm>
          <a:off x="8699500" y="16826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142848</xdr:rowOff>
    </xdr:from>
    <xdr:ext cx="599010" cy="259045"/>
    <xdr:sp macro="" textlink="">
      <xdr:nvSpPr>
        <xdr:cNvPr id="487" name="テキスト ボックス 486"/>
        <xdr:cNvSpPr txBox="1"/>
      </xdr:nvSpPr>
      <xdr:spPr>
        <a:xfrm>
          <a:off x="8450794" y="16602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140,374</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78667</xdr:rowOff>
    </xdr:from>
    <xdr:to>
      <xdr:col>11</xdr:col>
      <xdr:colOff>358775</xdr:colOff>
      <xdr:row>99</xdr:row>
      <xdr:rowOff>8817</xdr:rowOff>
    </xdr:to>
    <xdr:sp macro="" textlink="">
      <xdr:nvSpPr>
        <xdr:cNvPr id="488" name="円/楕円 487"/>
        <xdr:cNvSpPr/>
      </xdr:nvSpPr>
      <xdr:spPr>
        <a:xfrm>
          <a:off x="7810500" y="16880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171394</xdr:rowOff>
    </xdr:from>
    <xdr:ext cx="534377" cy="259045"/>
    <xdr:sp macro="" textlink="">
      <xdr:nvSpPr>
        <xdr:cNvPr id="489" name="テキスト ボックス 488"/>
        <xdr:cNvSpPr txBox="1"/>
      </xdr:nvSpPr>
      <xdr:spPr>
        <a:xfrm>
          <a:off x="7594111" y="1697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22,382</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79980</xdr:rowOff>
    </xdr:from>
    <xdr:to>
      <xdr:col>10</xdr:col>
      <xdr:colOff>155575</xdr:colOff>
      <xdr:row>99</xdr:row>
      <xdr:rowOff>10130</xdr:rowOff>
    </xdr:to>
    <xdr:sp macro="" textlink="">
      <xdr:nvSpPr>
        <xdr:cNvPr id="490" name="円/楕円 489"/>
        <xdr:cNvSpPr/>
      </xdr:nvSpPr>
      <xdr:spPr>
        <a:xfrm>
          <a:off x="6921500" y="1688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1257</xdr:rowOff>
    </xdr:from>
    <xdr:ext cx="534377" cy="259045"/>
    <xdr:sp macro="" textlink="">
      <xdr:nvSpPr>
        <xdr:cNvPr id="491" name="テキスト ボックス 490"/>
        <xdr:cNvSpPr txBox="1"/>
      </xdr:nvSpPr>
      <xdr:spPr>
        <a:xfrm>
          <a:off x="6705111" y="1697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19,511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82/147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17,560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502" name="直線コネクタ 50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503" name="テキスト ボックス 50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4" name="直線コネクタ 50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505" name="テキスト ボックス 504"/>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6" name="直線コネクタ 50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507" name="テキスト ボックス 506"/>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8" name="直線コネクタ 50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509" name="テキスト ボックス 508"/>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21825</xdr:rowOff>
    </xdr:from>
    <xdr:to>
      <xdr:col>23</xdr:col>
      <xdr:colOff>516889</xdr:colOff>
      <xdr:row>38</xdr:row>
      <xdr:rowOff>138809</xdr:rowOff>
    </xdr:to>
    <xdr:cxnSp macro="">
      <xdr:nvCxnSpPr>
        <xdr:cNvPr id="513" name="直線コネクタ 512"/>
        <xdr:cNvCxnSpPr/>
      </xdr:nvCxnSpPr>
      <xdr:spPr>
        <a:xfrm flipV="1">
          <a:off x="16317595" y="5336775"/>
          <a:ext cx="1269" cy="1317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142636</xdr:rowOff>
    </xdr:from>
    <xdr:ext cx="378565" cy="259045"/>
    <xdr:sp macro="" textlink="">
      <xdr:nvSpPr>
        <xdr:cNvPr id="514" name="消防費最小値テキスト"/>
        <xdr:cNvSpPr txBox="1"/>
      </xdr:nvSpPr>
      <xdr:spPr>
        <a:xfrm>
          <a:off x="16370300" y="6657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390</a:t>
          </a:r>
          <a:endParaRPr kumimoji="1" lang="ja-JP" altLang="en-US" sz="1000" b="1">
            <a:latin typeface="ＭＳ Ｐゴシック"/>
          </a:endParaRPr>
        </a:p>
      </xdr:txBody>
    </xdr:sp>
    <xdr:clientData/>
  </xdr:oneCellAnchor>
  <xdr:twoCellAnchor>
    <xdr:from>
      <xdr:col>23</xdr:col>
      <xdr:colOff>428625</xdr:colOff>
      <xdr:row>38</xdr:row>
      <xdr:rowOff>138809</xdr:rowOff>
    </xdr:from>
    <xdr:to>
      <xdr:col>23</xdr:col>
      <xdr:colOff>606425</xdr:colOff>
      <xdr:row>38</xdr:row>
      <xdr:rowOff>138809</xdr:rowOff>
    </xdr:to>
    <xdr:cxnSp macro="">
      <xdr:nvCxnSpPr>
        <xdr:cNvPr id="515" name="直線コネクタ 514"/>
        <xdr:cNvCxnSpPr/>
      </xdr:nvCxnSpPr>
      <xdr:spPr>
        <a:xfrm>
          <a:off x="16230600" y="6653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139952</xdr:rowOff>
    </xdr:from>
    <xdr:ext cx="599010" cy="259045"/>
    <xdr:sp macro="" textlink="">
      <xdr:nvSpPr>
        <xdr:cNvPr id="516" name="消防費最大値テキスト"/>
        <xdr:cNvSpPr txBox="1"/>
      </xdr:nvSpPr>
      <xdr:spPr>
        <a:xfrm>
          <a:off x="16370300" y="5112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576,564</a:t>
          </a:r>
          <a:endParaRPr kumimoji="1" lang="ja-JP" altLang="en-US" sz="1000" b="1">
            <a:latin typeface="ＭＳ Ｐゴシック"/>
          </a:endParaRPr>
        </a:p>
      </xdr:txBody>
    </xdr:sp>
    <xdr:clientData/>
  </xdr:oneCellAnchor>
  <xdr:twoCellAnchor>
    <xdr:from>
      <xdr:col>23</xdr:col>
      <xdr:colOff>428625</xdr:colOff>
      <xdr:row>31</xdr:row>
      <xdr:rowOff>21825</xdr:rowOff>
    </xdr:from>
    <xdr:to>
      <xdr:col>23</xdr:col>
      <xdr:colOff>606425</xdr:colOff>
      <xdr:row>31</xdr:row>
      <xdr:rowOff>21825</xdr:rowOff>
    </xdr:to>
    <xdr:cxnSp macro="">
      <xdr:nvCxnSpPr>
        <xdr:cNvPr id="517" name="直線コネクタ 516"/>
        <xdr:cNvCxnSpPr/>
      </xdr:nvCxnSpPr>
      <xdr:spPr>
        <a:xfrm>
          <a:off x="16230600" y="5336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33913</xdr:rowOff>
    </xdr:from>
    <xdr:to>
      <xdr:col>23</xdr:col>
      <xdr:colOff>517525</xdr:colOff>
      <xdr:row>38</xdr:row>
      <xdr:rowOff>46845</xdr:rowOff>
    </xdr:to>
    <xdr:cxnSp macro="">
      <xdr:nvCxnSpPr>
        <xdr:cNvPr id="518" name="直線コネクタ 517"/>
        <xdr:cNvCxnSpPr/>
      </xdr:nvCxnSpPr>
      <xdr:spPr>
        <a:xfrm flipV="1">
          <a:off x="15481300" y="6549013"/>
          <a:ext cx="838200" cy="12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165994</xdr:rowOff>
    </xdr:from>
    <xdr:ext cx="534377" cy="259045"/>
    <xdr:sp macro="" textlink="">
      <xdr:nvSpPr>
        <xdr:cNvPr id="519" name="消防費平均値テキスト"/>
        <xdr:cNvSpPr txBox="1"/>
      </xdr:nvSpPr>
      <xdr:spPr>
        <a:xfrm>
          <a:off x="16370300" y="63381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51,283</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143117</xdr:rowOff>
    </xdr:from>
    <xdr:to>
      <xdr:col>23</xdr:col>
      <xdr:colOff>568325</xdr:colOff>
      <xdr:row>38</xdr:row>
      <xdr:rowOff>73267</xdr:rowOff>
    </xdr:to>
    <xdr:sp macro="" textlink="">
      <xdr:nvSpPr>
        <xdr:cNvPr id="520" name="フローチャート : 判断 519"/>
        <xdr:cNvSpPr/>
      </xdr:nvSpPr>
      <xdr:spPr>
        <a:xfrm>
          <a:off x="16268700" y="6486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46845</xdr:rowOff>
    </xdr:from>
    <xdr:to>
      <xdr:col>22</xdr:col>
      <xdr:colOff>365125</xdr:colOff>
      <xdr:row>38</xdr:row>
      <xdr:rowOff>52091</xdr:rowOff>
    </xdr:to>
    <xdr:cxnSp macro="">
      <xdr:nvCxnSpPr>
        <xdr:cNvPr id="521" name="直線コネクタ 520"/>
        <xdr:cNvCxnSpPr/>
      </xdr:nvCxnSpPr>
      <xdr:spPr>
        <a:xfrm flipV="1">
          <a:off x="14592300" y="6561945"/>
          <a:ext cx="889000" cy="5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124959</xdr:rowOff>
    </xdr:from>
    <xdr:to>
      <xdr:col>22</xdr:col>
      <xdr:colOff>415925</xdr:colOff>
      <xdr:row>38</xdr:row>
      <xdr:rowOff>55110</xdr:rowOff>
    </xdr:to>
    <xdr:sp macro="" textlink="">
      <xdr:nvSpPr>
        <xdr:cNvPr id="522" name="フローチャート : 判断 521"/>
        <xdr:cNvSpPr/>
      </xdr:nvSpPr>
      <xdr:spPr>
        <a:xfrm>
          <a:off x="15430500" y="64686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71636</xdr:rowOff>
    </xdr:from>
    <xdr:ext cx="534377" cy="259045"/>
    <xdr:sp macro="" textlink="">
      <xdr:nvSpPr>
        <xdr:cNvPr id="523" name="テキスト ボックス 522"/>
        <xdr:cNvSpPr txBox="1"/>
      </xdr:nvSpPr>
      <xdr:spPr>
        <a:xfrm>
          <a:off x="15214111" y="6243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59,226</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43592</xdr:rowOff>
    </xdr:from>
    <xdr:to>
      <xdr:col>21</xdr:col>
      <xdr:colOff>161925</xdr:colOff>
      <xdr:row>38</xdr:row>
      <xdr:rowOff>52091</xdr:rowOff>
    </xdr:to>
    <xdr:cxnSp macro="">
      <xdr:nvCxnSpPr>
        <xdr:cNvPr id="524" name="直線コネクタ 523"/>
        <xdr:cNvCxnSpPr/>
      </xdr:nvCxnSpPr>
      <xdr:spPr>
        <a:xfrm>
          <a:off x="13703300" y="6558692"/>
          <a:ext cx="889000" cy="8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150578</xdr:rowOff>
    </xdr:from>
    <xdr:to>
      <xdr:col>21</xdr:col>
      <xdr:colOff>212725</xdr:colOff>
      <xdr:row>38</xdr:row>
      <xdr:rowOff>80728</xdr:rowOff>
    </xdr:to>
    <xdr:sp macro="" textlink="">
      <xdr:nvSpPr>
        <xdr:cNvPr id="525" name="フローチャート : 判断 524"/>
        <xdr:cNvSpPr/>
      </xdr:nvSpPr>
      <xdr:spPr>
        <a:xfrm>
          <a:off x="14541500" y="649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97255</xdr:rowOff>
    </xdr:from>
    <xdr:ext cx="534377" cy="259045"/>
    <xdr:sp macro="" textlink="">
      <xdr:nvSpPr>
        <xdr:cNvPr id="526" name="テキスト ボックス 525"/>
        <xdr:cNvSpPr txBox="1"/>
      </xdr:nvSpPr>
      <xdr:spPr>
        <a:xfrm>
          <a:off x="14325111" y="626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48,019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27183</xdr:rowOff>
    </xdr:from>
    <xdr:to>
      <xdr:col>19</xdr:col>
      <xdr:colOff>644525</xdr:colOff>
      <xdr:row>38</xdr:row>
      <xdr:rowOff>43592</xdr:rowOff>
    </xdr:to>
    <xdr:cxnSp macro="">
      <xdr:nvCxnSpPr>
        <xdr:cNvPr id="527" name="直線コネクタ 526"/>
        <xdr:cNvCxnSpPr/>
      </xdr:nvCxnSpPr>
      <xdr:spPr>
        <a:xfrm>
          <a:off x="12814300" y="6542283"/>
          <a:ext cx="889000" cy="16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157482</xdr:rowOff>
    </xdr:from>
    <xdr:to>
      <xdr:col>20</xdr:col>
      <xdr:colOff>9525</xdr:colOff>
      <xdr:row>38</xdr:row>
      <xdr:rowOff>87632</xdr:rowOff>
    </xdr:to>
    <xdr:sp macro="" textlink="">
      <xdr:nvSpPr>
        <xdr:cNvPr id="528" name="フローチャート : 判断 527"/>
        <xdr:cNvSpPr/>
      </xdr:nvSpPr>
      <xdr:spPr>
        <a:xfrm>
          <a:off x="13652500" y="650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104159</xdr:rowOff>
    </xdr:from>
    <xdr:ext cx="534377" cy="259045"/>
    <xdr:sp macro="" textlink="">
      <xdr:nvSpPr>
        <xdr:cNvPr id="529" name="テキスト ボックス 528"/>
        <xdr:cNvSpPr txBox="1"/>
      </xdr:nvSpPr>
      <xdr:spPr>
        <a:xfrm>
          <a:off x="13436111" y="627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44,999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161092</xdr:rowOff>
    </xdr:from>
    <xdr:to>
      <xdr:col>18</xdr:col>
      <xdr:colOff>492125</xdr:colOff>
      <xdr:row>38</xdr:row>
      <xdr:rowOff>91242</xdr:rowOff>
    </xdr:to>
    <xdr:sp macro="" textlink="">
      <xdr:nvSpPr>
        <xdr:cNvPr id="530" name="フローチャート : 判断 529"/>
        <xdr:cNvSpPr/>
      </xdr:nvSpPr>
      <xdr:spPr>
        <a:xfrm>
          <a:off x="12763500" y="650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82369</xdr:rowOff>
    </xdr:from>
    <xdr:ext cx="534377" cy="259045"/>
    <xdr:sp macro="" textlink="">
      <xdr:nvSpPr>
        <xdr:cNvPr id="531" name="テキスト ボックス 530"/>
        <xdr:cNvSpPr txBox="1"/>
      </xdr:nvSpPr>
      <xdr:spPr>
        <a:xfrm>
          <a:off x="12547111" y="6597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43,420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154563</xdr:rowOff>
    </xdr:from>
    <xdr:to>
      <xdr:col>23</xdr:col>
      <xdr:colOff>568325</xdr:colOff>
      <xdr:row>38</xdr:row>
      <xdr:rowOff>84713</xdr:rowOff>
    </xdr:to>
    <xdr:sp macro="" textlink="">
      <xdr:nvSpPr>
        <xdr:cNvPr id="537" name="円/楕円 536"/>
        <xdr:cNvSpPr/>
      </xdr:nvSpPr>
      <xdr:spPr>
        <a:xfrm>
          <a:off x="16268700" y="649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121544</xdr:rowOff>
    </xdr:from>
    <xdr:ext cx="534377" cy="259045"/>
    <xdr:sp macro="" textlink="">
      <xdr:nvSpPr>
        <xdr:cNvPr id="538" name="消防費該当値テキスト"/>
        <xdr:cNvSpPr txBox="1"/>
      </xdr:nvSpPr>
      <xdr:spPr>
        <a:xfrm>
          <a:off x="16370300" y="6465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46,276</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167495</xdr:rowOff>
    </xdr:from>
    <xdr:to>
      <xdr:col>22</xdr:col>
      <xdr:colOff>415925</xdr:colOff>
      <xdr:row>38</xdr:row>
      <xdr:rowOff>97645</xdr:rowOff>
    </xdr:to>
    <xdr:sp macro="" textlink="">
      <xdr:nvSpPr>
        <xdr:cNvPr id="539" name="円/楕円 538"/>
        <xdr:cNvSpPr/>
      </xdr:nvSpPr>
      <xdr:spPr>
        <a:xfrm>
          <a:off x="15430500" y="651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88772</xdr:rowOff>
    </xdr:from>
    <xdr:ext cx="534377" cy="259045"/>
    <xdr:sp macro="" textlink="">
      <xdr:nvSpPr>
        <xdr:cNvPr id="540" name="テキスト ボックス 539"/>
        <xdr:cNvSpPr txBox="1"/>
      </xdr:nvSpPr>
      <xdr:spPr>
        <a:xfrm>
          <a:off x="15214111" y="6603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40,619</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1291</xdr:rowOff>
    </xdr:from>
    <xdr:to>
      <xdr:col>21</xdr:col>
      <xdr:colOff>212725</xdr:colOff>
      <xdr:row>38</xdr:row>
      <xdr:rowOff>102891</xdr:rowOff>
    </xdr:to>
    <xdr:sp macro="" textlink="">
      <xdr:nvSpPr>
        <xdr:cNvPr id="541" name="円/楕円 540"/>
        <xdr:cNvSpPr/>
      </xdr:nvSpPr>
      <xdr:spPr>
        <a:xfrm>
          <a:off x="14541500" y="6516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94018</xdr:rowOff>
    </xdr:from>
    <xdr:ext cx="534377" cy="259045"/>
    <xdr:sp macro="" textlink="">
      <xdr:nvSpPr>
        <xdr:cNvPr id="542" name="テキスト ボックス 541"/>
        <xdr:cNvSpPr txBox="1"/>
      </xdr:nvSpPr>
      <xdr:spPr>
        <a:xfrm>
          <a:off x="14325111" y="6609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38,324</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164242</xdr:rowOff>
    </xdr:from>
    <xdr:to>
      <xdr:col>20</xdr:col>
      <xdr:colOff>9525</xdr:colOff>
      <xdr:row>38</xdr:row>
      <xdr:rowOff>94392</xdr:rowOff>
    </xdr:to>
    <xdr:sp macro="" textlink="">
      <xdr:nvSpPr>
        <xdr:cNvPr id="543" name="円/楕円 542"/>
        <xdr:cNvSpPr/>
      </xdr:nvSpPr>
      <xdr:spPr>
        <a:xfrm>
          <a:off x="13652500" y="650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85519</xdr:rowOff>
    </xdr:from>
    <xdr:ext cx="534377" cy="259045"/>
    <xdr:sp macro="" textlink="">
      <xdr:nvSpPr>
        <xdr:cNvPr id="544" name="テキスト ボックス 543"/>
        <xdr:cNvSpPr txBox="1"/>
      </xdr:nvSpPr>
      <xdr:spPr>
        <a:xfrm>
          <a:off x="13436111" y="6600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42,042</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147833</xdr:rowOff>
    </xdr:from>
    <xdr:to>
      <xdr:col>18</xdr:col>
      <xdr:colOff>492125</xdr:colOff>
      <xdr:row>38</xdr:row>
      <xdr:rowOff>77983</xdr:rowOff>
    </xdr:to>
    <xdr:sp macro="" textlink="">
      <xdr:nvSpPr>
        <xdr:cNvPr id="545" name="円/楕円 544"/>
        <xdr:cNvSpPr/>
      </xdr:nvSpPr>
      <xdr:spPr>
        <a:xfrm>
          <a:off x="12763500" y="6491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94510</xdr:rowOff>
    </xdr:from>
    <xdr:ext cx="534377" cy="259045"/>
    <xdr:sp macro="" textlink="">
      <xdr:nvSpPr>
        <xdr:cNvPr id="546" name="テキスト ボックス 545"/>
        <xdr:cNvSpPr txBox="1"/>
      </xdr:nvSpPr>
      <xdr:spPr>
        <a:xfrm>
          <a:off x="12547111" y="626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49,220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38/147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64,387</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7" name="直線コネクタ 55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58" name="テキスト ボックス 55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9" name="直線コネクタ 55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60" name="テキスト ボックス 559"/>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2" name="テキスト ボックス 561"/>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4" name="テキスト ボックス 563"/>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5" name="直線コネクタ 56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6" name="テキスト ボックス 565"/>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68" name="テキスト ボックス 567"/>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62645</xdr:rowOff>
    </xdr:from>
    <xdr:to>
      <xdr:col>23</xdr:col>
      <xdr:colOff>516889</xdr:colOff>
      <xdr:row>58</xdr:row>
      <xdr:rowOff>132172</xdr:rowOff>
    </xdr:to>
    <xdr:cxnSp macro="">
      <xdr:nvCxnSpPr>
        <xdr:cNvPr id="570" name="直線コネクタ 569"/>
        <xdr:cNvCxnSpPr/>
      </xdr:nvCxnSpPr>
      <xdr:spPr>
        <a:xfrm flipV="1">
          <a:off x="16317595" y="8635145"/>
          <a:ext cx="1269" cy="1441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135999</xdr:rowOff>
    </xdr:from>
    <xdr:ext cx="534377" cy="259045"/>
    <xdr:sp macro="" textlink="">
      <xdr:nvSpPr>
        <xdr:cNvPr id="571" name="教育費最小値テキスト"/>
        <xdr:cNvSpPr txBox="1"/>
      </xdr:nvSpPr>
      <xdr:spPr>
        <a:xfrm>
          <a:off x="16370300" y="10080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43,952</a:t>
          </a:r>
          <a:endParaRPr kumimoji="1" lang="ja-JP" altLang="en-US" sz="1000" b="1">
            <a:latin typeface="ＭＳ Ｐゴシック"/>
          </a:endParaRPr>
        </a:p>
      </xdr:txBody>
    </xdr:sp>
    <xdr:clientData/>
  </xdr:oneCellAnchor>
  <xdr:twoCellAnchor>
    <xdr:from>
      <xdr:col>23</xdr:col>
      <xdr:colOff>428625</xdr:colOff>
      <xdr:row>58</xdr:row>
      <xdr:rowOff>132172</xdr:rowOff>
    </xdr:from>
    <xdr:to>
      <xdr:col>23</xdr:col>
      <xdr:colOff>606425</xdr:colOff>
      <xdr:row>58</xdr:row>
      <xdr:rowOff>132172</xdr:rowOff>
    </xdr:to>
    <xdr:cxnSp macro="">
      <xdr:nvCxnSpPr>
        <xdr:cNvPr id="572" name="直線コネクタ 571"/>
        <xdr:cNvCxnSpPr/>
      </xdr:nvCxnSpPr>
      <xdr:spPr>
        <a:xfrm>
          <a:off x="16230600" y="1007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9322</xdr:rowOff>
    </xdr:from>
    <xdr:ext cx="599010" cy="259045"/>
    <xdr:sp macro="" textlink="">
      <xdr:nvSpPr>
        <xdr:cNvPr id="573" name="教育費最大値テキスト"/>
        <xdr:cNvSpPr txBox="1"/>
      </xdr:nvSpPr>
      <xdr:spPr>
        <a:xfrm>
          <a:off x="16370300" y="8410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800,449</a:t>
          </a:r>
          <a:endParaRPr kumimoji="1" lang="ja-JP" altLang="en-US" sz="1000" b="1">
            <a:latin typeface="ＭＳ Ｐゴシック"/>
          </a:endParaRPr>
        </a:p>
      </xdr:txBody>
    </xdr:sp>
    <xdr:clientData/>
  </xdr:oneCellAnchor>
  <xdr:twoCellAnchor>
    <xdr:from>
      <xdr:col>23</xdr:col>
      <xdr:colOff>428625</xdr:colOff>
      <xdr:row>50</xdr:row>
      <xdr:rowOff>62645</xdr:rowOff>
    </xdr:from>
    <xdr:to>
      <xdr:col>23</xdr:col>
      <xdr:colOff>606425</xdr:colOff>
      <xdr:row>50</xdr:row>
      <xdr:rowOff>62645</xdr:rowOff>
    </xdr:to>
    <xdr:cxnSp macro="">
      <xdr:nvCxnSpPr>
        <xdr:cNvPr id="574" name="直線コネクタ 573"/>
        <xdr:cNvCxnSpPr/>
      </xdr:nvCxnSpPr>
      <xdr:spPr>
        <a:xfrm>
          <a:off x="16230600" y="8635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77412</xdr:rowOff>
    </xdr:from>
    <xdr:to>
      <xdr:col>23</xdr:col>
      <xdr:colOff>517525</xdr:colOff>
      <xdr:row>58</xdr:row>
      <xdr:rowOff>29688</xdr:rowOff>
    </xdr:to>
    <xdr:cxnSp macro="">
      <xdr:nvCxnSpPr>
        <xdr:cNvPr id="575" name="直線コネクタ 574"/>
        <xdr:cNvCxnSpPr/>
      </xdr:nvCxnSpPr>
      <xdr:spPr>
        <a:xfrm flipV="1">
          <a:off x="15481300" y="9850062"/>
          <a:ext cx="838200" cy="12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62999</xdr:rowOff>
    </xdr:from>
    <xdr:ext cx="599010" cy="259045"/>
    <xdr:sp macro="" textlink="">
      <xdr:nvSpPr>
        <xdr:cNvPr id="576" name="教育費平均値テキスト"/>
        <xdr:cNvSpPr txBox="1"/>
      </xdr:nvSpPr>
      <xdr:spPr>
        <a:xfrm>
          <a:off x="16370300" y="98356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132,272</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84572</xdr:rowOff>
    </xdr:from>
    <xdr:to>
      <xdr:col>23</xdr:col>
      <xdr:colOff>568325</xdr:colOff>
      <xdr:row>58</xdr:row>
      <xdr:rowOff>14722</xdr:rowOff>
    </xdr:to>
    <xdr:sp macro="" textlink="">
      <xdr:nvSpPr>
        <xdr:cNvPr id="577" name="フローチャート : 判断 576"/>
        <xdr:cNvSpPr/>
      </xdr:nvSpPr>
      <xdr:spPr>
        <a:xfrm>
          <a:off x="162687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18003</xdr:rowOff>
    </xdr:from>
    <xdr:to>
      <xdr:col>22</xdr:col>
      <xdr:colOff>365125</xdr:colOff>
      <xdr:row>58</xdr:row>
      <xdr:rowOff>29688</xdr:rowOff>
    </xdr:to>
    <xdr:cxnSp macro="">
      <xdr:nvCxnSpPr>
        <xdr:cNvPr id="578" name="直線コネクタ 577"/>
        <xdr:cNvCxnSpPr/>
      </xdr:nvCxnSpPr>
      <xdr:spPr>
        <a:xfrm>
          <a:off x="14592300" y="9962103"/>
          <a:ext cx="889000" cy="11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93468</xdr:rowOff>
    </xdr:from>
    <xdr:to>
      <xdr:col>22</xdr:col>
      <xdr:colOff>415925</xdr:colOff>
      <xdr:row>58</xdr:row>
      <xdr:rowOff>23618</xdr:rowOff>
    </xdr:to>
    <xdr:sp macro="" textlink="">
      <xdr:nvSpPr>
        <xdr:cNvPr id="579" name="フローチャート : 判断 578"/>
        <xdr:cNvSpPr/>
      </xdr:nvSpPr>
      <xdr:spPr>
        <a:xfrm>
          <a:off x="15430500" y="98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56</xdr:row>
      <xdr:rowOff>40145</xdr:rowOff>
    </xdr:from>
    <xdr:ext cx="599010" cy="259045"/>
    <xdr:sp macro="" textlink="">
      <xdr:nvSpPr>
        <xdr:cNvPr id="580" name="テキスト ボックス 579"/>
        <xdr:cNvSpPr txBox="1"/>
      </xdr:nvSpPr>
      <xdr:spPr>
        <a:xfrm>
          <a:off x="15181794" y="9641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127,602</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18003</xdr:rowOff>
    </xdr:from>
    <xdr:to>
      <xdr:col>21</xdr:col>
      <xdr:colOff>161925</xdr:colOff>
      <xdr:row>58</xdr:row>
      <xdr:rowOff>26459</xdr:rowOff>
    </xdr:to>
    <xdr:cxnSp macro="">
      <xdr:nvCxnSpPr>
        <xdr:cNvPr id="581" name="直線コネクタ 580"/>
        <xdr:cNvCxnSpPr/>
      </xdr:nvCxnSpPr>
      <xdr:spPr>
        <a:xfrm flipV="1">
          <a:off x="13703300" y="9962103"/>
          <a:ext cx="889000" cy="8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100145</xdr:rowOff>
    </xdr:from>
    <xdr:to>
      <xdr:col>21</xdr:col>
      <xdr:colOff>212725</xdr:colOff>
      <xdr:row>58</xdr:row>
      <xdr:rowOff>30295</xdr:rowOff>
    </xdr:to>
    <xdr:sp macro="" textlink="">
      <xdr:nvSpPr>
        <xdr:cNvPr id="582" name="フローチャート : 判断 581"/>
        <xdr:cNvSpPr/>
      </xdr:nvSpPr>
      <xdr:spPr>
        <a:xfrm>
          <a:off x="14541500" y="987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56</xdr:row>
      <xdr:rowOff>46822</xdr:rowOff>
    </xdr:from>
    <xdr:ext cx="599010" cy="259045"/>
    <xdr:sp macro="" textlink="">
      <xdr:nvSpPr>
        <xdr:cNvPr id="583" name="テキスト ボックス 582"/>
        <xdr:cNvSpPr txBox="1"/>
      </xdr:nvSpPr>
      <xdr:spPr>
        <a:xfrm>
          <a:off x="14292794" y="9648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124,097</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26459</xdr:rowOff>
    </xdr:from>
    <xdr:to>
      <xdr:col>19</xdr:col>
      <xdr:colOff>644525</xdr:colOff>
      <xdr:row>58</xdr:row>
      <xdr:rowOff>102366</xdr:rowOff>
    </xdr:to>
    <xdr:cxnSp macro="">
      <xdr:nvCxnSpPr>
        <xdr:cNvPr id="584" name="直線コネクタ 583"/>
        <xdr:cNvCxnSpPr/>
      </xdr:nvCxnSpPr>
      <xdr:spPr>
        <a:xfrm flipV="1">
          <a:off x="12814300" y="9970559"/>
          <a:ext cx="889000" cy="75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127000</xdr:rowOff>
    </xdr:from>
    <xdr:to>
      <xdr:col>20</xdr:col>
      <xdr:colOff>9525</xdr:colOff>
      <xdr:row>58</xdr:row>
      <xdr:rowOff>57150</xdr:rowOff>
    </xdr:to>
    <xdr:sp macro="" textlink="">
      <xdr:nvSpPr>
        <xdr:cNvPr id="585" name="フローチャート : 判断 584"/>
        <xdr:cNvSpPr/>
      </xdr:nvSpPr>
      <xdr:spPr>
        <a:xfrm>
          <a:off x="13652500" y="989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56</xdr:row>
      <xdr:rowOff>73677</xdr:rowOff>
    </xdr:from>
    <xdr:ext cx="599010" cy="259045"/>
    <xdr:sp macro="" textlink="">
      <xdr:nvSpPr>
        <xdr:cNvPr id="586" name="テキスト ボックス 585"/>
        <xdr:cNvSpPr txBox="1"/>
      </xdr:nvSpPr>
      <xdr:spPr>
        <a:xfrm>
          <a:off x="13403794" y="9674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110,000</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137637</xdr:rowOff>
    </xdr:from>
    <xdr:to>
      <xdr:col>18</xdr:col>
      <xdr:colOff>492125</xdr:colOff>
      <xdr:row>58</xdr:row>
      <xdr:rowOff>67787</xdr:rowOff>
    </xdr:to>
    <xdr:sp macro="" textlink="">
      <xdr:nvSpPr>
        <xdr:cNvPr id="587" name="フローチャート : 判断 586"/>
        <xdr:cNvSpPr/>
      </xdr:nvSpPr>
      <xdr:spPr>
        <a:xfrm>
          <a:off x="12763500" y="991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56</xdr:row>
      <xdr:rowOff>84314</xdr:rowOff>
    </xdr:from>
    <xdr:ext cx="599010" cy="259045"/>
    <xdr:sp macro="" textlink="">
      <xdr:nvSpPr>
        <xdr:cNvPr id="588" name="テキスト ボックス 587"/>
        <xdr:cNvSpPr txBox="1"/>
      </xdr:nvSpPr>
      <xdr:spPr>
        <a:xfrm>
          <a:off x="12514794" y="9685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104,416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26612</xdr:rowOff>
    </xdr:from>
    <xdr:to>
      <xdr:col>23</xdr:col>
      <xdr:colOff>568325</xdr:colOff>
      <xdr:row>57</xdr:row>
      <xdr:rowOff>128212</xdr:rowOff>
    </xdr:to>
    <xdr:sp macro="" textlink="">
      <xdr:nvSpPr>
        <xdr:cNvPr id="594" name="円/楕円 593"/>
        <xdr:cNvSpPr/>
      </xdr:nvSpPr>
      <xdr:spPr>
        <a:xfrm>
          <a:off x="16268700" y="9799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49489</xdr:rowOff>
    </xdr:from>
    <xdr:ext cx="599010" cy="259045"/>
    <xdr:sp macro="" textlink="">
      <xdr:nvSpPr>
        <xdr:cNvPr id="595" name="教育費該当値テキスト"/>
        <xdr:cNvSpPr txBox="1"/>
      </xdr:nvSpPr>
      <xdr:spPr>
        <a:xfrm>
          <a:off x="16370300" y="9650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162,697</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150338</xdr:rowOff>
    </xdr:from>
    <xdr:to>
      <xdr:col>22</xdr:col>
      <xdr:colOff>415925</xdr:colOff>
      <xdr:row>58</xdr:row>
      <xdr:rowOff>80488</xdr:rowOff>
    </xdr:to>
    <xdr:sp macro="" textlink="">
      <xdr:nvSpPr>
        <xdr:cNvPr id="596" name="円/楕円 595"/>
        <xdr:cNvSpPr/>
      </xdr:nvSpPr>
      <xdr:spPr>
        <a:xfrm>
          <a:off x="15430500" y="9922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71615</xdr:rowOff>
    </xdr:from>
    <xdr:ext cx="534377" cy="259045"/>
    <xdr:sp macro="" textlink="">
      <xdr:nvSpPr>
        <xdr:cNvPr id="597" name="テキスト ボックス 596"/>
        <xdr:cNvSpPr txBox="1"/>
      </xdr:nvSpPr>
      <xdr:spPr>
        <a:xfrm>
          <a:off x="15214111" y="10015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97,749</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138653</xdr:rowOff>
    </xdr:from>
    <xdr:to>
      <xdr:col>21</xdr:col>
      <xdr:colOff>212725</xdr:colOff>
      <xdr:row>58</xdr:row>
      <xdr:rowOff>68803</xdr:rowOff>
    </xdr:to>
    <xdr:sp macro="" textlink="">
      <xdr:nvSpPr>
        <xdr:cNvPr id="598" name="円/楕円 597"/>
        <xdr:cNvSpPr/>
      </xdr:nvSpPr>
      <xdr:spPr>
        <a:xfrm>
          <a:off x="14541500" y="9911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58</xdr:row>
      <xdr:rowOff>59930</xdr:rowOff>
    </xdr:from>
    <xdr:ext cx="599010" cy="259045"/>
    <xdr:sp macro="" textlink="">
      <xdr:nvSpPr>
        <xdr:cNvPr id="599" name="テキスト ボックス 598"/>
        <xdr:cNvSpPr txBox="1"/>
      </xdr:nvSpPr>
      <xdr:spPr>
        <a:xfrm>
          <a:off x="14292794" y="10004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103,883</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147109</xdr:rowOff>
    </xdr:from>
    <xdr:to>
      <xdr:col>20</xdr:col>
      <xdr:colOff>9525</xdr:colOff>
      <xdr:row>58</xdr:row>
      <xdr:rowOff>77259</xdr:rowOff>
    </xdr:to>
    <xdr:sp macro="" textlink="">
      <xdr:nvSpPr>
        <xdr:cNvPr id="600" name="円/楕円 599"/>
        <xdr:cNvSpPr/>
      </xdr:nvSpPr>
      <xdr:spPr>
        <a:xfrm>
          <a:off x="13652500" y="9919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68386</xdr:rowOff>
    </xdr:from>
    <xdr:ext cx="534377" cy="259045"/>
    <xdr:sp macro="" textlink="">
      <xdr:nvSpPr>
        <xdr:cNvPr id="601" name="テキスト ボックス 600"/>
        <xdr:cNvSpPr txBox="1"/>
      </xdr:nvSpPr>
      <xdr:spPr>
        <a:xfrm>
          <a:off x="13436111" y="10012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99,444</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51566</xdr:rowOff>
    </xdr:from>
    <xdr:to>
      <xdr:col>18</xdr:col>
      <xdr:colOff>492125</xdr:colOff>
      <xdr:row>58</xdr:row>
      <xdr:rowOff>153166</xdr:rowOff>
    </xdr:to>
    <xdr:sp macro="" textlink="">
      <xdr:nvSpPr>
        <xdr:cNvPr id="602" name="円/楕円 601"/>
        <xdr:cNvSpPr/>
      </xdr:nvSpPr>
      <xdr:spPr>
        <a:xfrm>
          <a:off x="12763500" y="999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144293</xdr:rowOff>
    </xdr:from>
    <xdr:ext cx="534377" cy="259045"/>
    <xdr:sp macro="" textlink="">
      <xdr:nvSpPr>
        <xdr:cNvPr id="603" name="テキスト ボックス 602"/>
        <xdr:cNvSpPr txBox="1"/>
      </xdr:nvSpPr>
      <xdr:spPr>
        <a:xfrm>
          <a:off x="12547111" y="1008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59,598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12/147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25,131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4" name="直線コネクタ 61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5" name="テキスト ボックス 61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6" name="直線コネクタ 61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17" name="テキスト ボックス 616"/>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8" name="直線コネクタ 61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19" name="テキスト ボックス 618"/>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0" name="直線コネクタ 61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1" name="テキスト ボックス 620"/>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152664</xdr:rowOff>
    </xdr:from>
    <xdr:to>
      <xdr:col>23</xdr:col>
      <xdr:colOff>516889</xdr:colOff>
      <xdr:row>78</xdr:row>
      <xdr:rowOff>139700</xdr:rowOff>
    </xdr:to>
    <xdr:cxnSp macro="">
      <xdr:nvCxnSpPr>
        <xdr:cNvPr id="625" name="直線コネクタ 624"/>
        <xdr:cNvCxnSpPr/>
      </xdr:nvCxnSpPr>
      <xdr:spPr>
        <a:xfrm flipV="1">
          <a:off x="16317595" y="12154164"/>
          <a:ext cx="1269" cy="1358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161100</xdr:rowOff>
    </xdr:from>
    <xdr:ext cx="249299" cy="259045"/>
    <xdr:sp macro="" textlink="">
      <xdr:nvSpPr>
        <xdr:cNvPr id="626" name="災害復旧費最小値テキスト"/>
        <xdr:cNvSpPr txBox="1"/>
      </xdr:nvSpPr>
      <xdr:spPr>
        <a:xfrm>
          <a:off x="16370300" y="135342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7" name="直線コネクタ 626"/>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99341</xdr:rowOff>
    </xdr:from>
    <xdr:ext cx="599010" cy="259045"/>
    <xdr:sp macro="" textlink="">
      <xdr:nvSpPr>
        <xdr:cNvPr id="628" name="災害復旧費最大値テキスト"/>
        <xdr:cNvSpPr txBox="1"/>
      </xdr:nvSpPr>
      <xdr:spPr>
        <a:xfrm>
          <a:off x="16370300" y="11929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594,329</a:t>
          </a:r>
          <a:endParaRPr kumimoji="1" lang="ja-JP" altLang="en-US" sz="1000" b="1">
            <a:latin typeface="ＭＳ Ｐゴシック"/>
          </a:endParaRPr>
        </a:p>
      </xdr:txBody>
    </xdr:sp>
    <xdr:clientData/>
  </xdr:oneCellAnchor>
  <xdr:twoCellAnchor>
    <xdr:from>
      <xdr:col>23</xdr:col>
      <xdr:colOff>428625</xdr:colOff>
      <xdr:row>70</xdr:row>
      <xdr:rowOff>152664</xdr:rowOff>
    </xdr:from>
    <xdr:to>
      <xdr:col>23</xdr:col>
      <xdr:colOff>606425</xdr:colOff>
      <xdr:row>70</xdr:row>
      <xdr:rowOff>152664</xdr:rowOff>
    </xdr:to>
    <xdr:cxnSp macro="">
      <xdr:nvCxnSpPr>
        <xdr:cNvPr id="629" name="直線コネクタ 628"/>
        <xdr:cNvCxnSpPr/>
      </xdr:nvCxnSpPr>
      <xdr:spPr>
        <a:xfrm>
          <a:off x="16230600" y="12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102826</xdr:rowOff>
    </xdr:from>
    <xdr:to>
      <xdr:col>23</xdr:col>
      <xdr:colOff>517525</xdr:colOff>
      <xdr:row>77</xdr:row>
      <xdr:rowOff>127155</xdr:rowOff>
    </xdr:to>
    <xdr:cxnSp macro="">
      <xdr:nvCxnSpPr>
        <xdr:cNvPr id="630" name="直線コネクタ 629"/>
        <xdr:cNvCxnSpPr/>
      </xdr:nvCxnSpPr>
      <xdr:spPr>
        <a:xfrm>
          <a:off x="15481300" y="13304476"/>
          <a:ext cx="838200" cy="24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34100</xdr:rowOff>
    </xdr:from>
    <xdr:ext cx="534377" cy="259045"/>
    <xdr:sp macro="" textlink="">
      <xdr:nvSpPr>
        <xdr:cNvPr id="631" name="災害復旧費平均値テキスト"/>
        <xdr:cNvSpPr txBox="1"/>
      </xdr:nvSpPr>
      <xdr:spPr>
        <a:xfrm>
          <a:off x="16370300" y="13407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55673</xdr:rowOff>
    </xdr:from>
    <xdr:to>
      <xdr:col>23</xdr:col>
      <xdr:colOff>568325</xdr:colOff>
      <xdr:row>78</xdr:row>
      <xdr:rowOff>157273</xdr:rowOff>
    </xdr:to>
    <xdr:sp macro="" textlink="">
      <xdr:nvSpPr>
        <xdr:cNvPr id="632" name="フローチャート : 判断 631"/>
        <xdr:cNvSpPr/>
      </xdr:nvSpPr>
      <xdr:spPr>
        <a:xfrm>
          <a:off x="16268700" y="1342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91567</xdr:rowOff>
    </xdr:from>
    <xdr:to>
      <xdr:col>22</xdr:col>
      <xdr:colOff>365125</xdr:colOff>
      <xdr:row>77</xdr:row>
      <xdr:rowOff>102826</xdr:rowOff>
    </xdr:to>
    <xdr:cxnSp macro="">
      <xdr:nvCxnSpPr>
        <xdr:cNvPr id="633" name="直線コネクタ 632"/>
        <xdr:cNvCxnSpPr/>
      </xdr:nvCxnSpPr>
      <xdr:spPr>
        <a:xfrm>
          <a:off x="14592300" y="13121767"/>
          <a:ext cx="889000" cy="182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47416</xdr:rowOff>
    </xdr:from>
    <xdr:to>
      <xdr:col>22</xdr:col>
      <xdr:colOff>415925</xdr:colOff>
      <xdr:row>78</xdr:row>
      <xdr:rowOff>149016</xdr:rowOff>
    </xdr:to>
    <xdr:sp macro="" textlink="">
      <xdr:nvSpPr>
        <xdr:cNvPr id="634" name="フローチャート : 判断 633"/>
        <xdr:cNvSpPr/>
      </xdr:nvSpPr>
      <xdr:spPr>
        <a:xfrm>
          <a:off x="15430500" y="13420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140143</xdr:rowOff>
    </xdr:from>
    <xdr:ext cx="534377" cy="259045"/>
    <xdr:sp macro="" textlink="">
      <xdr:nvSpPr>
        <xdr:cNvPr id="635" name="テキスト ボックス 634"/>
        <xdr:cNvSpPr txBox="1"/>
      </xdr:nvSpPr>
      <xdr:spPr>
        <a:xfrm>
          <a:off x="15214111" y="13513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18,147</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91567</xdr:rowOff>
    </xdr:from>
    <xdr:to>
      <xdr:col>21</xdr:col>
      <xdr:colOff>161925</xdr:colOff>
      <xdr:row>78</xdr:row>
      <xdr:rowOff>81330</xdr:rowOff>
    </xdr:to>
    <xdr:cxnSp macro="">
      <xdr:nvCxnSpPr>
        <xdr:cNvPr id="636" name="直線コネクタ 635"/>
        <xdr:cNvCxnSpPr/>
      </xdr:nvCxnSpPr>
      <xdr:spPr>
        <a:xfrm flipV="1">
          <a:off x="13703300" y="13121767"/>
          <a:ext cx="889000" cy="332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34671</xdr:rowOff>
    </xdr:from>
    <xdr:to>
      <xdr:col>21</xdr:col>
      <xdr:colOff>212725</xdr:colOff>
      <xdr:row>78</xdr:row>
      <xdr:rowOff>136271</xdr:rowOff>
    </xdr:to>
    <xdr:sp macro="" textlink="">
      <xdr:nvSpPr>
        <xdr:cNvPr id="637" name="フローチャート : 判断 636"/>
        <xdr:cNvSpPr/>
      </xdr:nvSpPr>
      <xdr:spPr>
        <a:xfrm>
          <a:off x="14541500" y="13407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127398</xdr:rowOff>
    </xdr:from>
    <xdr:ext cx="534377" cy="259045"/>
    <xdr:sp macro="" textlink="">
      <xdr:nvSpPr>
        <xdr:cNvPr id="638" name="テキスト ボックス 637"/>
        <xdr:cNvSpPr txBox="1"/>
      </xdr:nvSpPr>
      <xdr:spPr>
        <a:xfrm>
          <a:off x="14325111" y="1350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81330</xdr:rowOff>
    </xdr:from>
    <xdr:to>
      <xdr:col>19</xdr:col>
      <xdr:colOff>644525</xdr:colOff>
      <xdr:row>78</xdr:row>
      <xdr:rowOff>139700</xdr:rowOff>
    </xdr:to>
    <xdr:cxnSp macro="">
      <xdr:nvCxnSpPr>
        <xdr:cNvPr id="639" name="直線コネクタ 638"/>
        <xdr:cNvCxnSpPr/>
      </xdr:nvCxnSpPr>
      <xdr:spPr>
        <a:xfrm flipV="1">
          <a:off x="12814300" y="13454430"/>
          <a:ext cx="889000" cy="58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39191</xdr:rowOff>
    </xdr:from>
    <xdr:to>
      <xdr:col>20</xdr:col>
      <xdr:colOff>9525</xdr:colOff>
      <xdr:row>78</xdr:row>
      <xdr:rowOff>140791</xdr:rowOff>
    </xdr:to>
    <xdr:sp macro="" textlink="">
      <xdr:nvSpPr>
        <xdr:cNvPr id="640" name="フローチャート : 判断 639"/>
        <xdr:cNvSpPr/>
      </xdr:nvSpPr>
      <xdr:spPr>
        <a:xfrm>
          <a:off x="13652500" y="13412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131918</xdr:rowOff>
    </xdr:from>
    <xdr:ext cx="534377" cy="259045"/>
    <xdr:sp macro="" textlink="">
      <xdr:nvSpPr>
        <xdr:cNvPr id="641" name="テキスト ボックス 640"/>
        <xdr:cNvSpPr txBox="1"/>
      </xdr:nvSpPr>
      <xdr:spPr>
        <a:xfrm>
          <a:off x="13436111" y="13505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21,745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55899</xdr:rowOff>
    </xdr:from>
    <xdr:to>
      <xdr:col>18</xdr:col>
      <xdr:colOff>492125</xdr:colOff>
      <xdr:row>78</xdr:row>
      <xdr:rowOff>157499</xdr:rowOff>
    </xdr:to>
    <xdr:sp macro="" textlink="">
      <xdr:nvSpPr>
        <xdr:cNvPr id="642" name="フローチャート : 判断 641"/>
        <xdr:cNvSpPr/>
      </xdr:nvSpPr>
      <xdr:spPr>
        <a:xfrm>
          <a:off x="12763500" y="13428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2576</xdr:rowOff>
    </xdr:from>
    <xdr:ext cx="534377" cy="259045"/>
    <xdr:sp macro="" textlink="">
      <xdr:nvSpPr>
        <xdr:cNvPr id="643" name="テキスト ボックス 642"/>
        <xdr:cNvSpPr txBox="1"/>
      </xdr:nvSpPr>
      <xdr:spPr>
        <a:xfrm>
          <a:off x="12547111" y="13204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76355</xdr:rowOff>
    </xdr:from>
    <xdr:to>
      <xdr:col>23</xdr:col>
      <xdr:colOff>568325</xdr:colOff>
      <xdr:row>78</xdr:row>
      <xdr:rowOff>6505</xdr:rowOff>
    </xdr:to>
    <xdr:sp macro="" textlink="">
      <xdr:nvSpPr>
        <xdr:cNvPr id="649" name="円/楕円 648"/>
        <xdr:cNvSpPr/>
      </xdr:nvSpPr>
      <xdr:spPr>
        <a:xfrm>
          <a:off x="16268700" y="1327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99232</xdr:rowOff>
    </xdr:from>
    <xdr:ext cx="534377" cy="259045"/>
    <xdr:sp macro="" textlink="">
      <xdr:nvSpPr>
        <xdr:cNvPr id="650" name="災害復旧費該当値テキスト"/>
        <xdr:cNvSpPr txBox="1"/>
      </xdr:nvSpPr>
      <xdr:spPr>
        <a:xfrm>
          <a:off x="16370300" y="13129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80,488</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52026</xdr:rowOff>
    </xdr:from>
    <xdr:to>
      <xdr:col>22</xdr:col>
      <xdr:colOff>415925</xdr:colOff>
      <xdr:row>77</xdr:row>
      <xdr:rowOff>153626</xdr:rowOff>
    </xdr:to>
    <xdr:sp macro="" textlink="">
      <xdr:nvSpPr>
        <xdr:cNvPr id="651" name="円/楕円 650"/>
        <xdr:cNvSpPr/>
      </xdr:nvSpPr>
      <xdr:spPr>
        <a:xfrm>
          <a:off x="15430500" y="13253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170153</xdr:rowOff>
    </xdr:from>
    <xdr:ext cx="534377" cy="259045"/>
    <xdr:sp macro="" textlink="">
      <xdr:nvSpPr>
        <xdr:cNvPr id="652" name="テキスト ボックス 651"/>
        <xdr:cNvSpPr txBox="1"/>
      </xdr:nvSpPr>
      <xdr:spPr>
        <a:xfrm>
          <a:off x="15214111" y="13028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91,130</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40767</xdr:rowOff>
    </xdr:from>
    <xdr:to>
      <xdr:col>21</xdr:col>
      <xdr:colOff>212725</xdr:colOff>
      <xdr:row>76</xdr:row>
      <xdr:rowOff>142367</xdr:rowOff>
    </xdr:to>
    <xdr:sp macro="" textlink="">
      <xdr:nvSpPr>
        <xdr:cNvPr id="653" name="円/楕円 652"/>
        <xdr:cNvSpPr/>
      </xdr:nvSpPr>
      <xdr:spPr>
        <a:xfrm>
          <a:off x="14541500" y="13070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74</xdr:row>
      <xdr:rowOff>158893</xdr:rowOff>
    </xdr:from>
    <xdr:ext cx="599010" cy="259045"/>
    <xdr:sp macro="" textlink="">
      <xdr:nvSpPr>
        <xdr:cNvPr id="654" name="テキスト ボックス 653"/>
        <xdr:cNvSpPr txBox="1"/>
      </xdr:nvSpPr>
      <xdr:spPr>
        <a:xfrm>
          <a:off x="14292794" y="12846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171,056</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30530</xdr:rowOff>
    </xdr:from>
    <xdr:to>
      <xdr:col>20</xdr:col>
      <xdr:colOff>9525</xdr:colOff>
      <xdr:row>78</xdr:row>
      <xdr:rowOff>132130</xdr:rowOff>
    </xdr:to>
    <xdr:sp macro="" textlink="">
      <xdr:nvSpPr>
        <xdr:cNvPr id="655" name="円/楕円 654"/>
        <xdr:cNvSpPr/>
      </xdr:nvSpPr>
      <xdr:spPr>
        <a:xfrm>
          <a:off x="13652500" y="1340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148657</xdr:rowOff>
    </xdr:from>
    <xdr:ext cx="534377" cy="259045"/>
    <xdr:sp macro="" textlink="">
      <xdr:nvSpPr>
        <xdr:cNvPr id="656" name="テキスト ボックス 655"/>
        <xdr:cNvSpPr txBox="1"/>
      </xdr:nvSpPr>
      <xdr:spPr>
        <a:xfrm>
          <a:off x="13436111" y="1317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25,534</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88900</xdr:rowOff>
    </xdr:from>
    <xdr:to>
      <xdr:col>18</xdr:col>
      <xdr:colOff>492125</xdr:colOff>
      <xdr:row>79</xdr:row>
      <xdr:rowOff>19050</xdr:rowOff>
    </xdr:to>
    <xdr:sp macro="" textlink="">
      <xdr:nvSpPr>
        <xdr:cNvPr id="657" name="円/楕円 656"/>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10177</xdr:rowOff>
    </xdr:from>
    <xdr:ext cx="249299" cy="259045"/>
    <xdr:sp macro="" textlink="">
      <xdr:nvSpPr>
        <xdr:cNvPr id="658" name="テキスト ボックス 657"/>
        <xdr:cNvSpPr txBox="1"/>
      </xdr:nvSpPr>
      <xdr:spPr>
        <a:xfrm>
          <a:off x="12689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101/147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43,541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9" name="直線コネクタ 66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0" name="テキスト ボックス 66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1" name="直線コネクタ 67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2" name="テキスト ボックス 67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3" name="直線コネクタ 67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4" name="テキスト ボックス 67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5" name="直線コネクタ 67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6" name="テキスト ボックス 67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7" name="直線コネクタ 67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78" name="テキスト ボックス 67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80" name="テキスト ボックス 67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24099</xdr:rowOff>
    </xdr:from>
    <xdr:to>
      <xdr:col>23</xdr:col>
      <xdr:colOff>516889</xdr:colOff>
      <xdr:row>98</xdr:row>
      <xdr:rowOff>123892</xdr:rowOff>
    </xdr:to>
    <xdr:cxnSp macro="">
      <xdr:nvCxnSpPr>
        <xdr:cNvPr id="682" name="直線コネクタ 681"/>
        <xdr:cNvCxnSpPr/>
      </xdr:nvCxnSpPr>
      <xdr:spPr>
        <a:xfrm flipV="1">
          <a:off x="16317595" y="15454599"/>
          <a:ext cx="1269" cy="1471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127719</xdr:rowOff>
    </xdr:from>
    <xdr:ext cx="534377" cy="259045"/>
    <xdr:sp macro="" textlink="">
      <xdr:nvSpPr>
        <xdr:cNvPr id="683" name="公債費最小値テキスト"/>
        <xdr:cNvSpPr txBox="1"/>
      </xdr:nvSpPr>
      <xdr:spPr>
        <a:xfrm>
          <a:off x="16370300" y="1692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48,298</a:t>
          </a:r>
          <a:endParaRPr kumimoji="1" lang="ja-JP" altLang="en-US" sz="1000" b="1">
            <a:latin typeface="ＭＳ Ｐゴシック"/>
          </a:endParaRPr>
        </a:p>
      </xdr:txBody>
    </xdr:sp>
    <xdr:clientData/>
  </xdr:oneCellAnchor>
  <xdr:twoCellAnchor>
    <xdr:from>
      <xdr:col>23</xdr:col>
      <xdr:colOff>428625</xdr:colOff>
      <xdr:row>98</xdr:row>
      <xdr:rowOff>123892</xdr:rowOff>
    </xdr:from>
    <xdr:to>
      <xdr:col>23</xdr:col>
      <xdr:colOff>606425</xdr:colOff>
      <xdr:row>98</xdr:row>
      <xdr:rowOff>123892</xdr:rowOff>
    </xdr:to>
    <xdr:cxnSp macro="">
      <xdr:nvCxnSpPr>
        <xdr:cNvPr id="684" name="直線コネクタ 683"/>
        <xdr:cNvCxnSpPr/>
      </xdr:nvCxnSpPr>
      <xdr:spPr>
        <a:xfrm>
          <a:off x="16230600" y="1692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142226</xdr:rowOff>
    </xdr:from>
    <xdr:ext cx="599010" cy="259045"/>
    <xdr:sp macro="" textlink="">
      <xdr:nvSpPr>
        <xdr:cNvPr id="685" name="公債費最大値テキスト"/>
        <xdr:cNvSpPr txBox="1"/>
      </xdr:nvSpPr>
      <xdr:spPr>
        <a:xfrm>
          <a:off x="16370300" y="15229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820,683</a:t>
          </a:r>
          <a:endParaRPr kumimoji="1" lang="ja-JP" altLang="en-US" sz="1000" b="1">
            <a:latin typeface="ＭＳ Ｐゴシック"/>
          </a:endParaRPr>
        </a:p>
      </xdr:txBody>
    </xdr:sp>
    <xdr:clientData/>
  </xdr:oneCellAnchor>
  <xdr:twoCellAnchor>
    <xdr:from>
      <xdr:col>23</xdr:col>
      <xdr:colOff>428625</xdr:colOff>
      <xdr:row>90</xdr:row>
      <xdr:rowOff>24099</xdr:rowOff>
    </xdr:from>
    <xdr:to>
      <xdr:col>23</xdr:col>
      <xdr:colOff>606425</xdr:colOff>
      <xdr:row>90</xdr:row>
      <xdr:rowOff>24099</xdr:rowOff>
    </xdr:to>
    <xdr:cxnSp macro="">
      <xdr:nvCxnSpPr>
        <xdr:cNvPr id="686" name="直線コネクタ 685"/>
        <xdr:cNvCxnSpPr/>
      </xdr:nvCxnSpPr>
      <xdr:spPr>
        <a:xfrm>
          <a:off x="16230600" y="15454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158054</xdr:rowOff>
    </xdr:from>
    <xdr:to>
      <xdr:col>23</xdr:col>
      <xdr:colOff>517525</xdr:colOff>
      <xdr:row>98</xdr:row>
      <xdr:rowOff>2279</xdr:rowOff>
    </xdr:to>
    <xdr:cxnSp macro="">
      <xdr:nvCxnSpPr>
        <xdr:cNvPr id="687" name="直線コネクタ 686"/>
        <xdr:cNvCxnSpPr/>
      </xdr:nvCxnSpPr>
      <xdr:spPr>
        <a:xfrm>
          <a:off x="15481300" y="16788704"/>
          <a:ext cx="838200" cy="15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80793</xdr:rowOff>
    </xdr:from>
    <xdr:ext cx="599010" cy="259045"/>
    <xdr:sp macro="" textlink="">
      <xdr:nvSpPr>
        <xdr:cNvPr id="688" name="公債費平均値テキスト"/>
        <xdr:cNvSpPr txBox="1"/>
      </xdr:nvSpPr>
      <xdr:spPr>
        <a:xfrm>
          <a:off x="16370300" y="165399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146,265</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57916</xdr:rowOff>
    </xdr:from>
    <xdr:to>
      <xdr:col>23</xdr:col>
      <xdr:colOff>568325</xdr:colOff>
      <xdr:row>97</xdr:row>
      <xdr:rowOff>159516</xdr:rowOff>
    </xdr:to>
    <xdr:sp macro="" textlink="">
      <xdr:nvSpPr>
        <xdr:cNvPr id="689" name="フローチャート : 判断 688"/>
        <xdr:cNvSpPr/>
      </xdr:nvSpPr>
      <xdr:spPr>
        <a:xfrm>
          <a:off x="162687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119416</xdr:rowOff>
    </xdr:from>
    <xdr:to>
      <xdr:col>22</xdr:col>
      <xdr:colOff>365125</xdr:colOff>
      <xdr:row>97</xdr:row>
      <xdr:rowOff>158054</xdr:rowOff>
    </xdr:to>
    <xdr:cxnSp macro="">
      <xdr:nvCxnSpPr>
        <xdr:cNvPr id="690" name="直線コネクタ 689"/>
        <xdr:cNvCxnSpPr/>
      </xdr:nvCxnSpPr>
      <xdr:spPr>
        <a:xfrm>
          <a:off x="14592300" y="16750066"/>
          <a:ext cx="889000" cy="38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52617</xdr:rowOff>
    </xdr:from>
    <xdr:to>
      <xdr:col>22</xdr:col>
      <xdr:colOff>415925</xdr:colOff>
      <xdr:row>97</xdr:row>
      <xdr:rowOff>154217</xdr:rowOff>
    </xdr:to>
    <xdr:sp macro="" textlink="">
      <xdr:nvSpPr>
        <xdr:cNvPr id="691" name="フローチャート : 判断 690"/>
        <xdr:cNvSpPr/>
      </xdr:nvSpPr>
      <xdr:spPr>
        <a:xfrm>
          <a:off x="15430500" y="1668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95</xdr:row>
      <xdr:rowOff>170744</xdr:rowOff>
    </xdr:from>
    <xdr:ext cx="599010" cy="259045"/>
    <xdr:sp macro="" textlink="">
      <xdr:nvSpPr>
        <xdr:cNvPr id="692" name="テキスト ボックス 691"/>
        <xdr:cNvSpPr txBox="1"/>
      </xdr:nvSpPr>
      <xdr:spPr>
        <a:xfrm>
          <a:off x="15181794" y="1645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149,046</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108626</xdr:rowOff>
    </xdr:from>
    <xdr:to>
      <xdr:col>21</xdr:col>
      <xdr:colOff>161925</xdr:colOff>
      <xdr:row>97</xdr:row>
      <xdr:rowOff>119416</xdr:rowOff>
    </xdr:to>
    <xdr:cxnSp macro="">
      <xdr:nvCxnSpPr>
        <xdr:cNvPr id="693" name="直線コネクタ 692"/>
        <xdr:cNvCxnSpPr/>
      </xdr:nvCxnSpPr>
      <xdr:spPr>
        <a:xfrm>
          <a:off x="13703300" y="16739276"/>
          <a:ext cx="889000" cy="10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41387</xdr:rowOff>
    </xdr:from>
    <xdr:to>
      <xdr:col>21</xdr:col>
      <xdr:colOff>212725</xdr:colOff>
      <xdr:row>97</xdr:row>
      <xdr:rowOff>142987</xdr:rowOff>
    </xdr:to>
    <xdr:sp macro="" textlink="">
      <xdr:nvSpPr>
        <xdr:cNvPr id="694" name="フローチャート : 判断 693"/>
        <xdr:cNvSpPr/>
      </xdr:nvSpPr>
      <xdr:spPr>
        <a:xfrm>
          <a:off x="14541500" y="1667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95</xdr:row>
      <xdr:rowOff>159514</xdr:rowOff>
    </xdr:from>
    <xdr:ext cx="599010" cy="259045"/>
    <xdr:sp macro="" textlink="">
      <xdr:nvSpPr>
        <xdr:cNvPr id="695" name="テキスト ボックス 694"/>
        <xdr:cNvSpPr txBox="1"/>
      </xdr:nvSpPr>
      <xdr:spPr>
        <a:xfrm>
          <a:off x="14292794" y="16447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154,941</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92867</xdr:rowOff>
    </xdr:from>
    <xdr:to>
      <xdr:col>19</xdr:col>
      <xdr:colOff>644525</xdr:colOff>
      <xdr:row>97</xdr:row>
      <xdr:rowOff>108626</xdr:rowOff>
    </xdr:to>
    <xdr:cxnSp macro="">
      <xdr:nvCxnSpPr>
        <xdr:cNvPr id="696" name="直線コネクタ 695"/>
        <xdr:cNvCxnSpPr/>
      </xdr:nvCxnSpPr>
      <xdr:spPr>
        <a:xfrm>
          <a:off x="12814300" y="16723517"/>
          <a:ext cx="889000" cy="15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51381</xdr:rowOff>
    </xdr:from>
    <xdr:to>
      <xdr:col>20</xdr:col>
      <xdr:colOff>9525</xdr:colOff>
      <xdr:row>97</xdr:row>
      <xdr:rowOff>152981</xdr:rowOff>
    </xdr:to>
    <xdr:sp macro="" textlink="">
      <xdr:nvSpPr>
        <xdr:cNvPr id="697" name="フローチャート : 判断 696"/>
        <xdr:cNvSpPr/>
      </xdr:nvSpPr>
      <xdr:spPr>
        <a:xfrm>
          <a:off x="13652500" y="1668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95</xdr:row>
      <xdr:rowOff>169508</xdr:rowOff>
    </xdr:from>
    <xdr:ext cx="599010" cy="259045"/>
    <xdr:sp macro="" textlink="">
      <xdr:nvSpPr>
        <xdr:cNvPr id="698" name="テキスト ボックス 697"/>
        <xdr:cNvSpPr txBox="1"/>
      </xdr:nvSpPr>
      <xdr:spPr>
        <a:xfrm>
          <a:off x="13403794" y="16457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149,695</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33724</xdr:rowOff>
    </xdr:from>
    <xdr:to>
      <xdr:col>18</xdr:col>
      <xdr:colOff>492125</xdr:colOff>
      <xdr:row>97</xdr:row>
      <xdr:rowOff>135324</xdr:rowOff>
    </xdr:to>
    <xdr:sp macro="" textlink="">
      <xdr:nvSpPr>
        <xdr:cNvPr id="699" name="フローチャート : 判断 698"/>
        <xdr:cNvSpPr/>
      </xdr:nvSpPr>
      <xdr:spPr>
        <a:xfrm>
          <a:off x="12763500" y="1666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95</xdr:row>
      <xdr:rowOff>151851</xdr:rowOff>
    </xdr:from>
    <xdr:ext cx="599010" cy="259045"/>
    <xdr:sp macro="" textlink="">
      <xdr:nvSpPr>
        <xdr:cNvPr id="700" name="テキスト ボックス 699"/>
        <xdr:cNvSpPr txBox="1"/>
      </xdr:nvSpPr>
      <xdr:spPr>
        <a:xfrm>
          <a:off x="12514794" y="16439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158,964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122929</xdr:rowOff>
    </xdr:from>
    <xdr:to>
      <xdr:col>23</xdr:col>
      <xdr:colOff>568325</xdr:colOff>
      <xdr:row>98</xdr:row>
      <xdr:rowOff>53079</xdr:rowOff>
    </xdr:to>
    <xdr:sp macro="" textlink="">
      <xdr:nvSpPr>
        <xdr:cNvPr id="706" name="円/楕円 705"/>
        <xdr:cNvSpPr/>
      </xdr:nvSpPr>
      <xdr:spPr>
        <a:xfrm>
          <a:off x="16268700" y="16753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37856</xdr:rowOff>
    </xdr:from>
    <xdr:ext cx="599010" cy="259045"/>
    <xdr:sp macro="" textlink="">
      <xdr:nvSpPr>
        <xdr:cNvPr id="707" name="公債費該当値テキスト"/>
        <xdr:cNvSpPr txBox="1"/>
      </xdr:nvSpPr>
      <xdr:spPr>
        <a:xfrm>
          <a:off x="16370300" y="16668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112,137</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107254</xdr:rowOff>
    </xdr:from>
    <xdr:to>
      <xdr:col>22</xdr:col>
      <xdr:colOff>415925</xdr:colOff>
      <xdr:row>98</xdr:row>
      <xdr:rowOff>37404</xdr:rowOff>
    </xdr:to>
    <xdr:sp macro="" textlink="">
      <xdr:nvSpPr>
        <xdr:cNvPr id="708" name="円/楕円 707"/>
        <xdr:cNvSpPr/>
      </xdr:nvSpPr>
      <xdr:spPr>
        <a:xfrm>
          <a:off x="15430500" y="1673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98</xdr:row>
      <xdr:rowOff>28531</xdr:rowOff>
    </xdr:from>
    <xdr:ext cx="599010" cy="259045"/>
    <xdr:sp macro="" textlink="">
      <xdr:nvSpPr>
        <xdr:cNvPr id="709" name="テキスト ボックス 708"/>
        <xdr:cNvSpPr txBox="1"/>
      </xdr:nvSpPr>
      <xdr:spPr>
        <a:xfrm>
          <a:off x="15181794" y="16830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120,365</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68616</xdr:rowOff>
    </xdr:from>
    <xdr:to>
      <xdr:col>21</xdr:col>
      <xdr:colOff>212725</xdr:colOff>
      <xdr:row>97</xdr:row>
      <xdr:rowOff>170216</xdr:rowOff>
    </xdr:to>
    <xdr:sp macro="" textlink="">
      <xdr:nvSpPr>
        <xdr:cNvPr id="710" name="円/楕円 709"/>
        <xdr:cNvSpPr/>
      </xdr:nvSpPr>
      <xdr:spPr>
        <a:xfrm>
          <a:off x="14541500" y="16699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97</xdr:row>
      <xdr:rowOff>161343</xdr:rowOff>
    </xdr:from>
    <xdr:ext cx="599010" cy="259045"/>
    <xdr:sp macro="" textlink="">
      <xdr:nvSpPr>
        <xdr:cNvPr id="711" name="テキスト ボックス 710"/>
        <xdr:cNvSpPr txBox="1"/>
      </xdr:nvSpPr>
      <xdr:spPr>
        <a:xfrm>
          <a:off x="14292794" y="16791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140,648</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57826</xdr:rowOff>
    </xdr:from>
    <xdr:to>
      <xdr:col>20</xdr:col>
      <xdr:colOff>9525</xdr:colOff>
      <xdr:row>97</xdr:row>
      <xdr:rowOff>159426</xdr:rowOff>
    </xdr:to>
    <xdr:sp macro="" textlink="">
      <xdr:nvSpPr>
        <xdr:cNvPr id="712" name="円/楕円 711"/>
        <xdr:cNvSpPr/>
      </xdr:nvSpPr>
      <xdr:spPr>
        <a:xfrm>
          <a:off x="13652500" y="1668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97</xdr:row>
      <xdr:rowOff>150553</xdr:rowOff>
    </xdr:from>
    <xdr:ext cx="599010" cy="259045"/>
    <xdr:sp macro="" textlink="">
      <xdr:nvSpPr>
        <xdr:cNvPr id="713" name="テキスト ボックス 712"/>
        <xdr:cNvSpPr txBox="1"/>
      </xdr:nvSpPr>
      <xdr:spPr>
        <a:xfrm>
          <a:off x="13403794" y="16781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146,312</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42067</xdr:rowOff>
    </xdr:from>
    <xdr:to>
      <xdr:col>18</xdr:col>
      <xdr:colOff>492125</xdr:colOff>
      <xdr:row>97</xdr:row>
      <xdr:rowOff>143667</xdr:rowOff>
    </xdr:to>
    <xdr:sp macro="" textlink="">
      <xdr:nvSpPr>
        <xdr:cNvPr id="714" name="円/楕円 713"/>
        <xdr:cNvSpPr/>
      </xdr:nvSpPr>
      <xdr:spPr>
        <a:xfrm>
          <a:off x="12763500" y="16672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97</xdr:row>
      <xdr:rowOff>134794</xdr:rowOff>
    </xdr:from>
    <xdr:ext cx="599010" cy="259045"/>
    <xdr:sp macro="" textlink="">
      <xdr:nvSpPr>
        <xdr:cNvPr id="715" name="テキスト ボックス 714"/>
        <xdr:cNvSpPr txBox="1"/>
      </xdr:nvSpPr>
      <xdr:spPr>
        <a:xfrm>
          <a:off x="12514794" y="16765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154,584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16/147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6" name="直線コネクタ 72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7" name="テキスト ボックス 72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8" name="直線コネクタ 72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29" name="テキスト ボックス 72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0" name="直線コネクタ 72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31" name="テキスト ボックス 73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2" name="直線コネクタ 73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33" name="テキスト ボックス 73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2997</xdr:rowOff>
    </xdr:from>
    <xdr:to>
      <xdr:col>32</xdr:col>
      <xdr:colOff>186689</xdr:colOff>
      <xdr:row>38</xdr:row>
      <xdr:rowOff>139700</xdr:rowOff>
    </xdr:to>
    <xdr:cxnSp macro="">
      <xdr:nvCxnSpPr>
        <xdr:cNvPr id="737" name="直線コネクタ 736"/>
        <xdr:cNvCxnSpPr/>
      </xdr:nvCxnSpPr>
      <xdr:spPr>
        <a:xfrm flipV="1">
          <a:off x="22159595" y="5489397"/>
          <a:ext cx="1269" cy="1165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10213</xdr:rowOff>
    </xdr:from>
    <xdr:ext cx="249299" cy="259045"/>
    <xdr:sp macro="" textlink="">
      <xdr:nvSpPr>
        <xdr:cNvPr id="738" name="諸支出金最小値テキスト"/>
        <xdr:cNvSpPr txBox="1"/>
      </xdr:nvSpPr>
      <xdr:spPr>
        <a:xfrm>
          <a:off x="22212300" y="66967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9" name="直線コネクタ 73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121124</xdr:rowOff>
    </xdr:from>
    <xdr:ext cx="534377" cy="259045"/>
    <xdr:sp macro="" textlink="">
      <xdr:nvSpPr>
        <xdr:cNvPr id="740" name="諸支出金最大値テキスト"/>
        <xdr:cNvSpPr txBox="1"/>
      </xdr:nvSpPr>
      <xdr:spPr>
        <a:xfrm>
          <a:off x="22212300" y="526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50,980</a:t>
          </a:r>
          <a:endParaRPr kumimoji="1" lang="ja-JP" altLang="en-US" sz="1000" b="1">
            <a:latin typeface="ＭＳ Ｐゴシック"/>
          </a:endParaRPr>
        </a:p>
      </xdr:txBody>
    </xdr:sp>
    <xdr:clientData/>
  </xdr:oneCellAnchor>
  <xdr:twoCellAnchor>
    <xdr:from>
      <xdr:col>32</xdr:col>
      <xdr:colOff>98425</xdr:colOff>
      <xdr:row>32</xdr:row>
      <xdr:rowOff>2997</xdr:rowOff>
    </xdr:from>
    <xdr:to>
      <xdr:col>32</xdr:col>
      <xdr:colOff>276225</xdr:colOff>
      <xdr:row>32</xdr:row>
      <xdr:rowOff>2997</xdr:rowOff>
    </xdr:to>
    <xdr:cxnSp macro="">
      <xdr:nvCxnSpPr>
        <xdr:cNvPr id="741" name="直線コネクタ 740"/>
        <xdr:cNvCxnSpPr/>
      </xdr:nvCxnSpPr>
      <xdr:spPr>
        <a:xfrm>
          <a:off x="22072600" y="5489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2" name="直線コネクタ 74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99113</xdr:rowOff>
    </xdr:from>
    <xdr:ext cx="378565" cy="259045"/>
    <xdr:sp macro="" textlink="">
      <xdr:nvSpPr>
        <xdr:cNvPr id="743" name="諸支出金平均値テキスト"/>
        <xdr:cNvSpPr txBox="1"/>
      </xdr:nvSpPr>
      <xdr:spPr>
        <a:xfrm>
          <a:off x="22212300" y="64427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76236</xdr:rowOff>
    </xdr:from>
    <xdr:to>
      <xdr:col>32</xdr:col>
      <xdr:colOff>238125</xdr:colOff>
      <xdr:row>39</xdr:row>
      <xdr:rowOff>6386</xdr:rowOff>
    </xdr:to>
    <xdr:sp macro="" textlink="">
      <xdr:nvSpPr>
        <xdr:cNvPr id="744" name="フローチャート : 判断 743"/>
        <xdr:cNvSpPr/>
      </xdr:nvSpPr>
      <xdr:spPr>
        <a:xfrm>
          <a:off x="22110700" y="65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5" name="直線コネクタ 74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34561</xdr:rowOff>
    </xdr:from>
    <xdr:to>
      <xdr:col>31</xdr:col>
      <xdr:colOff>85725</xdr:colOff>
      <xdr:row>38</xdr:row>
      <xdr:rowOff>136161</xdr:rowOff>
    </xdr:to>
    <xdr:sp macro="" textlink="">
      <xdr:nvSpPr>
        <xdr:cNvPr id="746" name="フローチャート : 判断 745"/>
        <xdr:cNvSpPr/>
      </xdr:nvSpPr>
      <xdr:spPr>
        <a:xfrm>
          <a:off x="21272500" y="654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152689</xdr:rowOff>
    </xdr:from>
    <xdr:ext cx="469744" cy="259045"/>
    <xdr:sp macro="" textlink="">
      <xdr:nvSpPr>
        <xdr:cNvPr id="747" name="テキスト ボックス 746"/>
        <xdr:cNvSpPr txBox="1"/>
      </xdr:nvSpPr>
      <xdr:spPr>
        <a:xfrm>
          <a:off x="21088427" y="6324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2,377</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48" name="直線コネクタ 74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72144</xdr:rowOff>
    </xdr:from>
    <xdr:to>
      <xdr:col>29</xdr:col>
      <xdr:colOff>568325</xdr:colOff>
      <xdr:row>39</xdr:row>
      <xdr:rowOff>2294</xdr:rowOff>
    </xdr:to>
    <xdr:sp macro="" textlink="">
      <xdr:nvSpPr>
        <xdr:cNvPr id="749" name="フローチャート : 判断 748"/>
        <xdr:cNvSpPr/>
      </xdr:nvSpPr>
      <xdr:spPr>
        <a:xfrm>
          <a:off x="20383500" y="658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18821</xdr:rowOff>
    </xdr:from>
    <xdr:ext cx="378565" cy="259045"/>
    <xdr:sp macro="" textlink="">
      <xdr:nvSpPr>
        <xdr:cNvPr id="750" name="テキスト ボックス 749"/>
        <xdr:cNvSpPr txBox="1"/>
      </xdr:nvSpPr>
      <xdr:spPr>
        <a:xfrm>
          <a:off x="20245017" y="63624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1" name="直線コネクタ 75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64691</xdr:rowOff>
    </xdr:from>
    <xdr:to>
      <xdr:col>28</xdr:col>
      <xdr:colOff>365125</xdr:colOff>
      <xdr:row>38</xdr:row>
      <xdr:rowOff>166291</xdr:rowOff>
    </xdr:to>
    <xdr:sp macro="" textlink="">
      <xdr:nvSpPr>
        <xdr:cNvPr id="752" name="フローチャート : 判断 751"/>
        <xdr:cNvSpPr/>
      </xdr:nvSpPr>
      <xdr:spPr>
        <a:xfrm>
          <a:off x="19494500" y="657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11368</xdr:rowOff>
    </xdr:from>
    <xdr:ext cx="469744" cy="259045"/>
    <xdr:sp macro="" textlink="">
      <xdr:nvSpPr>
        <xdr:cNvPr id="753" name="テキスト ボックス 752"/>
        <xdr:cNvSpPr txBox="1"/>
      </xdr:nvSpPr>
      <xdr:spPr>
        <a:xfrm>
          <a:off x="19310427" y="6355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30813</xdr:rowOff>
    </xdr:from>
    <xdr:to>
      <xdr:col>27</xdr:col>
      <xdr:colOff>161925</xdr:colOff>
      <xdr:row>38</xdr:row>
      <xdr:rowOff>132413</xdr:rowOff>
    </xdr:to>
    <xdr:sp macro="" textlink="">
      <xdr:nvSpPr>
        <xdr:cNvPr id="754" name="フローチャート : 判断 753"/>
        <xdr:cNvSpPr/>
      </xdr:nvSpPr>
      <xdr:spPr>
        <a:xfrm>
          <a:off x="18605500" y="654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148940</xdr:rowOff>
    </xdr:from>
    <xdr:ext cx="469744" cy="259045"/>
    <xdr:sp macro="" textlink="">
      <xdr:nvSpPr>
        <xdr:cNvPr id="755" name="テキスト ボックス 754"/>
        <xdr:cNvSpPr txBox="1"/>
      </xdr:nvSpPr>
      <xdr:spPr>
        <a:xfrm>
          <a:off x="18421427" y="6321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2,541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1" name="円/楕円 76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54663</xdr:rowOff>
    </xdr:from>
    <xdr:ext cx="249299" cy="259045"/>
    <xdr:sp macro="" textlink="">
      <xdr:nvSpPr>
        <xdr:cNvPr id="762" name="諸支出金該当値テキスト"/>
        <xdr:cNvSpPr txBox="1"/>
      </xdr:nvSpPr>
      <xdr:spPr>
        <a:xfrm>
          <a:off x="22212300" y="65697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3" name="円/楕円 76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4" name="テキスト ボックス 763"/>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5" name="円/楕円 76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66" name="テキスト ボックス 765"/>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7" name="円/楕円 76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68" name="テキスト ボックス 767"/>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69" name="円/楕円 76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0" name="テキスト ボックス 769"/>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81" name="直線コネクタ 780"/>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82" name="テキスト ボックス 781"/>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83" name="直線コネクタ 782"/>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55</xdr:row>
      <xdr:rowOff>54627</xdr:rowOff>
    </xdr:from>
    <xdr:ext cx="312906" cy="259045"/>
    <xdr:sp macro="" textlink="">
      <xdr:nvSpPr>
        <xdr:cNvPr id="784" name="テキスト ボックス 783"/>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85" name="直線コネクタ 784"/>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52</xdr:row>
      <xdr:rowOff>111777</xdr:rowOff>
    </xdr:from>
    <xdr:ext cx="377026" cy="259045"/>
    <xdr:sp macro="" textlink="">
      <xdr:nvSpPr>
        <xdr:cNvPr id="786" name="テキスト ボックス 785"/>
        <xdr:cNvSpPr txBox="1"/>
      </xdr:nvSpPr>
      <xdr:spPr>
        <a:xfrm>
          <a:off x="17910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87" name="直線コネクタ 786"/>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49</xdr:row>
      <xdr:rowOff>168927</xdr:rowOff>
    </xdr:from>
    <xdr:ext cx="377026" cy="259045"/>
    <xdr:sp macro="" textlink="">
      <xdr:nvSpPr>
        <xdr:cNvPr id="788" name="テキスト ボックス 787"/>
        <xdr:cNvSpPr txBox="1"/>
      </xdr:nvSpPr>
      <xdr:spPr>
        <a:xfrm>
          <a:off x="17910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47</xdr:row>
      <xdr:rowOff>54627</xdr:rowOff>
    </xdr:from>
    <xdr:ext cx="377026" cy="259045"/>
    <xdr:sp macro="" textlink="">
      <xdr:nvSpPr>
        <xdr:cNvPr id="790" name="テキスト ボックス 789"/>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58</xdr:row>
      <xdr:rowOff>139700</xdr:rowOff>
    </xdr:from>
    <xdr:to>
      <xdr:col>32</xdr:col>
      <xdr:colOff>186689</xdr:colOff>
      <xdr:row>58</xdr:row>
      <xdr:rowOff>139700</xdr:rowOff>
    </xdr:to>
    <xdr:cxnSp macro="">
      <xdr:nvCxnSpPr>
        <xdr:cNvPr id="792" name="直線コネクタ 791"/>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10177</xdr:rowOff>
    </xdr:from>
    <xdr:ext cx="249299" cy="259045"/>
    <xdr:sp macro="" textlink="">
      <xdr:nvSpPr>
        <xdr:cNvPr id="793"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94" name="直線コネクタ 793"/>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10177</xdr:rowOff>
    </xdr:from>
    <xdr:ext cx="249299" cy="259045"/>
    <xdr:sp macro="" textlink="">
      <xdr:nvSpPr>
        <xdr:cNvPr id="795"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96" name="直線コネクタ 79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797" name="直線コネクタ 796"/>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67327</xdr:rowOff>
    </xdr:from>
    <xdr:ext cx="249299" cy="259045"/>
    <xdr:sp macro="" textlink="">
      <xdr:nvSpPr>
        <xdr:cNvPr id="798"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799" name="フローチャート : 判断 798"/>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800" name="直線コネクタ 799"/>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801" name="フローチャート : 判断 800"/>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02" name="テキスト ボックス 801"/>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803" name="直線コネクタ 802"/>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88900</xdr:rowOff>
    </xdr:from>
    <xdr:to>
      <xdr:col>29</xdr:col>
      <xdr:colOff>568325</xdr:colOff>
      <xdr:row>59</xdr:row>
      <xdr:rowOff>19050</xdr:rowOff>
    </xdr:to>
    <xdr:sp macro="" textlink="">
      <xdr:nvSpPr>
        <xdr:cNvPr id="804" name="フローチャート : 判断 803"/>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05" name="テキスト ボックス 804"/>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806" name="直線コネクタ 805"/>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88900</xdr:rowOff>
    </xdr:from>
    <xdr:to>
      <xdr:col>28</xdr:col>
      <xdr:colOff>365125</xdr:colOff>
      <xdr:row>59</xdr:row>
      <xdr:rowOff>19050</xdr:rowOff>
    </xdr:to>
    <xdr:sp macro="" textlink="">
      <xdr:nvSpPr>
        <xdr:cNvPr id="807" name="フローチャート : 判断 806"/>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08" name="テキスト ボックス 807"/>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43180</xdr:rowOff>
    </xdr:from>
    <xdr:to>
      <xdr:col>27</xdr:col>
      <xdr:colOff>161925</xdr:colOff>
      <xdr:row>50</xdr:row>
      <xdr:rowOff>144780</xdr:rowOff>
    </xdr:to>
    <xdr:sp macro="" textlink="">
      <xdr:nvSpPr>
        <xdr:cNvPr id="809" name="フローチャート : 判断 808"/>
        <xdr:cNvSpPr/>
      </xdr:nvSpPr>
      <xdr:spPr>
        <a:xfrm>
          <a:off x="18605500" y="8615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48</xdr:row>
      <xdr:rowOff>161307</xdr:rowOff>
    </xdr:from>
    <xdr:ext cx="378565" cy="259045"/>
    <xdr:sp macro="" textlink="">
      <xdr:nvSpPr>
        <xdr:cNvPr id="810" name="テキスト ボックス 809"/>
        <xdr:cNvSpPr txBox="1"/>
      </xdr:nvSpPr>
      <xdr:spPr>
        <a:xfrm>
          <a:off x="18467017" y="8390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16" name="円/楕円 815"/>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124477</xdr:rowOff>
    </xdr:from>
    <xdr:ext cx="249299" cy="259045"/>
    <xdr:sp macro="" textlink="">
      <xdr:nvSpPr>
        <xdr:cNvPr id="817"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18" name="円/楕円 817"/>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19" name="テキスト ボックス 818"/>
        <xdr:cNvSpPr txBox="1"/>
      </xdr:nvSpPr>
      <xdr:spPr>
        <a:xfrm>
          <a:off x="2119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20" name="円/楕円 819"/>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35577</xdr:rowOff>
    </xdr:from>
    <xdr:ext cx="249299" cy="259045"/>
    <xdr:sp macro="" textlink="">
      <xdr:nvSpPr>
        <xdr:cNvPr id="821" name="テキスト ボックス 820"/>
        <xdr:cNvSpPr txBox="1"/>
      </xdr:nvSpPr>
      <xdr:spPr>
        <a:xfrm>
          <a:off x="20309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22" name="円/楕円 821"/>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35577</xdr:rowOff>
    </xdr:from>
    <xdr:ext cx="249299" cy="259045"/>
    <xdr:sp macro="" textlink="">
      <xdr:nvSpPr>
        <xdr:cNvPr id="823" name="テキスト ボックス 822"/>
        <xdr:cNvSpPr txBox="1"/>
      </xdr:nvSpPr>
      <xdr:spPr>
        <a:xfrm>
          <a:off x="19420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24" name="円/楕円 823"/>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25" name="テキスト ボックス 824"/>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mn-lt"/>
              <a:ea typeface="+mn-ea"/>
              <a:cs typeface="+mn-cs"/>
            </a:rPr>
            <a:t>東日本大震災及び原発事故からの復興事業に係る民生費（原子力災害対策事業費）、土木費、労働費</a:t>
          </a:r>
          <a:r>
            <a:rPr kumimoji="1" lang="ja-JP" altLang="en-US" sz="1300">
              <a:solidFill>
                <a:schemeClr val="dk1"/>
              </a:solidFill>
              <a:latin typeface="+mn-lt"/>
              <a:ea typeface="+mn-ea"/>
              <a:cs typeface="+mn-cs"/>
            </a:rPr>
            <a:t>について、</a:t>
          </a:r>
          <a:r>
            <a:rPr kumimoji="1" lang="ja-JP" altLang="ja-JP" sz="1300">
              <a:solidFill>
                <a:schemeClr val="dk1"/>
              </a:solidFill>
              <a:latin typeface="+mn-lt"/>
              <a:ea typeface="+mn-ea"/>
              <a:cs typeface="+mn-cs"/>
            </a:rPr>
            <a:t>大幅な増</a:t>
          </a:r>
          <a:r>
            <a:rPr kumimoji="1" lang="ja-JP" altLang="ja-JP" sz="1300" strike="dblStrike" baseline="0">
              <a:solidFill>
                <a:schemeClr val="dk1"/>
              </a:solidFill>
              <a:latin typeface="+mn-lt"/>
              <a:ea typeface="+mn-ea"/>
              <a:cs typeface="+mn-cs"/>
            </a:rPr>
            <a:t>額</a:t>
          </a:r>
          <a:r>
            <a:rPr kumimoji="1" lang="ja-JP" altLang="ja-JP" sz="1300">
              <a:solidFill>
                <a:schemeClr val="dk1"/>
              </a:solidFill>
              <a:latin typeface="+mn-lt"/>
              <a:ea typeface="+mn-ea"/>
              <a:cs typeface="+mn-cs"/>
            </a:rPr>
            <a:t>により類似団体の平均額を大きく上回っている。</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今後の人口は長期避難の影響により大きく変動することが想定されるため、復興計画等の着実な実施と併せて、より健全な財政をめざしていく。</a:t>
          </a:r>
          <a:endParaRPr lang="ja-JP" altLang="ja-JP" sz="1300">
            <a:solidFill>
              <a:schemeClr val="dk1"/>
            </a:solidFill>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福島県葛尾村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base" latinLnBrk="0" hangingPunct="1"/>
          <a:r>
            <a:rPr lang="ja-JP" altLang="ja-JP" sz="1300" baseline="0">
              <a:solidFill>
                <a:schemeClr val="dk1"/>
              </a:solidFill>
              <a:latin typeface="+mn-lt"/>
              <a:ea typeface="+mn-ea"/>
              <a:cs typeface="+mn-cs"/>
            </a:rPr>
            <a:t>財政調整基金は、標準財政規模の</a:t>
          </a:r>
          <a:r>
            <a:rPr lang="ja-JP" altLang="en-US" sz="1300" baseline="0">
              <a:solidFill>
                <a:schemeClr val="dk1"/>
              </a:solidFill>
              <a:latin typeface="+mn-lt"/>
              <a:ea typeface="+mn-ea"/>
              <a:cs typeface="+mn-cs"/>
            </a:rPr>
            <a:t>１０</a:t>
          </a:r>
          <a:r>
            <a:rPr lang="en-US" altLang="ja-JP" sz="1300" baseline="0">
              <a:solidFill>
                <a:schemeClr val="dk1"/>
              </a:solidFill>
              <a:latin typeface="+mn-lt"/>
              <a:ea typeface="+mn-ea"/>
              <a:cs typeface="+mn-cs"/>
            </a:rPr>
            <a:t>%</a:t>
          </a:r>
          <a:r>
            <a:rPr lang="ja-JP" altLang="ja-JP" sz="1300" baseline="0">
              <a:solidFill>
                <a:schemeClr val="dk1"/>
              </a:solidFill>
              <a:latin typeface="+mn-lt"/>
              <a:ea typeface="+mn-ea"/>
              <a:cs typeface="+mn-cs"/>
            </a:rPr>
            <a:t>を大きく上回っており、不測の事態に対応できる備えが整っている。</a:t>
          </a:r>
          <a:endParaRPr lang="en-US" altLang="ja-JP" sz="1300" baseline="0">
            <a:solidFill>
              <a:schemeClr val="dk1"/>
            </a:solidFill>
            <a:latin typeface="+mn-lt"/>
            <a:ea typeface="+mn-ea"/>
            <a:cs typeface="+mn-cs"/>
          </a:endParaRPr>
        </a:p>
        <a:p>
          <a:pPr eaLnBrk="1" fontAlgn="base" latinLnBrk="0" hangingPunct="1"/>
          <a:r>
            <a:rPr lang="ja-JP" altLang="ja-JP" sz="1300" baseline="0">
              <a:solidFill>
                <a:schemeClr val="dk1"/>
              </a:solidFill>
              <a:latin typeface="+mn-lt"/>
              <a:ea typeface="+mn-ea"/>
              <a:cs typeface="+mn-cs"/>
            </a:rPr>
            <a:t>実質収支比率は、望ましいとされるおおむね</a:t>
          </a:r>
          <a:r>
            <a:rPr lang="ja-JP" altLang="en-US" sz="1300" baseline="0">
              <a:solidFill>
                <a:schemeClr val="dk1"/>
              </a:solidFill>
              <a:latin typeface="+mn-lt"/>
              <a:ea typeface="+mn-ea"/>
              <a:cs typeface="+mn-cs"/>
            </a:rPr>
            <a:t>３</a:t>
          </a:r>
          <a:r>
            <a:rPr lang="en-US" altLang="ja-JP" sz="1300" baseline="0">
              <a:solidFill>
                <a:schemeClr val="dk1"/>
              </a:solidFill>
              <a:latin typeface="+mn-lt"/>
              <a:ea typeface="+mn-ea"/>
              <a:cs typeface="+mn-cs"/>
            </a:rPr>
            <a:t>%</a:t>
          </a:r>
          <a:r>
            <a:rPr lang="ja-JP" altLang="ja-JP" sz="1300" baseline="0">
              <a:solidFill>
                <a:schemeClr val="dk1"/>
              </a:solidFill>
              <a:latin typeface="+mn-lt"/>
              <a:ea typeface="+mn-ea"/>
              <a:cs typeface="+mn-cs"/>
            </a:rPr>
            <a:t>～</a:t>
          </a:r>
          <a:r>
            <a:rPr lang="ja-JP" altLang="en-US" sz="1300" baseline="0">
              <a:solidFill>
                <a:schemeClr val="dk1"/>
              </a:solidFill>
              <a:latin typeface="+mn-lt"/>
              <a:ea typeface="+mn-ea"/>
              <a:cs typeface="+mn-cs"/>
            </a:rPr>
            <a:t>５</a:t>
          </a:r>
          <a:r>
            <a:rPr lang="ja-JP" altLang="ja-JP" sz="1300" baseline="0">
              <a:solidFill>
                <a:schemeClr val="dk1"/>
              </a:solidFill>
              <a:latin typeface="+mn-lt"/>
              <a:ea typeface="+mn-ea"/>
              <a:cs typeface="+mn-cs"/>
            </a:rPr>
            <a:t>％程度を大きく上回っており、今後も同程度で推移するよう努める。</a:t>
          </a:r>
          <a:endParaRPr lang="en-US" altLang="ja-JP" sz="1300" baseline="0">
            <a:solidFill>
              <a:schemeClr val="dk1"/>
            </a:solidFill>
            <a:latin typeface="+mn-lt"/>
            <a:ea typeface="+mn-ea"/>
            <a:cs typeface="+mn-cs"/>
          </a:endParaRPr>
        </a:p>
        <a:p>
          <a:pPr eaLnBrk="1" fontAlgn="auto" latinLnBrk="0" hangingPunct="1"/>
          <a:r>
            <a:rPr kumimoji="1" lang="ja-JP" altLang="ja-JP" sz="1300" baseline="0">
              <a:solidFill>
                <a:schemeClr val="dk1"/>
              </a:solidFill>
              <a:latin typeface="+mn-lt"/>
              <a:ea typeface="+mn-ea"/>
              <a:cs typeface="+mn-cs"/>
            </a:rPr>
            <a:t>実質単年度収支については、資金繰りのため財政調整基金を</a:t>
          </a:r>
          <a:r>
            <a:rPr kumimoji="1" lang="ja-JP" altLang="en-US" sz="1300" baseline="0">
              <a:solidFill>
                <a:schemeClr val="dk1"/>
              </a:solidFill>
              <a:latin typeface="+mn-lt"/>
              <a:ea typeface="+mn-ea"/>
              <a:cs typeface="+mn-cs"/>
            </a:rPr>
            <a:t>２</a:t>
          </a:r>
          <a:r>
            <a:rPr kumimoji="1" lang="ja-JP" altLang="ja-JP" sz="1300" baseline="0">
              <a:solidFill>
                <a:schemeClr val="dk1"/>
              </a:solidFill>
              <a:latin typeface="+mn-lt"/>
              <a:ea typeface="+mn-ea"/>
              <a:cs typeface="+mn-cs"/>
            </a:rPr>
            <a:t>億</a:t>
          </a:r>
          <a:r>
            <a:rPr kumimoji="1" lang="ja-JP" altLang="en-US" sz="1300" baseline="0">
              <a:solidFill>
                <a:schemeClr val="dk1"/>
              </a:solidFill>
              <a:latin typeface="+mn-lt"/>
              <a:ea typeface="+mn-ea"/>
              <a:cs typeface="+mn-cs"/>
            </a:rPr>
            <a:t>６</a:t>
          </a:r>
          <a:r>
            <a:rPr kumimoji="1" lang="ja-JP" altLang="ja-JP" sz="1300" baseline="0">
              <a:solidFill>
                <a:schemeClr val="dk1"/>
              </a:solidFill>
              <a:latin typeface="+mn-lt"/>
              <a:ea typeface="+mn-ea"/>
              <a:cs typeface="+mn-cs"/>
            </a:rPr>
            <a:t>百万円取り崩したこと等により</a:t>
          </a:r>
          <a:r>
            <a:rPr kumimoji="1" lang="ja-JP" altLang="en-US" sz="1300" baseline="0">
              <a:solidFill>
                <a:schemeClr val="dk1"/>
              </a:solidFill>
              <a:latin typeface="+mn-lt"/>
              <a:ea typeface="+mn-ea"/>
              <a:cs typeface="+mn-cs"/>
            </a:rPr>
            <a:t>１５</a:t>
          </a:r>
          <a:r>
            <a:rPr kumimoji="1" lang="ja-JP" altLang="ja-JP" sz="1300" baseline="0">
              <a:solidFill>
                <a:schemeClr val="dk1"/>
              </a:solidFill>
              <a:latin typeface="+mn-lt"/>
              <a:ea typeface="+mn-ea"/>
              <a:cs typeface="+mn-cs"/>
            </a:rPr>
            <a:t>ﾎﾟｲﾝﾄ以上下落したが、今後は</a:t>
          </a:r>
          <a:r>
            <a:rPr kumimoji="1" lang="ja-JP" altLang="en-US" sz="1300" baseline="0">
              <a:solidFill>
                <a:schemeClr val="dk1"/>
              </a:solidFill>
              <a:latin typeface="+mn-lt"/>
              <a:ea typeface="+mn-ea"/>
              <a:cs typeface="+mn-cs"/>
            </a:rPr>
            <a:t>財政の</a:t>
          </a:r>
          <a:r>
            <a:rPr kumimoji="1" lang="ja-JP" altLang="ja-JP" sz="1300" baseline="0">
              <a:solidFill>
                <a:schemeClr val="dk1"/>
              </a:solidFill>
              <a:latin typeface="+mn-lt"/>
              <a:ea typeface="+mn-ea"/>
              <a:cs typeface="+mn-cs"/>
            </a:rPr>
            <a:t>安定</a:t>
          </a:r>
          <a:r>
            <a:rPr kumimoji="1" lang="ja-JP" altLang="en-US" sz="1300" baseline="0">
              <a:solidFill>
                <a:schemeClr val="dk1"/>
              </a:solidFill>
              <a:latin typeface="+mn-lt"/>
              <a:ea typeface="+mn-ea"/>
              <a:cs typeface="+mn-cs"/>
            </a:rPr>
            <a:t>化に</a:t>
          </a:r>
          <a:r>
            <a:rPr kumimoji="1" lang="ja-JP" altLang="ja-JP" sz="1300" baseline="0">
              <a:solidFill>
                <a:schemeClr val="dk1"/>
              </a:solidFill>
              <a:latin typeface="+mn-lt"/>
              <a:ea typeface="+mn-ea"/>
              <a:cs typeface="+mn-cs"/>
            </a:rPr>
            <a:t>努める。</a:t>
          </a:r>
          <a:endParaRPr kumimoji="1" lang="ja-JP" altLang="ja-JP" sz="1300">
            <a:solidFill>
              <a:schemeClr val="dk1"/>
            </a:solidFill>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福島県葛尾村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300" baseline="0">
              <a:solidFill>
                <a:schemeClr val="dk1"/>
              </a:solidFill>
              <a:latin typeface="+mn-lt"/>
              <a:ea typeface="+mn-ea"/>
              <a:cs typeface="+mn-cs"/>
            </a:rPr>
            <a:t>普通会計及び特別会計においても赤字は生じていない。</a:t>
          </a:r>
          <a:endParaRPr lang="en-US" altLang="ja-JP" sz="1300" baseline="0">
            <a:solidFill>
              <a:schemeClr val="dk1"/>
            </a:solidFill>
            <a:latin typeface="+mn-lt"/>
            <a:ea typeface="+mn-ea"/>
            <a:cs typeface="+mn-cs"/>
          </a:endParaRPr>
        </a:p>
        <a:p>
          <a:pPr eaLnBrk="1" fontAlgn="auto" latinLnBrk="0" hangingPunct="1"/>
          <a:r>
            <a:rPr lang="ja-JP" altLang="ja-JP" sz="1300" baseline="0">
              <a:solidFill>
                <a:schemeClr val="dk1"/>
              </a:solidFill>
              <a:latin typeface="+mn-lt"/>
              <a:ea typeface="+mn-ea"/>
              <a:cs typeface="+mn-cs"/>
            </a:rPr>
            <a:t>今後も赤字に転じることのないよう、財政の健全性を確保していく。</a:t>
          </a:r>
          <a:endParaRPr kumimoji="1" lang="ja-JP" altLang="ja-JP" sz="1300">
            <a:solidFill>
              <a:schemeClr val="dk1"/>
            </a:solidFill>
            <a:latin typeface="+mn-lt"/>
            <a:ea typeface="+mn-ea"/>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福島県葛尾村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fontAlgn="base"/>
          <a:r>
            <a:rPr lang="ja-JP" altLang="ja-JP" sz="1300" baseline="0">
              <a:solidFill>
                <a:schemeClr val="dk1"/>
              </a:solidFill>
              <a:latin typeface="+mn-lt"/>
              <a:ea typeface="+mn-ea"/>
              <a:cs typeface="+mn-cs"/>
            </a:rPr>
            <a:t>公債費に関しては、起債発行額の抑制と償還期間満了による元利償還金の減少により年々縮小してきている。</a:t>
          </a:r>
          <a:endParaRPr lang="en-US" altLang="ja-JP" sz="1300" baseline="0">
            <a:solidFill>
              <a:schemeClr val="dk1"/>
            </a:solidFill>
            <a:latin typeface="+mn-lt"/>
            <a:ea typeface="+mn-ea"/>
            <a:cs typeface="+mn-cs"/>
          </a:endParaRPr>
        </a:p>
        <a:p>
          <a:r>
            <a:rPr lang="ja-JP" altLang="ja-JP" sz="1300" baseline="0">
              <a:solidFill>
                <a:schemeClr val="dk1"/>
              </a:solidFill>
              <a:latin typeface="+mn-lt"/>
              <a:ea typeface="+mn-ea"/>
              <a:cs typeface="+mn-cs"/>
            </a:rPr>
            <a:t>新規発行分についても交付税措置率の高い有利な起債を発行し、実質公債費比率上昇を抑制しているが、今後も適正な管理に努め、公債費の圧縮を図る。</a:t>
          </a:r>
          <a:endParaRPr kumimoji="1" lang="ja-JP" altLang="ja-JP" sz="1300">
            <a:solidFill>
              <a:schemeClr val="dk1"/>
            </a:solidFill>
            <a:latin typeface="+mn-lt"/>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福島県葛尾村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base" latinLnBrk="0" hangingPunct="1"/>
          <a:r>
            <a:rPr lang="ja-JP" altLang="ja-JP" sz="1300" baseline="0">
              <a:solidFill>
                <a:schemeClr val="dk1"/>
              </a:solidFill>
              <a:latin typeface="+mn-lt"/>
              <a:ea typeface="+mn-ea"/>
              <a:cs typeface="+mn-cs"/>
            </a:rPr>
            <a:t>将来負担額に対し、充当可能財源（充当可能基金）が大きいため、マイナスとなっている。</a:t>
          </a:r>
          <a:endParaRPr lang="en-US" altLang="ja-JP" sz="1300" baseline="0">
            <a:solidFill>
              <a:schemeClr val="dk1"/>
            </a:solidFill>
            <a:latin typeface="+mn-lt"/>
            <a:ea typeface="+mn-ea"/>
            <a:cs typeface="+mn-cs"/>
          </a:endParaRPr>
        </a:p>
        <a:p>
          <a:pPr eaLnBrk="1" fontAlgn="auto" latinLnBrk="0" hangingPunct="1"/>
          <a:r>
            <a:rPr lang="ja-JP" altLang="ja-JP" sz="1300" baseline="0">
              <a:solidFill>
                <a:schemeClr val="dk1"/>
              </a:solidFill>
              <a:latin typeface="+mn-lt"/>
              <a:ea typeface="+mn-ea"/>
              <a:cs typeface="+mn-cs"/>
            </a:rPr>
            <a:t> これは、学校・災害公営住宅等の公共インフラ整備に係る震災復興関連基金額の大幅増（＋</a:t>
          </a:r>
          <a:r>
            <a:rPr lang="ja-JP" altLang="en-US" sz="1300" baseline="0">
              <a:solidFill>
                <a:schemeClr val="dk1"/>
              </a:solidFill>
              <a:latin typeface="+mn-lt"/>
              <a:ea typeface="+mn-ea"/>
              <a:cs typeface="+mn-cs"/>
            </a:rPr>
            <a:t>２９</a:t>
          </a:r>
          <a:r>
            <a:rPr lang="ja-JP" altLang="ja-JP" sz="1300" baseline="0">
              <a:solidFill>
                <a:schemeClr val="dk1"/>
              </a:solidFill>
              <a:latin typeface="+mn-lt"/>
              <a:ea typeface="+mn-ea"/>
              <a:cs typeface="+mn-cs"/>
            </a:rPr>
            <a:t>億</a:t>
          </a:r>
          <a:r>
            <a:rPr lang="ja-JP" altLang="en-US" sz="1300" baseline="0">
              <a:solidFill>
                <a:schemeClr val="dk1"/>
              </a:solidFill>
              <a:latin typeface="+mn-lt"/>
              <a:ea typeface="+mn-ea"/>
              <a:cs typeface="+mn-cs"/>
            </a:rPr>
            <a:t>８２</a:t>
          </a:r>
          <a:r>
            <a:rPr lang="ja-JP" altLang="ja-JP" sz="1300" baseline="0">
              <a:solidFill>
                <a:schemeClr val="dk1"/>
              </a:solidFill>
              <a:latin typeface="+mn-lt"/>
              <a:ea typeface="+mn-ea"/>
              <a:cs typeface="+mn-cs"/>
            </a:rPr>
            <a:t>百万円）が要因である。</a:t>
          </a:r>
          <a:endParaRPr kumimoji="1" lang="ja-JP" altLang="ja-JP" sz="1300">
            <a:solidFill>
              <a:schemeClr val="dk1"/>
            </a:solidFill>
            <a:latin typeface="+mn-lt"/>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福島県葛尾村</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6" name="正方形/長方形 15"/>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1,480
1,474
84.37
6,933,543
5,958,570
179,916
1,093,007
1,336,444</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2.8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4" name="正方形/長方形 23"/>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8</xdr:col>
      <xdr:colOff>196850</xdr:colOff>
      <xdr:row>2</xdr:row>
      <xdr:rowOff>22225</xdr:rowOff>
    </xdr:from>
    <xdr:to>
      <xdr:col>9</xdr:col>
      <xdr:colOff>339725</xdr:colOff>
      <xdr:row>3</xdr:row>
      <xdr:rowOff>79375</xdr:rowOff>
    </xdr:to>
    <xdr:sp macro="" textlink="">
      <xdr:nvSpPr>
        <xdr:cNvPr id="25" name="角丸四角形 24"/>
        <xdr:cNvSpPr/>
      </xdr:nvSpPr>
      <xdr:spPr>
        <a:xfrm>
          <a:off x="10693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6" name="正方形/長方形 25"/>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333375</xdr:colOff>
      <xdr:row>2</xdr:row>
      <xdr:rowOff>136525</xdr:rowOff>
    </xdr:from>
    <xdr:to>
      <xdr:col>8</xdr:col>
      <xdr:colOff>434975</xdr:colOff>
      <xdr:row>2</xdr:row>
      <xdr:rowOff>238125</xdr:rowOff>
    </xdr:to>
    <xdr:sp macro="" textlink="">
      <xdr:nvSpPr>
        <xdr:cNvPr id="27" name="フローチャート : 判断 26"/>
        <xdr:cNvSpPr/>
      </xdr:nvSpPr>
      <xdr:spPr>
        <a:xfrm>
          <a:off x="10829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1" name="テキスト ボックス 30"/>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2" name="正方形/長方形 41"/>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4" name="テキスト ボックス 43"/>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9" name="正方形/長方形 4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0" name="正方形/長方形 4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1" name="正方形/長方形 5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2" name="正方形/長方形 5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福島県葛尾村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1,480
1,474
84.37
6,933,543
5,958,570
179,916
1,093,007
1,336,444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福島県葛尾村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1,480
1,474
84.37
6,933,543
5,958,570
179,916
1,093,007
1,336,444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6933543</v>
      </c>
      <c r="BO4" s="409"/>
      <c r="BP4" s="409"/>
      <c r="BQ4" s="409"/>
      <c r="BR4" s="409"/>
      <c r="BS4" s="409"/>
      <c r="BT4" s="409"/>
      <c r="BU4" s="410"/>
      <c r="BV4" s="408">
        <v>7195195</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16.5</v>
      </c>
      <c r="CU4" s="586"/>
      <c r="CV4" s="586"/>
      <c r="CW4" s="586"/>
      <c r="CX4" s="586"/>
      <c r="CY4" s="586"/>
      <c r="CZ4" s="586"/>
      <c r="DA4" s="587"/>
      <c r="DB4" s="585">
        <v>14.8</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5958570</v>
      </c>
      <c r="BO5" s="414"/>
      <c r="BP5" s="414"/>
      <c r="BQ5" s="414"/>
      <c r="BR5" s="414"/>
      <c r="BS5" s="414"/>
      <c r="BT5" s="414"/>
      <c r="BU5" s="415"/>
      <c r="BV5" s="413">
        <v>7026276</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70.599999999999994</v>
      </c>
      <c r="CU5" s="384"/>
      <c r="CV5" s="384"/>
      <c r="CW5" s="384"/>
      <c r="CX5" s="384"/>
      <c r="CY5" s="384"/>
      <c r="CZ5" s="384"/>
      <c r="DA5" s="385"/>
      <c r="DB5" s="383">
        <v>83</v>
      </c>
      <c r="DC5" s="384"/>
      <c r="DD5" s="384"/>
      <c r="DE5" s="384"/>
      <c r="DF5" s="384"/>
      <c r="DG5" s="384"/>
      <c r="DH5" s="384"/>
      <c r="DI5" s="385"/>
      <c r="DJ5" s="137"/>
      <c r="DK5" s="137"/>
      <c r="DL5" s="137"/>
      <c r="DM5" s="137"/>
      <c r="DN5" s="137"/>
      <c r="DO5" s="137"/>
    </row>
    <row r="6" spans="1:119" ht="18.75" customHeight="1">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974973</v>
      </c>
      <c r="BO6" s="414"/>
      <c r="BP6" s="414"/>
      <c r="BQ6" s="414"/>
      <c r="BR6" s="414"/>
      <c r="BS6" s="414"/>
      <c r="BT6" s="414"/>
      <c r="BU6" s="415"/>
      <c r="BV6" s="413">
        <v>168919</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70.599999999999994</v>
      </c>
      <c r="CU6" s="560"/>
      <c r="CV6" s="560"/>
      <c r="CW6" s="560"/>
      <c r="CX6" s="560"/>
      <c r="CY6" s="560"/>
      <c r="CZ6" s="560"/>
      <c r="DA6" s="561"/>
      <c r="DB6" s="559">
        <v>87.5</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77</v>
      </c>
      <c r="AV7" s="471"/>
      <c r="AW7" s="471"/>
      <c r="AX7" s="471"/>
      <c r="AY7" s="393" t="s">
        <v>88</v>
      </c>
      <c r="AZ7" s="394"/>
      <c r="BA7" s="394"/>
      <c r="BB7" s="394"/>
      <c r="BC7" s="394"/>
      <c r="BD7" s="394"/>
      <c r="BE7" s="394"/>
      <c r="BF7" s="394"/>
      <c r="BG7" s="394"/>
      <c r="BH7" s="394"/>
      <c r="BI7" s="394"/>
      <c r="BJ7" s="394"/>
      <c r="BK7" s="394"/>
      <c r="BL7" s="394"/>
      <c r="BM7" s="395"/>
      <c r="BN7" s="413">
        <v>795057</v>
      </c>
      <c r="BO7" s="414"/>
      <c r="BP7" s="414"/>
      <c r="BQ7" s="414"/>
      <c r="BR7" s="414"/>
      <c r="BS7" s="414"/>
      <c r="BT7" s="414"/>
      <c r="BU7" s="415"/>
      <c r="BV7" s="413">
        <v>13076</v>
      </c>
      <c r="BW7" s="414"/>
      <c r="BX7" s="414"/>
      <c r="BY7" s="414"/>
      <c r="BZ7" s="414"/>
      <c r="CA7" s="414"/>
      <c r="CB7" s="414"/>
      <c r="CC7" s="415"/>
      <c r="CD7" s="422" t="s">
        <v>89</v>
      </c>
      <c r="CE7" s="423"/>
      <c r="CF7" s="423"/>
      <c r="CG7" s="423"/>
      <c r="CH7" s="423"/>
      <c r="CI7" s="423"/>
      <c r="CJ7" s="423"/>
      <c r="CK7" s="423"/>
      <c r="CL7" s="423"/>
      <c r="CM7" s="423"/>
      <c r="CN7" s="423"/>
      <c r="CO7" s="423"/>
      <c r="CP7" s="423"/>
      <c r="CQ7" s="423"/>
      <c r="CR7" s="423"/>
      <c r="CS7" s="424"/>
      <c r="CT7" s="413">
        <v>1093007</v>
      </c>
      <c r="CU7" s="414"/>
      <c r="CV7" s="414"/>
      <c r="CW7" s="414"/>
      <c r="CX7" s="414"/>
      <c r="CY7" s="414"/>
      <c r="CZ7" s="414"/>
      <c r="DA7" s="415"/>
      <c r="DB7" s="413">
        <v>1049540</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90</v>
      </c>
      <c r="AN8" s="387"/>
      <c r="AO8" s="387"/>
      <c r="AP8" s="387"/>
      <c r="AQ8" s="387"/>
      <c r="AR8" s="387"/>
      <c r="AS8" s="387"/>
      <c r="AT8" s="388"/>
      <c r="AU8" s="470" t="s">
        <v>77</v>
      </c>
      <c r="AV8" s="471"/>
      <c r="AW8" s="471"/>
      <c r="AX8" s="471"/>
      <c r="AY8" s="393" t="s">
        <v>91</v>
      </c>
      <c r="AZ8" s="394"/>
      <c r="BA8" s="394"/>
      <c r="BB8" s="394"/>
      <c r="BC8" s="394"/>
      <c r="BD8" s="394"/>
      <c r="BE8" s="394"/>
      <c r="BF8" s="394"/>
      <c r="BG8" s="394"/>
      <c r="BH8" s="394"/>
      <c r="BI8" s="394"/>
      <c r="BJ8" s="394"/>
      <c r="BK8" s="394"/>
      <c r="BL8" s="394"/>
      <c r="BM8" s="395"/>
      <c r="BN8" s="413">
        <v>179916</v>
      </c>
      <c r="BO8" s="414"/>
      <c r="BP8" s="414"/>
      <c r="BQ8" s="414"/>
      <c r="BR8" s="414"/>
      <c r="BS8" s="414"/>
      <c r="BT8" s="414"/>
      <c r="BU8" s="415"/>
      <c r="BV8" s="413">
        <v>155843</v>
      </c>
      <c r="BW8" s="414"/>
      <c r="BX8" s="414"/>
      <c r="BY8" s="414"/>
      <c r="BZ8" s="414"/>
      <c r="CA8" s="414"/>
      <c r="CB8" s="414"/>
      <c r="CC8" s="415"/>
      <c r="CD8" s="422" t="s">
        <v>92</v>
      </c>
      <c r="CE8" s="423"/>
      <c r="CF8" s="423"/>
      <c r="CG8" s="423"/>
      <c r="CH8" s="423"/>
      <c r="CI8" s="423"/>
      <c r="CJ8" s="423"/>
      <c r="CK8" s="423"/>
      <c r="CL8" s="423"/>
      <c r="CM8" s="423"/>
      <c r="CN8" s="423"/>
      <c r="CO8" s="423"/>
      <c r="CP8" s="423"/>
      <c r="CQ8" s="423"/>
      <c r="CR8" s="423"/>
      <c r="CS8" s="424"/>
      <c r="CT8" s="522">
        <v>0.14000000000000001</v>
      </c>
      <c r="CU8" s="523"/>
      <c r="CV8" s="523"/>
      <c r="CW8" s="523"/>
      <c r="CX8" s="523"/>
      <c r="CY8" s="523"/>
      <c r="CZ8" s="523"/>
      <c r="DA8" s="524"/>
      <c r="DB8" s="522">
        <v>0.12</v>
      </c>
      <c r="DC8" s="523"/>
      <c r="DD8" s="523"/>
      <c r="DE8" s="523"/>
      <c r="DF8" s="523"/>
      <c r="DG8" s="523"/>
      <c r="DH8" s="523"/>
      <c r="DI8" s="524"/>
      <c r="DJ8" s="137"/>
      <c r="DK8" s="137"/>
      <c r="DL8" s="137"/>
      <c r="DM8" s="137"/>
      <c r="DN8" s="137"/>
      <c r="DO8" s="137"/>
    </row>
    <row r="9" spans="1:119" ht="18.75" customHeight="1" thickBot="1">
      <c r="A9" s="138"/>
      <c r="B9" s="548" t="s">
        <v>93</v>
      </c>
      <c r="C9" s="549"/>
      <c r="D9" s="549"/>
      <c r="E9" s="549"/>
      <c r="F9" s="549"/>
      <c r="G9" s="549"/>
      <c r="H9" s="549"/>
      <c r="I9" s="549"/>
      <c r="J9" s="549"/>
      <c r="K9" s="476"/>
      <c r="L9" s="550" t="s">
        <v>94</v>
      </c>
      <c r="M9" s="551"/>
      <c r="N9" s="551"/>
      <c r="O9" s="551"/>
      <c r="P9" s="551"/>
      <c r="Q9" s="552"/>
      <c r="R9" s="553">
        <v>18</v>
      </c>
      <c r="S9" s="554"/>
      <c r="T9" s="554"/>
      <c r="U9" s="554"/>
      <c r="V9" s="555"/>
      <c r="W9" s="492" t="s">
        <v>95</v>
      </c>
      <c r="X9" s="493"/>
      <c r="Y9" s="493"/>
      <c r="Z9" s="493"/>
      <c r="AA9" s="493"/>
      <c r="AB9" s="493"/>
      <c r="AC9" s="493"/>
      <c r="AD9" s="493"/>
      <c r="AE9" s="493"/>
      <c r="AF9" s="493"/>
      <c r="AG9" s="493"/>
      <c r="AH9" s="493"/>
      <c r="AI9" s="493"/>
      <c r="AJ9" s="493"/>
      <c r="AK9" s="493"/>
      <c r="AL9" s="556"/>
      <c r="AM9" s="482" t="s">
        <v>96</v>
      </c>
      <c r="AN9" s="387"/>
      <c r="AO9" s="387"/>
      <c r="AP9" s="387"/>
      <c r="AQ9" s="387"/>
      <c r="AR9" s="387"/>
      <c r="AS9" s="387"/>
      <c r="AT9" s="388"/>
      <c r="AU9" s="470" t="s">
        <v>77</v>
      </c>
      <c r="AV9" s="471"/>
      <c r="AW9" s="471"/>
      <c r="AX9" s="471"/>
      <c r="AY9" s="393" t="s">
        <v>97</v>
      </c>
      <c r="AZ9" s="394"/>
      <c r="BA9" s="394"/>
      <c r="BB9" s="394"/>
      <c r="BC9" s="394"/>
      <c r="BD9" s="394"/>
      <c r="BE9" s="394"/>
      <c r="BF9" s="394"/>
      <c r="BG9" s="394"/>
      <c r="BH9" s="394"/>
      <c r="BI9" s="394"/>
      <c r="BJ9" s="394"/>
      <c r="BK9" s="394"/>
      <c r="BL9" s="394"/>
      <c r="BM9" s="395"/>
      <c r="BN9" s="413">
        <v>24073</v>
      </c>
      <c r="BO9" s="414"/>
      <c r="BP9" s="414"/>
      <c r="BQ9" s="414"/>
      <c r="BR9" s="414"/>
      <c r="BS9" s="414"/>
      <c r="BT9" s="414"/>
      <c r="BU9" s="415"/>
      <c r="BV9" s="413">
        <v>-15512</v>
      </c>
      <c r="BW9" s="414"/>
      <c r="BX9" s="414"/>
      <c r="BY9" s="414"/>
      <c r="BZ9" s="414"/>
      <c r="CA9" s="414"/>
      <c r="CB9" s="414"/>
      <c r="CC9" s="415"/>
      <c r="CD9" s="422" t="s">
        <v>98</v>
      </c>
      <c r="CE9" s="423"/>
      <c r="CF9" s="423"/>
      <c r="CG9" s="423"/>
      <c r="CH9" s="423"/>
      <c r="CI9" s="423"/>
      <c r="CJ9" s="423"/>
      <c r="CK9" s="423"/>
      <c r="CL9" s="423"/>
      <c r="CM9" s="423"/>
      <c r="CN9" s="423"/>
      <c r="CO9" s="423"/>
      <c r="CP9" s="423"/>
      <c r="CQ9" s="423"/>
      <c r="CR9" s="423"/>
      <c r="CS9" s="424"/>
      <c r="CT9" s="383">
        <v>6.5</v>
      </c>
      <c r="CU9" s="384"/>
      <c r="CV9" s="384"/>
      <c r="CW9" s="384"/>
      <c r="CX9" s="384"/>
      <c r="CY9" s="384"/>
      <c r="CZ9" s="384"/>
      <c r="DA9" s="385"/>
      <c r="DB9" s="383">
        <v>9.6999999999999993</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99</v>
      </c>
      <c r="M10" s="387"/>
      <c r="N10" s="387"/>
      <c r="O10" s="387"/>
      <c r="P10" s="387"/>
      <c r="Q10" s="388"/>
      <c r="R10" s="389">
        <v>1531</v>
      </c>
      <c r="S10" s="390"/>
      <c r="T10" s="390"/>
      <c r="U10" s="390"/>
      <c r="V10" s="392"/>
      <c r="W10" s="557"/>
      <c r="X10" s="375"/>
      <c r="Y10" s="375"/>
      <c r="Z10" s="375"/>
      <c r="AA10" s="375"/>
      <c r="AB10" s="375"/>
      <c r="AC10" s="375"/>
      <c r="AD10" s="375"/>
      <c r="AE10" s="375"/>
      <c r="AF10" s="375"/>
      <c r="AG10" s="375"/>
      <c r="AH10" s="375"/>
      <c r="AI10" s="375"/>
      <c r="AJ10" s="375"/>
      <c r="AK10" s="375"/>
      <c r="AL10" s="558"/>
      <c r="AM10" s="482" t="s">
        <v>100</v>
      </c>
      <c r="AN10" s="387"/>
      <c r="AO10" s="387"/>
      <c r="AP10" s="387"/>
      <c r="AQ10" s="387"/>
      <c r="AR10" s="387"/>
      <c r="AS10" s="387"/>
      <c r="AT10" s="388"/>
      <c r="AU10" s="470" t="s">
        <v>101</v>
      </c>
      <c r="AV10" s="471"/>
      <c r="AW10" s="471"/>
      <c r="AX10" s="471"/>
      <c r="AY10" s="393" t="s">
        <v>102</v>
      </c>
      <c r="AZ10" s="394"/>
      <c r="BA10" s="394"/>
      <c r="BB10" s="394"/>
      <c r="BC10" s="394"/>
      <c r="BD10" s="394"/>
      <c r="BE10" s="394"/>
      <c r="BF10" s="394"/>
      <c r="BG10" s="394"/>
      <c r="BH10" s="394"/>
      <c r="BI10" s="394"/>
      <c r="BJ10" s="394"/>
      <c r="BK10" s="394"/>
      <c r="BL10" s="394"/>
      <c r="BM10" s="395"/>
      <c r="BN10" s="413">
        <v>669</v>
      </c>
      <c r="BO10" s="414"/>
      <c r="BP10" s="414"/>
      <c r="BQ10" s="414"/>
      <c r="BR10" s="414"/>
      <c r="BS10" s="414"/>
      <c r="BT10" s="414"/>
      <c r="BU10" s="415"/>
      <c r="BV10" s="413">
        <v>569</v>
      </c>
      <c r="BW10" s="414"/>
      <c r="BX10" s="414"/>
      <c r="BY10" s="414"/>
      <c r="BZ10" s="414"/>
      <c r="CA10" s="414"/>
      <c r="CB10" s="414"/>
      <c r="CC10" s="41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104</v>
      </c>
      <c r="M11" s="460"/>
      <c r="N11" s="460"/>
      <c r="O11" s="460"/>
      <c r="P11" s="460"/>
      <c r="Q11" s="461"/>
      <c r="R11" s="545" t="s">
        <v>105</v>
      </c>
      <c r="S11" s="546"/>
      <c r="T11" s="546"/>
      <c r="U11" s="546"/>
      <c r="V11" s="547"/>
      <c r="W11" s="557"/>
      <c r="X11" s="375"/>
      <c r="Y11" s="375"/>
      <c r="Z11" s="375"/>
      <c r="AA11" s="375"/>
      <c r="AB11" s="375"/>
      <c r="AC11" s="375"/>
      <c r="AD11" s="375"/>
      <c r="AE11" s="375"/>
      <c r="AF11" s="375"/>
      <c r="AG11" s="375"/>
      <c r="AH11" s="375"/>
      <c r="AI11" s="375"/>
      <c r="AJ11" s="375"/>
      <c r="AK11" s="375"/>
      <c r="AL11" s="558"/>
      <c r="AM11" s="482" t="s">
        <v>106</v>
      </c>
      <c r="AN11" s="387"/>
      <c r="AO11" s="387"/>
      <c r="AP11" s="387"/>
      <c r="AQ11" s="387"/>
      <c r="AR11" s="387"/>
      <c r="AS11" s="387"/>
      <c r="AT11" s="388"/>
      <c r="AU11" s="470" t="s">
        <v>101</v>
      </c>
      <c r="AV11" s="471"/>
      <c r="AW11" s="471"/>
      <c r="AX11" s="471"/>
      <c r="AY11" s="393" t="s">
        <v>107</v>
      </c>
      <c r="AZ11" s="394"/>
      <c r="BA11" s="394"/>
      <c r="BB11" s="394"/>
      <c r="BC11" s="394"/>
      <c r="BD11" s="394"/>
      <c r="BE11" s="394"/>
      <c r="BF11" s="394"/>
      <c r="BG11" s="394"/>
      <c r="BH11" s="394"/>
      <c r="BI11" s="394"/>
      <c r="BJ11" s="394"/>
      <c r="BK11" s="394"/>
      <c r="BL11" s="394"/>
      <c r="BM11" s="395"/>
      <c r="BN11" s="413" t="s">
        <v>108</v>
      </c>
      <c r="BO11" s="414"/>
      <c r="BP11" s="414"/>
      <c r="BQ11" s="414"/>
      <c r="BR11" s="414"/>
      <c r="BS11" s="414"/>
      <c r="BT11" s="414"/>
      <c r="BU11" s="415"/>
      <c r="BV11" s="413" t="s">
        <v>108</v>
      </c>
      <c r="BW11" s="414"/>
      <c r="BX11" s="414"/>
      <c r="BY11" s="414"/>
      <c r="BZ11" s="414"/>
      <c r="CA11" s="414"/>
      <c r="CB11" s="414"/>
      <c r="CC11" s="415"/>
      <c r="CD11" s="422" t="s">
        <v>109</v>
      </c>
      <c r="CE11" s="423"/>
      <c r="CF11" s="423"/>
      <c r="CG11" s="423"/>
      <c r="CH11" s="423"/>
      <c r="CI11" s="423"/>
      <c r="CJ11" s="423"/>
      <c r="CK11" s="423"/>
      <c r="CL11" s="423"/>
      <c r="CM11" s="423"/>
      <c r="CN11" s="423"/>
      <c r="CO11" s="423"/>
      <c r="CP11" s="423"/>
      <c r="CQ11" s="423"/>
      <c r="CR11" s="423"/>
      <c r="CS11" s="424"/>
      <c r="CT11" s="522" t="s">
        <v>108</v>
      </c>
      <c r="CU11" s="523"/>
      <c r="CV11" s="523"/>
      <c r="CW11" s="523"/>
      <c r="CX11" s="523"/>
      <c r="CY11" s="523"/>
      <c r="CZ11" s="523"/>
      <c r="DA11" s="524"/>
      <c r="DB11" s="522" t="s">
        <v>108</v>
      </c>
      <c r="DC11" s="523"/>
      <c r="DD11" s="523"/>
      <c r="DE11" s="523"/>
      <c r="DF11" s="523"/>
      <c r="DG11" s="523"/>
      <c r="DH11" s="523"/>
      <c r="DI11" s="524"/>
      <c r="DJ11" s="137"/>
      <c r="DK11" s="137"/>
      <c r="DL11" s="137"/>
      <c r="DM11" s="137"/>
      <c r="DN11" s="137"/>
      <c r="DO11" s="137"/>
    </row>
    <row r="12" spans="1:119" ht="18.75" customHeight="1">
      <c r="A12" s="138"/>
      <c r="B12" s="525" t="s">
        <v>110</v>
      </c>
      <c r="C12" s="526"/>
      <c r="D12" s="526"/>
      <c r="E12" s="526"/>
      <c r="F12" s="526"/>
      <c r="G12" s="526"/>
      <c r="H12" s="526"/>
      <c r="I12" s="526"/>
      <c r="J12" s="526"/>
      <c r="K12" s="527"/>
      <c r="L12" s="534" t="s">
        <v>111</v>
      </c>
      <c r="M12" s="535"/>
      <c r="N12" s="535"/>
      <c r="O12" s="535"/>
      <c r="P12" s="535"/>
      <c r="Q12" s="536"/>
      <c r="R12" s="537">
        <v>1480</v>
      </c>
      <c r="S12" s="538"/>
      <c r="T12" s="538"/>
      <c r="U12" s="538"/>
      <c r="V12" s="539"/>
      <c r="W12" s="540" t="s">
        <v>1</v>
      </c>
      <c r="X12" s="471"/>
      <c r="Y12" s="471"/>
      <c r="Z12" s="471"/>
      <c r="AA12" s="471"/>
      <c r="AB12" s="541"/>
      <c r="AC12" s="470" t="s">
        <v>112</v>
      </c>
      <c r="AD12" s="471"/>
      <c r="AE12" s="471"/>
      <c r="AF12" s="471"/>
      <c r="AG12" s="541"/>
      <c r="AH12" s="470" t="s">
        <v>113</v>
      </c>
      <c r="AI12" s="471"/>
      <c r="AJ12" s="471"/>
      <c r="AK12" s="471"/>
      <c r="AL12" s="542"/>
      <c r="AM12" s="482" t="s">
        <v>114</v>
      </c>
      <c r="AN12" s="387"/>
      <c r="AO12" s="387"/>
      <c r="AP12" s="387"/>
      <c r="AQ12" s="387"/>
      <c r="AR12" s="387"/>
      <c r="AS12" s="387"/>
      <c r="AT12" s="388"/>
      <c r="AU12" s="470" t="s">
        <v>115</v>
      </c>
      <c r="AV12" s="471"/>
      <c r="AW12" s="471"/>
      <c r="AX12" s="471"/>
      <c r="AY12" s="393" t="s">
        <v>116</v>
      </c>
      <c r="AZ12" s="394"/>
      <c r="BA12" s="394"/>
      <c r="BB12" s="394"/>
      <c r="BC12" s="394"/>
      <c r="BD12" s="394"/>
      <c r="BE12" s="394"/>
      <c r="BF12" s="394"/>
      <c r="BG12" s="394"/>
      <c r="BH12" s="394"/>
      <c r="BI12" s="394"/>
      <c r="BJ12" s="394"/>
      <c r="BK12" s="394"/>
      <c r="BL12" s="394"/>
      <c r="BM12" s="395"/>
      <c r="BN12" s="413">
        <v>206000</v>
      </c>
      <c r="BO12" s="414"/>
      <c r="BP12" s="414"/>
      <c r="BQ12" s="414"/>
      <c r="BR12" s="414"/>
      <c r="BS12" s="414"/>
      <c r="BT12" s="414"/>
      <c r="BU12" s="415"/>
      <c r="BV12" s="413" t="s">
        <v>117</v>
      </c>
      <c r="BW12" s="414"/>
      <c r="BX12" s="414"/>
      <c r="BY12" s="414"/>
      <c r="BZ12" s="414"/>
      <c r="CA12" s="414"/>
      <c r="CB12" s="414"/>
      <c r="CC12" s="415"/>
      <c r="CD12" s="422" t="s">
        <v>118</v>
      </c>
      <c r="CE12" s="423"/>
      <c r="CF12" s="423"/>
      <c r="CG12" s="423"/>
      <c r="CH12" s="423"/>
      <c r="CI12" s="423"/>
      <c r="CJ12" s="423"/>
      <c r="CK12" s="423"/>
      <c r="CL12" s="423"/>
      <c r="CM12" s="423"/>
      <c r="CN12" s="423"/>
      <c r="CO12" s="423"/>
      <c r="CP12" s="423"/>
      <c r="CQ12" s="423"/>
      <c r="CR12" s="423"/>
      <c r="CS12" s="424"/>
      <c r="CT12" s="522" t="s">
        <v>117</v>
      </c>
      <c r="CU12" s="523"/>
      <c r="CV12" s="523"/>
      <c r="CW12" s="523"/>
      <c r="CX12" s="523"/>
      <c r="CY12" s="523"/>
      <c r="CZ12" s="523"/>
      <c r="DA12" s="524"/>
      <c r="DB12" s="522" t="s">
        <v>117</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119</v>
      </c>
      <c r="N13" s="512"/>
      <c r="O13" s="512"/>
      <c r="P13" s="512"/>
      <c r="Q13" s="513"/>
      <c r="R13" s="514">
        <v>1474</v>
      </c>
      <c r="S13" s="515"/>
      <c r="T13" s="515"/>
      <c r="U13" s="515"/>
      <c r="V13" s="516"/>
      <c r="W13" s="502" t="s">
        <v>120</v>
      </c>
      <c r="X13" s="426"/>
      <c r="Y13" s="426"/>
      <c r="Z13" s="426"/>
      <c r="AA13" s="426"/>
      <c r="AB13" s="427"/>
      <c r="AC13" s="389">
        <v>301</v>
      </c>
      <c r="AD13" s="390"/>
      <c r="AE13" s="390"/>
      <c r="AF13" s="390"/>
      <c r="AG13" s="391"/>
      <c r="AH13" s="389">
        <v>340</v>
      </c>
      <c r="AI13" s="390"/>
      <c r="AJ13" s="390"/>
      <c r="AK13" s="390"/>
      <c r="AL13" s="392"/>
      <c r="AM13" s="482" t="s">
        <v>121</v>
      </c>
      <c r="AN13" s="387"/>
      <c r="AO13" s="387"/>
      <c r="AP13" s="387"/>
      <c r="AQ13" s="387"/>
      <c r="AR13" s="387"/>
      <c r="AS13" s="387"/>
      <c r="AT13" s="388"/>
      <c r="AU13" s="470" t="s">
        <v>115</v>
      </c>
      <c r="AV13" s="471"/>
      <c r="AW13" s="471"/>
      <c r="AX13" s="471"/>
      <c r="AY13" s="393" t="s">
        <v>122</v>
      </c>
      <c r="AZ13" s="394"/>
      <c r="BA13" s="394"/>
      <c r="BB13" s="394"/>
      <c r="BC13" s="394"/>
      <c r="BD13" s="394"/>
      <c r="BE13" s="394"/>
      <c r="BF13" s="394"/>
      <c r="BG13" s="394"/>
      <c r="BH13" s="394"/>
      <c r="BI13" s="394"/>
      <c r="BJ13" s="394"/>
      <c r="BK13" s="394"/>
      <c r="BL13" s="394"/>
      <c r="BM13" s="395"/>
      <c r="BN13" s="413">
        <v>-181258</v>
      </c>
      <c r="BO13" s="414"/>
      <c r="BP13" s="414"/>
      <c r="BQ13" s="414"/>
      <c r="BR13" s="414"/>
      <c r="BS13" s="414"/>
      <c r="BT13" s="414"/>
      <c r="BU13" s="415"/>
      <c r="BV13" s="413">
        <v>-14943</v>
      </c>
      <c r="BW13" s="414"/>
      <c r="BX13" s="414"/>
      <c r="BY13" s="414"/>
      <c r="BZ13" s="414"/>
      <c r="CA13" s="414"/>
      <c r="CB13" s="414"/>
      <c r="CC13" s="415"/>
      <c r="CD13" s="422" t="s">
        <v>123</v>
      </c>
      <c r="CE13" s="423"/>
      <c r="CF13" s="423"/>
      <c r="CG13" s="423"/>
      <c r="CH13" s="423"/>
      <c r="CI13" s="423"/>
      <c r="CJ13" s="423"/>
      <c r="CK13" s="423"/>
      <c r="CL13" s="423"/>
      <c r="CM13" s="423"/>
      <c r="CN13" s="423"/>
      <c r="CO13" s="423"/>
      <c r="CP13" s="423"/>
      <c r="CQ13" s="423"/>
      <c r="CR13" s="423"/>
      <c r="CS13" s="424"/>
      <c r="CT13" s="383">
        <v>2.8</v>
      </c>
      <c r="CU13" s="384"/>
      <c r="CV13" s="384"/>
      <c r="CW13" s="384"/>
      <c r="CX13" s="384"/>
      <c r="CY13" s="384"/>
      <c r="CZ13" s="384"/>
      <c r="DA13" s="385"/>
      <c r="DB13" s="383">
        <v>3.5</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124</v>
      </c>
      <c r="M14" s="543"/>
      <c r="N14" s="543"/>
      <c r="O14" s="543"/>
      <c r="P14" s="543"/>
      <c r="Q14" s="544"/>
      <c r="R14" s="514">
        <v>1489</v>
      </c>
      <c r="S14" s="515"/>
      <c r="T14" s="515"/>
      <c r="U14" s="515"/>
      <c r="V14" s="516"/>
      <c r="W14" s="517"/>
      <c r="X14" s="429"/>
      <c r="Y14" s="429"/>
      <c r="Z14" s="429"/>
      <c r="AA14" s="429"/>
      <c r="AB14" s="430"/>
      <c r="AC14" s="507">
        <v>35.700000000000003</v>
      </c>
      <c r="AD14" s="508"/>
      <c r="AE14" s="508"/>
      <c r="AF14" s="508"/>
      <c r="AG14" s="509"/>
      <c r="AH14" s="507">
        <v>38.299999999999997</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125</v>
      </c>
      <c r="CE14" s="420"/>
      <c r="CF14" s="420"/>
      <c r="CG14" s="420"/>
      <c r="CH14" s="420"/>
      <c r="CI14" s="420"/>
      <c r="CJ14" s="420"/>
      <c r="CK14" s="420"/>
      <c r="CL14" s="420"/>
      <c r="CM14" s="420"/>
      <c r="CN14" s="420"/>
      <c r="CO14" s="420"/>
      <c r="CP14" s="420"/>
      <c r="CQ14" s="420"/>
      <c r="CR14" s="420"/>
      <c r="CS14" s="421"/>
      <c r="CT14" s="518" t="s">
        <v>117</v>
      </c>
      <c r="CU14" s="486"/>
      <c r="CV14" s="486"/>
      <c r="CW14" s="486"/>
      <c r="CX14" s="486"/>
      <c r="CY14" s="486"/>
      <c r="CZ14" s="486"/>
      <c r="DA14" s="487"/>
      <c r="DB14" s="518" t="s">
        <v>117</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119</v>
      </c>
      <c r="N15" s="512"/>
      <c r="O15" s="512"/>
      <c r="P15" s="512"/>
      <c r="Q15" s="513"/>
      <c r="R15" s="514">
        <v>1483</v>
      </c>
      <c r="S15" s="515"/>
      <c r="T15" s="515"/>
      <c r="U15" s="515"/>
      <c r="V15" s="516"/>
      <c r="W15" s="502" t="s">
        <v>126</v>
      </c>
      <c r="X15" s="426"/>
      <c r="Y15" s="426"/>
      <c r="Z15" s="426"/>
      <c r="AA15" s="426"/>
      <c r="AB15" s="427"/>
      <c r="AC15" s="389">
        <v>245</v>
      </c>
      <c r="AD15" s="390"/>
      <c r="AE15" s="390"/>
      <c r="AF15" s="390"/>
      <c r="AG15" s="391"/>
      <c r="AH15" s="389">
        <v>283</v>
      </c>
      <c r="AI15" s="390"/>
      <c r="AJ15" s="390"/>
      <c r="AK15" s="390"/>
      <c r="AL15" s="392"/>
      <c r="AM15" s="482"/>
      <c r="AN15" s="387"/>
      <c r="AO15" s="387"/>
      <c r="AP15" s="387"/>
      <c r="AQ15" s="387"/>
      <c r="AR15" s="387"/>
      <c r="AS15" s="387"/>
      <c r="AT15" s="388"/>
      <c r="AU15" s="470"/>
      <c r="AV15" s="471"/>
      <c r="AW15" s="471"/>
      <c r="AX15" s="471"/>
      <c r="AY15" s="405" t="s">
        <v>127</v>
      </c>
      <c r="AZ15" s="406"/>
      <c r="BA15" s="406"/>
      <c r="BB15" s="406"/>
      <c r="BC15" s="406"/>
      <c r="BD15" s="406"/>
      <c r="BE15" s="406"/>
      <c r="BF15" s="406"/>
      <c r="BG15" s="406"/>
      <c r="BH15" s="406"/>
      <c r="BI15" s="406"/>
      <c r="BJ15" s="406"/>
      <c r="BK15" s="406"/>
      <c r="BL15" s="406"/>
      <c r="BM15" s="407"/>
      <c r="BN15" s="408">
        <v>150993</v>
      </c>
      <c r="BO15" s="409"/>
      <c r="BP15" s="409"/>
      <c r="BQ15" s="409"/>
      <c r="BR15" s="409"/>
      <c r="BS15" s="409"/>
      <c r="BT15" s="409"/>
      <c r="BU15" s="410"/>
      <c r="BV15" s="408">
        <v>138706</v>
      </c>
      <c r="BW15" s="409"/>
      <c r="BX15" s="409"/>
      <c r="BY15" s="409"/>
      <c r="BZ15" s="409"/>
      <c r="CA15" s="409"/>
      <c r="CB15" s="409"/>
      <c r="CC15" s="410"/>
      <c r="CD15" s="519" t="s">
        <v>128</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129</v>
      </c>
      <c r="M16" s="505"/>
      <c r="N16" s="505"/>
      <c r="O16" s="505"/>
      <c r="P16" s="505"/>
      <c r="Q16" s="506"/>
      <c r="R16" s="499" t="s">
        <v>130</v>
      </c>
      <c r="S16" s="500"/>
      <c r="T16" s="500"/>
      <c r="U16" s="500"/>
      <c r="V16" s="501"/>
      <c r="W16" s="517"/>
      <c r="X16" s="429"/>
      <c r="Y16" s="429"/>
      <c r="Z16" s="429"/>
      <c r="AA16" s="429"/>
      <c r="AB16" s="430"/>
      <c r="AC16" s="507">
        <v>29.1</v>
      </c>
      <c r="AD16" s="508"/>
      <c r="AE16" s="508"/>
      <c r="AF16" s="508"/>
      <c r="AG16" s="509"/>
      <c r="AH16" s="507">
        <v>31.9</v>
      </c>
      <c r="AI16" s="508"/>
      <c r="AJ16" s="508"/>
      <c r="AK16" s="508"/>
      <c r="AL16" s="510"/>
      <c r="AM16" s="482"/>
      <c r="AN16" s="387"/>
      <c r="AO16" s="387"/>
      <c r="AP16" s="387"/>
      <c r="AQ16" s="387"/>
      <c r="AR16" s="387"/>
      <c r="AS16" s="387"/>
      <c r="AT16" s="388"/>
      <c r="AU16" s="470"/>
      <c r="AV16" s="471"/>
      <c r="AW16" s="471"/>
      <c r="AX16" s="471"/>
      <c r="AY16" s="393" t="s">
        <v>131</v>
      </c>
      <c r="AZ16" s="394"/>
      <c r="BA16" s="394"/>
      <c r="BB16" s="394"/>
      <c r="BC16" s="394"/>
      <c r="BD16" s="394"/>
      <c r="BE16" s="394"/>
      <c r="BF16" s="394"/>
      <c r="BG16" s="394"/>
      <c r="BH16" s="394"/>
      <c r="BI16" s="394"/>
      <c r="BJ16" s="394"/>
      <c r="BK16" s="394"/>
      <c r="BL16" s="394"/>
      <c r="BM16" s="395"/>
      <c r="BN16" s="413">
        <v>1004453</v>
      </c>
      <c r="BO16" s="414"/>
      <c r="BP16" s="414"/>
      <c r="BQ16" s="414"/>
      <c r="BR16" s="414"/>
      <c r="BS16" s="414"/>
      <c r="BT16" s="414"/>
      <c r="BU16" s="415"/>
      <c r="BV16" s="413">
        <v>957134</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132</v>
      </c>
      <c r="N17" s="497"/>
      <c r="O17" s="497"/>
      <c r="P17" s="497"/>
      <c r="Q17" s="498"/>
      <c r="R17" s="499" t="s">
        <v>130</v>
      </c>
      <c r="S17" s="500"/>
      <c r="T17" s="500"/>
      <c r="U17" s="500"/>
      <c r="V17" s="501"/>
      <c r="W17" s="502" t="s">
        <v>133</v>
      </c>
      <c r="X17" s="426"/>
      <c r="Y17" s="426"/>
      <c r="Z17" s="426"/>
      <c r="AA17" s="426"/>
      <c r="AB17" s="427"/>
      <c r="AC17" s="389">
        <v>297</v>
      </c>
      <c r="AD17" s="390"/>
      <c r="AE17" s="390"/>
      <c r="AF17" s="390"/>
      <c r="AG17" s="391"/>
      <c r="AH17" s="389">
        <v>265</v>
      </c>
      <c r="AI17" s="390"/>
      <c r="AJ17" s="390"/>
      <c r="AK17" s="390"/>
      <c r="AL17" s="392"/>
      <c r="AM17" s="482"/>
      <c r="AN17" s="387"/>
      <c r="AO17" s="387"/>
      <c r="AP17" s="387"/>
      <c r="AQ17" s="387"/>
      <c r="AR17" s="387"/>
      <c r="AS17" s="387"/>
      <c r="AT17" s="388"/>
      <c r="AU17" s="470"/>
      <c r="AV17" s="471"/>
      <c r="AW17" s="471"/>
      <c r="AX17" s="471"/>
      <c r="AY17" s="393" t="s">
        <v>134</v>
      </c>
      <c r="AZ17" s="394"/>
      <c r="BA17" s="394"/>
      <c r="BB17" s="394"/>
      <c r="BC17" s="394"/>
      <c r="BD17" s="394"/>
      <c r="BE17" s="394"/>
      <c r="BF17" s="394"/>
      <c r="BG17" s="394"/>
      <c r="BH17" s="394"/>
      <c r="BI17" s="394"/>
      <c r="BJ17" s="394"/>
      <c r="BK17" s="394"/>
      <c r="BL17" s="394"/>
      <c r="BM17" s="395"/>
      <c r="BN17" s="413">
        <v>185956</v>
      </c>
      <c r="BO17" s="414"/>
      <c r="BP17" s="414"/>
      <c r="BQ17" s="414"/>
      <c r="BR17" s="414"/>
      <c r="BS17" s="414"/>
      <c r="BT17" s="414"/>
      <c r="BU17" s="415"/>
      <c r="BV17" s="413">
        <v>180441</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135</v>
      </c>
      <c r="C18" s="476"/>
      <c r="D18" s="476"/>
      <c r="E18" s="477"/>
      <c r="F18" s="477"/>
      <c r="G18" s="477"/>
      <c r="H18" s="477"/>
      <c r="I18" s="477"/>
      <c r="J18" s="477"/>
      <c r="K18" s="477"/>
      <c r="L18" s="478">
        <v>84.37</v>
      </c>
      <c r="M18" s="478"/>
      <c r="N18" s="478"/>
      <c r="O18" s="478"/>
      <c r="P18" s="478"/>
      <c r="Q18" s="478"/>
      <c r="R18" s="479"/>
      <c r="S18" s="479"/>
      <c r="T18" s="479"/>
      <c r="U18" s="479"/>
      <c r="V18" s="480"/>
      <c r="W18" s="494"/>
      <c r="X18" s="495"/>
      <c r="Y18" s="495"/>
      <c r="Z18" s="495"/>
      <c r="AA18" s="495"/>
      <c r="AB18" s="503"/>
      <c r="AC18" s="377">
        <v>35.200000000000003</v>
      </c>
      <c r="AD18" s="378"/>
      <c r="AE18" s="378"/>
      <c r="AF18" s="378"/>
      <c r="AG18" s="481"/>
      <c r="AH18" s="377">
        <v>29.8</v>
      </c>
      <c r="AI18" s="378"/>
      <c r="AJ18" s="378"/>
      <c r="AK18" s="378"/>
      <c r="AL18" s="379"/>
      <c r="AM18" s="482"/>
      <c r="AN18" s="387"/>
      <c r="AO18" s="387"/>
      <c r="AP18" s="387"/>
      <c r="AQ18" s="387"/>
      <c r="AR18" s="387"/>
      <c r="AS18" s="387"/>
      <c r="AT18" s="388"/>
      <c r="AU18" s="470"/>
      <c r="AV18" s="471"/>
      <c r="AW18" s="471"/>
      <c r="AX18" s="471"/>
      <c r="AY18" s="393" t="s">
        <v>136</v>
      </c>
      <c r="AZ18" s="394"/>
      <c r="BA18" s="394"/>
      <c r="BB18" s="394"/>
      <c r="BC18" s="394"/>
      <c r="BD18" s="394"/>
      <c r="BE18" s="394"/>
      <c r="BF18" s="394"/>
      <c r="BG18" s="394"/>
      <c r="BH18" s="394"/>
      <c r="BI18" s="394"/>
      <c r="BJ18" s="394"/>
      <c r="BK18" s="394"/>
      <c r="BL18" s="394"/>
      <c r="BM18" s="395"/>
      <c r="BN18" s="413">
        <v>802341</v>
      </c>
      <c r="BO18" s="414"/>
      <c r="BP18" s="414"/>
      <c r="BQ18" s="414"/>
      <c r="BR18" s="414"/>
      <c r="BS18" s="414"/>
      <c r="BT18" s="414"/>
      <c r="BU18" s="415"/>
      <c r="BV18" s="413">
        <v>816457</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137</v>
      </c>
      <c r="C19" s="476"/>
      <c r="D19" s="476"/>
      <c r="E19" s="477"/>
      <c r="F19" s="477"/>
      <c r="G19" s="477"/>
      <c r="H19" s="477"/>
      <c r="I19" s="477"/>
      <c r="J19" s="477"/>
      <c r="K19" s="477"/>
      <c r="L19" s="483">
        <v>0</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138</v>
      </c>
      <c r="AZ19" s="394"/>
      <c r="BA19" s="394"/>
      <c r="BB19" s="394"/>
      <c r="BC19" s="394"/>
      <c r="BD19" s="394"/>
      <c r="BE19" s="394"/>
      <c r="BF19" s="394"/>
      <c r="BG19" s="394"/>
      <c r="BH19" s="394"/>
      <c r="BI19" s="394"/>
      <c r="BJ19" s="394"/>
      <c r="BK19" s="394"/>
      <c r="BL19" s="394"/>
      <c r="BM19" s="395"/>
      <c r="BN19" s="413">
        <v>2565790</v>
      </c>
      <c r="BO19" s="414"/>
      <c r="BP19" s="414"/>
      <c r="BQ19" s="414"/>
      <c r="BR19" s="414"/>
      <c r="BS19" s="414"/>
      <c r="BT19" s="414"/>
      <c r="BU19" s="415"/>
      <c r="BV19" s="413">
        <v>1842700</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139</v>
      </c>
      <c r="C20" s="476"/>
      <c r="D20" s="476"/>
      <c r="E20" s="477"/>
      <c r="F20" s="477"/>
      <c r="G20" s="477"/>
      <c r="H20" s="477"/>
      <c r="I20" s="477"/>
      <c r="J20" s="477"/>
      <c r="K20" s="477"/>
      <c r="L20" s="483">
        <v>9</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140</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141</v>
      </c>
      <c r="C22" s="443"/>
      <c r="D22" s="444"/>
      <c r="E22" s="451" t="s">
        <v>1</v>
      </c>
      <c r="F22" s="426"/>
      <c r="G22" s="426"/>
      <c r="H22" s="426"/>
      <c r="I22" s="426"/>
      <c r="J22" s="426"/>
      <c r="K22" s="427"/>
      <c r="L22" s="451" t="s">
        <v>142</v>
      </c>
      <c r="M22" s="426"/>
      <c r="N22" s="426"/>
      <c r="O22" s="426"/>
      <c r="P22" s="427"/>
      <c r="Q22" s="436" t="s">
        <v>143</v>
      </c>
      <c r="R22" s="437"/>
      <c r="S22" s="437"/>
      <c r="T22" s="437"/>
      <c r="U22" s="437"/>
      <c r="V22" s="452"/>
      <c r="W22" s="454" t="s">
        <v>144</v>
      </c>
      <c r="X22" s="443"/>
      <c r="Y22" s="444"/>
      <c r="Z22" s="451" t="s">
        <v>1</v>
      </c>
      <c r="AA22" s="426"/>
      <c r="AB22" s="426"/>
      <c r="AC22" s="426"/>
      <c r="AD22" s="426"/>
      <c r="AE22" s="426"/>
      <c r="AF22" s="426"/>
      <c r="AG22" s="427"/>
      <c r="AH22" s="425" t="s">
        <v>145</v>
      </c>
      <c r="AI22" s="426"/>
      <c r="AJ22" s="426"/>
      <c r="AK22" s="426"/>
      <c r="AL22" s="427"/>
      <c r="AM22" s="425" t="s">
        <v>146</v>
      </c>
      <c r="AN22" s="431"/>
      <c r="AO22" s="431"/>
      <c r="AP22" s="431"/>
      <c r="AQ22" s="431"/>
      <c r="AR22" s="432"/>
      <c r="AS22" s="436" t="s">
        <v>143</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147</v>
      </c>
      <c r="AZ23" s="406"/>
      <c r="BA23" s="406"/>
      <c r="BB23" s="406"/>
      <c r="BC23" s="406"/>
      <c r="BD23" s="406"/>
      <c r="BE23" s="406"/>
      <c r="BF23" s="406"/>
      <c r="BG23" s="406"/>
      <c r="BH23" s="406"/>
      <c r="BI23" s="406"/>
      <c r="BJ23" s="406"/>
      <c r="BK23" s="406"/>
      <c r="BL23" s="406"/>
      <c r="BM23" s="407"/>
      <c r="BN23" s="413">
        <v>1336444</v>
      </c>
      <c r="BO23" s="414"/>
      <c r="BP23" s="414"/>
      <c r="BQ23" s="414"/>
      <c r="BR23" s="414"/>
      <c r="BS23" s="414"/>
      <c r="BT23" s="414"/>
      <c r="BU23" s="415"/>
      <c r="BV23" s="413">
        <v>1324286</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148</v>
      </c>
      <c r="F24" s="387"/>
      <c r="G24" s="387"/>
      <c r="H24" s="387"/>
      <c r="I24" s="387"/>
      <c r="J24" s="387"/>
      <c r="K24" s="388"/>
      <c r="L24" s="389">
        <v>1</v>
      </c>
      <c r="M24" s="390"/>
      <c r="N24" s="390"/>
      <c r="O24" s="390"/>
      <c r="P24" s="391"/>
      <c r="Q24" s="389">
        <v>6080</v>
      </c>
      <c r="R24" s="390"/>
      <c r="S24" s="390"/>
      <c r="T24" s="390"/>
      <c r="U24" s="390"/>
      <c r="V24" s="391"/>
      <c r="W24" s="455"/>
      <c r="X24" s="446"/>
      <c r="Y24" s="447"/>
      <c r="Z24" s="386" t="s">
        <v>149</v>
      </c>
      <c r="AA24" s="387"/>
      <c r="AB24" s="387"/>
      <c r="AC24" s="387"/>
      <c r="AD24" s="387"/>
      <c r="AE24" s="387"/>
      <c r="AF24" s="387"/>
      <c r="AG24" s="388"/>
      <c r="AH24" s="389">
        <v>38</v>
      </c>
      <c r="AI24" s="390"/>
      <c r="AJ24" s="390"/>
      <c r="AK24" s="390"/>
      <c r="AL24" s="391"/>
      <c r="AM24" s="389">
        <v>114076</v>
      </c>
      <c r="AN24" s="390"/>
      <c r="AO24" s="390"/>
      <c r="AP24" s="390"/>
      <c r="AQ24" s="390"/>
      <c r="AR24" s="391"/>
      <c r="AS24" s="389">
        <v>3002</v>
      </c>
      <c r="AT24" s="390"/>
      <c r="AU24" s="390"/>
      <c r="AV24" s="390"/>
      <c r="AW24" s="390"/>
      <c r="AX24" s="392"/>
      <c r="AY24" s="380" t="s">
        <v>150</v>
      </c>
      <c r="AZ24" s="381"/>
      <c r="BA24" s="381"/>
      <c r="BB24" s="381"/>
      <c r="BC24" s="381"/>
      <c r="BD24" s="381"/>
      <c r="BE24" s="381"/>
      <c r="BF24" s="381"/>
      <c r="BG24" s="381"/>
      <c r="BH24" s="381"/>
      <c r="BI24" s="381"/>
      <c r="BJ24" s="381"/>
      <c r="BK24" s="381"/>
      <c r="BL24" s="381"/>
      <c r="BM24" s="382"/>
      <c r="BN24" s="413">
        <v>1159957</v>
      </c>
      <c r="BO24" s="414"/>
      <c r="BP24" s="414"/>
      <c r="BQ24" s="414"/>
      <c r="BR24" s="414"/>
      <c r="BS24" s="414"/>
      <c r="BT24" s="414"/>
      <c r="BU24" s="415"/>
      <c r="BV24" s="413">
        <v>1159990</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151</v>
      </c>
      <c r="F25" s="387"/>
      <c r="G25" s="387"/>
      <c r="H25" s="387"/>
      <c r="I25" s="387"/>
      <c r="J25" s="387"/>
      <c r="K25" s="388"/>
      <c r="L25" s="389">
        <v>1</v>
      </c>
      <c r="M25" s="390"/>
      <c r="N25" s="390"/>
      <c r="O25" s="390"/>
      <c r="P25" s="391"/>
      <c r="Q25" s="389">
        <v>5160</v>
      </c>
      <c r="R25" s="390"/>
      <c r="S25" s="390"/>
      <c r="T25" s="390"/>
      <c r="U25" s="390"/>
      <c r="V25" s="391"/>
      <c r="W25" s="455"/>
      <c r="X25" s="446"/>
      <c r="Y25" s="447"/>
      <c r="Z25" s="386" t="s">
        <v>152</v>
      </c>
      <c r="AA25" s="387"/>
      <c r="AB25" s="387"/>
      <c r="AC25" s="387"/>
      <c r="AD25" s="387"/>
      <c r="AE25" s="387"/>
      <c r="AF25" s="387"/>
      <c r="AG25" s="388"/>
      <c r="AH25" s="389" t="s">
        <v>117</v>
      </c>
      <c r="AI25" s="390"/>
      <c r="AJ25" s="390"/>
      <c r="AK25" s="390"/>
      <c r="AL25" s="391"/>
      <c r="AM25" s="389" t="s">
        <v>117</v>
      </c>
      <c r="AN25" s="390"/>
      <c r="AO25" s="390"/>
      <c r="AP25" s="390"/>
      <c r="AQ25" s="390"/>
      <c r="AR25" s="391"/>
      <c r="AS25" s="389" t="s">
        <v>117</v>
      </c>
      <c r="AT25" s="390"/>
      <c r="AU25" s="390"/>
      <c r="AV25" s="390"/>
      <c r="AW25" s="390"/>
      <c r="AX25" s="392"/>
      <c r="AY25" s="405" t="s">
        <v>153</v>
      </c>
      <c r="AZ25" s="406"/>
      <c r="BA25" s="406"/>
      <c r="BB25" s="406"/>
      <c r="BC25" s="406"/>
      <c r="BD25" s="406"/>
      <c r="BE25" s="406"/>
      <c r="BF25" s="406"/>
      <c r="BG25" s="406"/>
      <c r="BH25" s="406"/>
      <c r="BI25" s="406"/>
      <c r="BJ25" s="406"/>
      <c r="BK25" s="406"/>
      <c r="BL25" s="406"/>
      <c r="BM25" s="407"/>
      <c r="BN25" s="408" t="s">
        <v>117</v>
      </c>
      <c r="BO25" s="409"/>
      <c r="BP25" s="409"/>
      <c r="BQ25" s="409"/>
      <c r="BR25" s="409"/>
      <c r="BS25" s="409"/>
      <c r="BT25" s="409"/>
      <c r="BU25" s="410"/>
      <c r="BV25" s="408" t="s">
        <v>117</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154</v>
      </c>
      <c r="F26" s="387"/>
      <c r="G26" s="387"/>
      <c r="H26" s="387"/>
      <c r="I26" s="387"/>
      <c r="J26" s="387"/>
      <c r="K26" s="388"/>
      <c r="L26" s="389">
        <v>1</v>
      </c>
      <c r="M26" s="390"/>
      <c r="N26" s="390"/>
      <c r="O26" s="390"/>
      <c r="P26" s="391"/>
      <c r="Q26" s="389">
        <v>4770</v>
      </c>
      <c r="R26" s="390"/>
      <c r="S26" s="390"/>
      <c r="T26" s="390"/>
      <c r="U26" s="390"/>
      <c r="V26" s="391"/>
      <c r="W26" s="455"/>
      <c r="X26" s="446"/>
      <c r="Y26" s="447"/>
      <c r="Z26" s="386" t="s">
        <v>155</v>
      </c>
      <c r="AA26" s="468"/>
      <c r="AB26" s="468"/>
      <c r="AC26" s="468"/>
      <c r="AD26" s="468"/>
      <c r="AE26" s="468"/>
      <c r="AF26" s="468"/>
      <c r="AG26" s="469"/>
      <c r="AH26" s="389" t="s">
        <v>117</v>
      </c>
      <c r="AI26" s="390"/>
      <c r="AJ26" s="390"/>
      <c r="AK26" s="390"/>
      <c r="AL26" s="391"/>
      <c r="AM26" s="389" t="s">
        <v>117</v>
      </c>
      <c r="AN26" s="390"/>
      <c r="AO26" s="390"/>
      <c r="AP26" s="390"/>
      <c r="AQ26" s="390"/>
      <c r="AR26" s="391"/>
      <c r="AS26" s="389" t="s">
        <v>117</v>
      </c>
      <c r="AT26" s="390"/>
      <c r="AU26" s="390"/>
      <c r="AV26" s="390"/>
      <c r="AW26" s="390"/>
      <c r="AX26" s="392"/>
      <c r="AY26" s="422" t="s">
        <v>156</v>
      </c>
      <c r="AZ26" s="423"/>
      <c r="BA26" s="423"/>
      <c r="BB26" s="423"/>
      <c r="BC26" s="423"/>
      <c r="BD26" s="423"/>
      <c r="BE26" s="423"/>
      <c r="BF26" s="423"/>
      <c r="BG26" s="423"/>
      <c r="BH26" s="423"/>
      <c r="BI26" s="423"/>
      <c r="BJ26" s="423"/>
      <c r="BK26" s="423"/>
      <c r="BL26" s="423"/>
      <c r="BM26" s="424"/>
      <c r="BN26" s="413" t="s">
        <v>117</v>
      </c>
      <c r="BO26" s="414"/>
      <c r="BP26" s="414"/>
      <c r="BQ26" s="414"/>
      <c r="BR26" s="414"/>
      <c r="BS26" s="414"/>
      <c r="BT26" s="414"/>
      <c r="BU26" s="415"/>
      <c r="BV26" s="413" t="s">
        <v>117</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157</v>
      </c>
      <c r="F27" s="387"/>
      <c r="G27" s="387"/>
      <c r="H27" s="387"/>
      <c r="I27" s="387"/>
      <c r="J27" s="387"/>
      <c r="K27" s="388"/>
      <c r="L27" s="389">
        <v>1</v>
      </c>
      <c r="M27" s="390"/>
      <c r="N27" s="390"/>
      <c r="O27" s="390"/>
      <c r="P27" s="391"/>
      <c r="Q27" s="389">
        <v>2640</v>
      </c>
      <c r="R27" s="390"/>
      <c r="S27" s="390"/>
      <c r="T27" s="390"/>
      <c r="U27" s="390"/>
      <c r="V27" s="391"/>
      <c r="W27" s="455"/>
      <c r="X27" s="446"/>
      <c r="Y27" s="447"/>
      <c r="Z27" s="386" t="s">
        <v>158</v>
      </c>
      <c r="AA27" s="387"/>
      <c r="AB27" s="387"/>
      <c r="AC27" s="387"/>
      <c r="AD27" s="387"/>
      <c r="AE27" s="387"/>
      <c r="AF27" s="387"/>
      <c r="AG27" s="388"/>
      <c r="AH27" s="389">
        <v>2</v>
      </c>
      <c r="AI27" s="390"/>
      <c r="AJ27" s="390"/>
      <c r="AK27" s="390"/>
      <c r="AL27" s="391"/>
      <c r="AM27" s="389" t="s">
        <v>159</v>
      </c>
      <c r="AN27" s="390"/>
      <c r="AO27" s="390"/>
      <c r="AP27" s="390"/>
      <c r="AQ27" s="390"/>
      <c r="AR27" s="391"/>
      <c r="AS27" s="389" t="s">
        <v>159</v>
      </c>
      <c r="AT27" s="390"/>
      <c r="AU27" s="390"/>
      <c r="AV27" s="390"/>
      <c r="AW27" s="390"/>
      <c r="AX27" s="392"/>
      <c r="AY27" s="419" t="s">
        <v>160</v>
      </c>
      <c r="AZ27" s="420"/>
      <c r="BA27" s="420"/>
      <c r="BB27" s="420"/>
      <c r="BC27" s="420"/>
      <c r="BD27" s="420"/>
      <c r="BE27" s="420"/>
      <c r="BF27" s="420"/>
      <c r="BG27" s="420"/>
      <c r="BH27" s="420"/>
      <c r="BI27" s="420"/>
      <c r="BJ27" s="420"/>
      <c r="BK27" s="420"/>
      <c r="BL27" s="420"/>
      <c r="BM27" s="421"/>
      <c r="BN27" s="416">
        <v>51381</v>
      </c>
      <c r="BO27" s="417"/>
      <c r="BP27" s="417"/>
      <c r="BQ27" s="417"/>
      <c r="BR27" s="417"/>
      <c r="BS27" s="417"/>
      <c r="BT27" s="417"/>
      <c r="BU27" s="418"/>
      <c r="BV27" s="416">
        <v>51350</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161</v>
      </c>
      <c r="F28" s="387"/>
      <c r="G28" s="387"/>
      <c r="H28" s="387"/>
      <c r="I28" s="387"/>
      <c r="J28" s="387"/>
      <c r="K28" s="388"/>
      <c r="L28" s="389">
        <v>1</v>
      </c>
      <c r="M28" s="390"/>
      <c r="N28" s="390"/>
      <c r="O28" s="390"/>
      <c r="P28" s="391"/>
      <c r="Q28" s="389">
        <v>2130</v>
      </c>
      <c r="R28" s="390"/>
      <c r="S28" s="390"/>
      <c r="T28" s="390"/>
      <c r="U28" s="390"/>
      <c r="V28" s="391"/>
      <c r="W28" s="455"/>
      <c r="X28" s="446"/>
      <c r="Y28" s="447"/>
      <c r="Z28" s="386" t="s">
        <v>162</v>
      </c>
      <c r="AA28" s="387"/>
      <c r="AB28" s="387"/>
      <c r="AC28" s="387"/>
      <c r="AD28" s="387"/>
      <c r="AE28" s="387"/>
      <c r="AF28" s="387"/>
      <c r="AG28" s="388"/>
      <c r="AH28" s="389" t="s">
        <v>117</v>
      </c>
      <c r="AI28" s="390"/>
      <c r="AJ28" s="390"/>
      <c r="AK28" s="390"/>
      <c r="AL28" s="391"/>
      <c r="AM28" s="389" t="s">
        <v>117</v>
      </c>
      <c r="AN28" s="390"/>
      <c r="AO28" s="390"/>
      <c r="AP28" s="390"/>
      <c r="AQ28" s="390"/>
      <c r="AR28" s="391"/>
      <c r="AS28" s="389" t="s">
        <v>117</v>
      </c>
      <c r="AT28" s="390"/>
      <c r="AU28" s="390"/>
      <c r="AV28" s="390"/>
      <c r="AW28" s="390"/>
      <c r="AX28" s="392"/>
      <c r="AY28" s="396" t="s">
        <v>163</v>
      </c>
      <c r="AZ28" s="397"/>
      <c r="BA28" s="397"/>
      <c r="BB28" s="398"/>
      <c r="BC28" s="405" t="s">
        <v>164</v>
      </c>
      <c r="BD28" s="406"/>
      <c r="BE28" s="406"/>
      <c r="BF28" s="406"/>
      <c r="BG28" s="406"/>
      <c r="BH28" s="406"/>
      <c r="BI28" s="406"/>
      <c r="BJ28" s="406"/>
      <c r="BK28" s="406"/>
      <c r="BL28" s="406"/>
      <c r="BM28" s="407"/>
      <c r="BN28" s="408">
        <v>1019169</v>
      </c>
      <c r="BO28" s="409"/>
      <c r="BP28" s="409"/>
      <c r="BQ28" s="409"/>
      <c r="BR28" s="409"/>
      <c r="BS28" s="409"/>
      <c r="BT28" s="409"/>
      <c r="BU28" s="410"/>
      <c r="BV28" s="408">
        <v>1144500</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165</v>
      </c>
      <c r="F29" s="387"/>
      <c r="G29" s="387"/>
      <c r="H29" s="387"/>
      <c r="I29" s="387"/>
      <c r="J29" s="387"/>
      <c r="K29" s="388"/>
      <c r="L29" s="389">
        <v>6</v>
      </c>
      <c r="M29" s="390"/>
      <c r="N29" s="390"/>
      <c r="O29" s="390"/>
      <c r="P29" s="391"/>
      <c r="Q29" s="389">
        <v>1920</v>
      </c>
      <c r="R29" s="390"/>
      <c r="S29" s="390"/>
      <c r="T29" s="390"/>
      <c r="U29" s="390"/>
      <c r="V29" s="391"/>
      <c r="W29" s="456"/>
      <c r="X29" s="457"/>
      <c r="Y29" s="458"/>
      <c r="Z29" s="386" t="s">
        <v>166</v>
      </c>
      <c r="AA29" s="387"/>
      <c r="AB29" s="387"/>
      <c r="AC29" s="387"/>
      <c r="AD29" s="387"/>
      <c r="AE29" s="387"/>
      <c r="AF29" s="387"/>
      <c r="AG29" s="388"/>
      <c r="AH29" s="389">
        <v>40</v>
      </c>
      <c r="AI29" s="390"/>
      <c r="AJ29" s="390"/>
      <c r="AK29" s="390"/>
      <c r="AL29" s="391"/>
      <c r="AM29" s="389">
        <v>121196</v>
      </c>
      <c r="AN29" s="390"/>
      <c r="AO29" s="390"/>
      <c r="AP29" s="390"/>
      <c r="AQ29" s="390"/>
      <c r="AR29" s="391"/>
      <c r="AS29" s="389">
        <v>3030</v>
      </c>
      <c r="AT29" s="390"/>
      <c r="AU29" s="390"/>
      <c r="AV29" s="390"/>
      <c r="AW29" s="390"/>
      <c r="AX29" s="392"/>
      <c r="AY29" s="399"/>
      <c r="AZ29" s="400"/>
      <c r="BA29" s="400"/>
      <c r="BB29" s="401"/>
      <c r="BC29" s="393" t="s">
        <v>167</v>
      </c>
      <c r="BD29" s="394"/>
      <c r="BE29" s="394"/>
      <c r="BF29" s="394"/>
      <c r="BG29" s="394"/>
      <c r="BH29" s="394"/>
      <c r="BI29" s="394"/>
      <c r="BJ29" s="394"/>
      <c r="BK29" s="394"/>
      <c r="BL29" s="394"/>
      <c r="BM29" s="395"/>
      <c r="BN29" s="413">
        <v>120658</v>
      </c>
      <c r="BO29" s="414"/>
      <c r="BP29" s="414"/>
      <c r="BQ29" s="414"/>
      <c r="BR29" s="414"/>
      <c r="BS29" s="414"/>
      <c r="BT29" s="414"/>
      <c r="BU29" s="415"/>
      <c r="BV29" s="413">
        <v>10653</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168</v>
      </c>
      <c r="X30" s="466"/>
      <c r="Y30" s="466"/>
      <c r="Z30" s="466"/>
      <c r="AA30" s="466"/>
      <c r="AB30" s="466"/>
      <c r="AC30" s="466"/>
      <c r="AD30" s="466"/>
      <c r="AE30" s="466"/>
      <c r="AF30" s="466"/>
      <c r="AG30" s="467"/>
      <c r="AH30" s="377">
        <v>89.9</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169</v>
      </c>
      <c r="BD30" s="381"/>
      <c r="BE30" s="381"/>
      <c r="BF30" s="381"/>
      <c r="BG30" s="381"/>
      <c r="BH30" s="381"/>
      <c r="BI30" s="381"/>
      <c r="BJ30" s="381"/>
      <c r="BK30" s="381"/>
      <c r="BL30" s="381"/>
      <c r="BM30" s="382"/>
      <c r="BN30" s="416">
        <v>5244061</v>
      </c>
      <c r="BO30" s="417"/>
      <c r="BP30" s="417"/>
      <c r="BQ30" s="417"/>
      <c r="BR30" s="417"/>
      <c r="BS30" s="417"/>
      <c r="BT30" s="417"/>
      <c r="BU30" s="418"/>
      <c r="BV30" s="416">
        <v>5521847</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176</v>
      </c>
      <c r="D33" s="376"/>
      <c r="E33" s="375" t="s">
        <v>177</v>
      </c>
      <c r="F33" s="375"/>
      <c r="G33" s="375"/>
      <c r="H33" s="375"/>
      <c r="I33" s="375"/>
      <c r="J33" s="375"/>
      <c r="K33" s="375"/>
      <c r="L33" s="375"/>
      <c r="M33" s="375"/>
      <c r="N33" s="375"/>
      <c r="O33" s="375"/>
      <c r="P33" s="375"/>
      <c r="Q33" s="375"/>
      <c r="R33" s="375"/>
      <c r="S33" s="375"/>
      <c r="T33" s="167"/>
      <c r="U33" s="376" t="s">
        <v>176</v>
      </c>
      <c r="V33" s="376"/>
      <c r="W33" s="375" t="s">
        <v>177</v>
      </c>
      <c r="X33" s="375"/>
      <c r="Y33" s="375"/>
      <c r="Z33" s="375"/>
      <c r="AA33" s="375"/>
      <c r="AB33" s="375"/>
      <c r="AC33" s="375"/>
      <c r="AD33" s="375"/>
      <c r="AE33" s="375"/>
      <c r="AF33" s="375"/>
      <c r="AG33" s="375"/>
      <c r="AH33" s="375"/>
      <c r="AI33" s="375"/>
      <c r="AJ33" s="375"/>
      <c r="AK33" s="375"/>
      <c r="AL33" s="167"/>
      <c r="AM33" s="376" t="s">
        <v>176</v>
      </c>
      <c r="AN33" s="376"/>
      <c r="AO33" s="375" t="s">
        <v>177</v>
      </c>
      <c r="AP33" s="375"/>
      <c r="AQ33" s="375"/>
      <c r="AR33" s="375"/>
      <c r="AS33" s="375"/>
      <c r="AT33" s="375"/>
      <c r="AU33" s="375"/>
      <c r="AV33" s="375"/>
      <c r="AW33" s="375"/>
      <c r="AX33" s="375"/>
      <c r="AY33" s="375"/>
      <c r="AZ33" s="375"/>
      <c r="BA33" s="375"/>
      <c r="BB33" s="375"/>
      <c r="BC33" s="375"/>
      <c r="BD33" s="168"/>
      <c r="BE33" s="375" t="s">
        <v>178</v>
      </c>
      <c r="BF33" s="375"/>
      <c r="BG33" s="375" t="s">
        <v>179</v>
      </c>
      <c r="BH33" s="375"/>
      <c r="BI33" s="375"/>
      <c r="BJ33" s="375"/>
      <c r="BK33" s="375"/>
      <c r="BL33" s="375"/>
      <c r="BM33" s="375"/>
      <c r="BN33" s="375"/>
      <c r="BO33" s="375"/>
      <c r="BP33" s="375"/>
      <c r="BQ33" s="375"/>
      <c r="BR33" s="375"/>
      <c r="BS33" s="375"/>
      <c r="BT33" s="375"/>
      <c r="BU33" s="375"/>
      <c r="BV33" s="168"/>
      <c r="BW33" s="376" t="s">
        <v>178</v>
      </c>
      <c r="BX33" s="376"/>
      <c r="BY33" s="375" t="s">
        <v>180</v>
      </c>
      <c r="BZ33" s="375"/>
      <c r="CA33" s="375"/>
      <c r="CB33" s="375"/>
      <c r="CC33" s="375"/>
      <c r="CD33" s="375"/>
      <c r="CE33" s="375"/>
      <c r="CF33" s="375"/>
      <c r="CG33" s="375"/>
      <c r="CH33" s="375"/>
      <c r="CI33" s="375"/>
      <c r="CJ33" s="375"/>
      <c r="CK33" s="375"/>
      <c r="CL33" s="375"/>
      <c r="CM33" s="375"/>
      <c r="CN33" s="167"/>
      <c r="CO33" s="376" t="s">
        <v>176</v>
      </c>
      <c r="CP33" s="376"/>
      <c r="CQ33" s="375" t="s">
        <v>181</v>
      </c>
      <c r="CR33" s="375"/>
      <c r="CS33" s="375"/>
      <c r="CT33" s="375"/>
      <c r="CU33" s="375"/>
      <c r="CV33" s="375"/>
      <c r="CW33" s="375"/>
      <c r="CX33" s="375"/>
      <c r="CY33" s="375"/>
      <c r="CZ33" s="375"/>
      <c r="DA33" s="375"/>
      <c r="DB33" s="375"/>
      <c r="DC33" s="375"/>
      <c r="DD33" s="375"/>
      <c r="DE33" s="375"/>
      <c r="DF33" s="167"/>
      <c r="DG33" s="375" t="s">
        <v>182</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2</v>
      </c>
      <c r="V34" s="373"/>
      <c r="W34" s="372" t="str">
        <f>IF('各会計、関係団体の財政状況及び健全化判断比率'!B28="","",'各会計、関係団体の財政状況及び健全化判断比率'!B28)</f>
        <v>国民健康保険事業特別会計</v>
      </c>
      <c r="X34" s="372"/>
      <c r="Y34" s="372"/>
      <c r="Z34" s="372"/>
      <c r="AA34" s="372"/>
      <c r="AB34" s="372"/>
      <c r="AC34" s="372"/>
      <c r="AD34" s="372"/>
      <c r="AE34" s="372"/>
      <c r="AF34" s="372"/>
      <c r="AG34" s="372"/>
      <c r="AH34" s="372"/>
      <c r="AI34" s="372"/>
      <c r="AJ34" s="372"/>
      <c r="AK34" s="372"/>
      <c r="AL34" s="165"/>
      <c r="AM34" s="373" t="str">
        <f>IF(AO34="","",MAX(C34:D43,U34:V43)+1)</f>
        <v/>
      </c>
      <c r="AN34" s="373"/>
      <c r="AO34" s="372"/>
      <c r="AP34" s="372"/>
      <c r="AQ34" s="372"/>
      <c r="AR34" s="372"/>
      <c r="AS34" s="372"/>
      <c r="AT34" s="372"/>
      <c r="AU34" s="372"/>
      <c r="AV34" s="372"/>
      <c r="AW34" s="372"/>
      <c r="AX34" s="372"/>
      <c r="AY34" s="372"/>
      <c r="AZ34" s="372"/>
      <c r="BA34" s="372"/>
      <c r="BB34" s="372"/>
      <c r="BC34" s="372"/>
      <c r="BD34" s="165"/>
      <c r="BE34" s="373">
        <f>IF(BG34="","",MAX(C34:D43,U34:V43,AM34:AN43)+1)</f>
        <v>5</v>
      </c>
      <c r="BF34" s="373"/>
      <c r="BG34" s="372" t="str">
        <f>IF('各会計、関係団体の財政状況及び健全化判断比率'!B31="","",'各会計、関係団体の財政状況及び健全化判断比率'!B31)</f>
        <v>簡易水道事業特別会計</v>
      </c>
      <c r="BH34" s="372"/>
      <c r="BI34" s="372"/>
      <c r="BJ34" s="372"/>
      <c r="BK34" s="372"/>
      <c r="BL34" s="372"/>
      <c r="BM34" s="372"/>
      <c r="BN34" s="372"/>
      <c r="BO34" s="372"/>
      <c r="BP34" s="372"/>
      <c r="BQ34" s="372"/>
      <c r="BR34" s="372"/>
      <c r="BS34" s="372"/>
      <c r="BT34" s="372"/>
      <c r="BU34" s="372"/>
      <c r="BV34" s="165"/>
      <c r="BW34" s="373">
        <f>IF(BY34="","",MAX(C34:D43,U34:V43,AM34:AN43,BE34:BF43)+1)</f>
        <v>6</v>
      </c>
      <c r="BX34" s="373"/>
      <c r="BY34" s="372" t="str">
        <f>IF('各会計、関係団体の財政状況及び健全化判断比率'!B68="","",'各会計、関係団体の財政状況及び健全化判断比率'!B68)</f>
        <v>双葉地方広域市町村圏組合
・一般会計</v>
      </c>
      <c r="BZ34" s="372"/>
      <c r="CA34" s="372"/>
      <c r="CB34" s="372"/>
      <c r="CC34" s="372"/>
      <c r="CD34" s="372"/>
      <c r="CE34" s="372"/>
      <c r="CF34" s="372"/>
      <c r="CG34" s="372"/>
      <c r="CH34" s="372"/>
      <c r="CI34" s="372"/>
      <c r="CJ34" s="372"/>
      <c r="CK34" s="372"/>
      <c r="CL34" s="372"/>
      <c r="CM34" s="372"/>
      <c r="CN34" s="165"/>
      <c r="CO34" s="373" t="str">
        <f>IF(CQ34="","",MAX(C34:D43,U34:V43,AM34:AN43,BE34:BF43,BW34:BX43)+1)</f>
        <v/>
      </c>
      <c r="CP34" s="373"/>
      <c r="CQ34" s="372" t="str">
        <f>IF('各会計、関係団体の財政状況及び健全化判断比率'!BS7="","",'各会計、関係団体の財政状況及び健全化判断比率'!BS7)</f>
        <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c r="A35" s="138"/>
      <c r="B35" s="164"/>
      <c r="C35" s="373" t="str">
        <f>IF(E35="","",C34+1)</f>
        <v/>
      </c>
      <c r="D35" s="373"/>
      <c r="E35" s="372" t="str">
        <f>IF('各会計、関係団体の財政状況及び健全化判断比率'!B8="","",'各会計、関係団体の財政状況及び健全化判断比率'!B8)</f>
        <v/>
      </c>
      <c r="F35" s="372"/>
      <c r="G35" s="372"/>
      <c r="H35" s="372"/>
      <c r="I35" s="372"/>
      <c r="J35" s="372"/>
      <c r="K35" s="372"/>
      <c r="L35" s="372"/>
      <c r="M35" s="372"/>
      <c r="N35" s="372"/>
      <c r="O35" s="372"/>
      <c r="P35" s="372"/>
      <c r="Q35" s="372"/>
      <c r="R35" s="372"/>
      <c r="S35" s="372"/>
      <c r="T35" s="165"/>
      <c r="U35" s="373">
        <f>IF(W35="","",U34+1)</f>
        <v>3</v>
      </c>
      <c r="V35" s="373"/>
      <c r="W35" s="372" t="str">
        <f>IF('各会計、関係団体の財政状況及び健全化判断比率'!B29="","",'各会計、関係団体の財政状況及び健全化判断比率'!B29)</f>
        <v>介護保険事業特別会計</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t="str">
        <f t="shared" ref="BE35:BE43" si="1">IF(BG35="","",BE34+1)</f>
        <v/>
      </c>
      <c r="BF35" s="373"/>
      <c r="BG35" s="372"/>
      <c r="BH35" s="372"/>
      <c r="BI35" s="372"/>
      <c r="BJ35" s="372"/>
      <c r="BK35" s="372"/>
      <c r="BL35" s="372"/>
      <c r="BM35" s="372"/>
      <c r="BN35" s="372"/>
      <c r="BO35" s="372"/>
      <c r="BP35" s="372"/>
      <c r="BQ35" s="372"/>
      <c r="BR35" s="372"/>
      <c r="BS35" s="372"/>
      <c r="BT35" s="372"/>
      <c r="BU35" s="372"/>
      <c r="BV35" s="165"/>
      <c r="BW35" s="373">
        <f t="shared" ref="BW35:BW43" si="2">IF(BY35="","",BW34+1)</f>
        <v>7</v>
      </c>
      <c r="BX35" s="373"/>
      <c r="BY35" s="372" t="str">
        <f>IF('各会計、関係団体の財政状況及び健全化判断比率'!B69="","",'各会計、関係団体の財政状況及び健全化判断比率'!B69)</f>
        <v>双葉地方広域市町村圏組合
・下水道特別会計会計</v>
      </c>
      <c r="BZ35" s="372"/>
      <c r="CA35" s="372"/>
      <c r="CB35" s="372"/>
      <c r="CC35" s="372"/>
      <c r="CD35" s="372"/>
      <c r="CE35" s="372"/>
      <c r="CF35" s="372"/>
      <c r="CG35" s="372"/>
      <c r="CH35" s="372"/>
      <c r="CI35" s="372"/>
      <c r="CJ35" s="372"/>
      <c r="CK35" s="372"/>
      <c r="CL35" s="372"/>
      <c r="CM35" s="372"/>
      <c r="CN35" s="165"/>
      <c r="CO35" s="373" t="str">
        <f t="shared" ref="CO35:CO43" si="3">IF(CQ35="","",CO34+1)</f>
        <v/>
      </c>
      <c r="CP35" s="373"/>
      <c r="CQ35" s="372" t="str">
        <f>IF('各会計、関係団体の財政状況及び健全化判断比率'!BS8="","",'各会計、関係団体の財政状況及び健全化判断比率'!BS8)</f>
        <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4</v>
      </c>
      <c r="V36" s="373"/>
      <c r="W36" s="372" t="str">
        <f>IF('各会計、関係団体の財政状況及び健全化判断比率'!B30="","",'各会計、関係団体の財政状況及び健全化判断比率'!B30)</f>
        <v>後期高齢者医療特別会計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8</v>
      </c>
      <c r="BX36" s="373"/>
      <c r="BY36" s="372" t="str">
        <f>IF('各会計、関係団体の財政状況及び健全化判断比率'!B70="","",'各会計、関係団体の財政状況及び健全化判断比率'!B70)</f>
        <v>福島県後期高齢者医療広域連合
・一般会計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t="str">
        <f t="shared" si="4"/>
        <v/>
      </c>
      <c r="V37" s="373"/>
      <c r="W37" s="372"/>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9</v>
      </c>
      <c r="BX37" s="373"/>
      <c r="BY37" s="372" t="str">
        <f>IF('各会計、関係団体の財政状況及び健全化判断比率'!B71="","",'各会計、関係団体の財政状況及び健全化判断比率'!B71)</f>
        <v>福島県後期高齢者医療広域連合
・後期高齢者医療特別会計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10</v>
      </c>
      <c r="BX38" s="373"/>
      <c r="BY38" s="372" t="str">
        <f>IF('各会計、関係団体の財政状況及び健全化判断比率'!B72="","",'各会計、関係団体の財政状況及び健全化判断比率'!B72)</f>
        <v>福島県市町村総合事務組合
・一般会計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11</v>
      </c>
      <c r="BX39" s="373"/>
      <c r="BY39" s="372" t="str">
        <f>IF('各会計、関係団体の財政状況及び健全化判断比率'!B73="","",'各会計、関係団体の財政状況及び健全化判断比率'!B73)</f>
        <v>福島県市町村総合事務組合
・消防補償等特別会計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12</v>
      </c>
      <c r="BX40" s="373"/>
      <c r="BY40" s="372" t="str">
        <f>IF('各会計、関係団体の財政状況及び健全化判断比率'!B74="","",'各会計、関係団体の財政状況及び健全化判断比率'!B74)</f>
        <v>福島県市町村総合事務組合
・消防賞じゅつ金特別会計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13</v>
      </c>
      <c r="BX41" s="373"/>
      <c r="BY41" s="372" t="str">
        <f>IF('各会計、関係団体の財政状況及び健全化判断比率'!B75="","",'各会計、関係団体の財政状況及び健全化判断比率'!B75)</f>
        <v>福島県市町村総合事務組合
・非常勤職員公務災害補償特別会計</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f t="shared" si="2"/>
        <v>14</v>
      </c>
      <c r="BX42" s="373"/>
      <c r="BY42" s="372" t="str">
        <f>IF('各会計、関係団体の財政状況及び健全化判断比率'!B76="","",'各会計、関係団体の財政状況及び健全化判断比率'!B76)</f>
        <v>福島県市町村総合事務組合
・自治会館管理特別会計</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187</v>
      </c>
    </row>
    <row r="50" spans="5:5">
      <c r="E50" s="139" t="s">
        <v>188</v>
      </c>
    </row>
    <row r="51" spans="5:5">
      <c r="E51" s="139" t="s">
        <v>189</v>
      </c>
    </row>
    <row r="52" spans="5:5">
      <c r="E52" s="139" t="s">
        <v>190</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191</v>
      </c>
      <c r="DI1" s="732"/>
      <c r="DJ1" s="732"/>
      <c r="DK1" s="732"/>
      <c r="DL1" s="732"/>
      <c r="DM1" s="732"/>
      <c r="DN1" s="733"/>
      <c r="DP1" s="731" t="s">
        <v>192</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194</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195</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196</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197</v>
      </c>
      <c r="S4" s="679"/>
      <c r="T4" s="679"/>
      <c r="U4" s="679"/>
      <c r="V4" s="679"/>
      <c r="W4" s="679"/>
      <c r="X4" s="679"/>
      <c r="Y4" s="680"/>
      <c r="Z4" s="678" t="s">
        <v>198</v>
      </c>
      <c r="AA4" s="679"/>
      <c r="AB4" s="679"/>
      <c r="AC4" s="680"/>
      <c r="AD4" s="678" t="s">
        <v>199</v>
      </c>
      <c r="AE4" s="679"/>
      <c r="AF4" s="679"/>
      <c r="AG4" s="679"/>
      <c r="AH4" s="679"/>
      <c r="AI4" s="679"/>
      <c r="AJ4" s="679"/>
      <c r="AK4" s="680"/>
      <c r="AL4" s="678" t="s">
        <v>198</v>
      </c>
      <c r="AM4" s="679"/>
      <c r="AN4" s="679"/>
      <c r="AO4" s="680"/>
      <c r="AP4" s="734" t="s">
        <v>200</v>
      </c>
      <c r="AQ4" s="734"/>
      <c r="AR4" s="734"/>
      <c r="AS4" s="734"/>
      <c r="AT4" s="734"/>
      <c r="AU4" s="734"/>
      <c r="AV4" s="734"/>
      <c r="AW4" s="734"/>
      <c r="AX4" s="734"/>
      <c r="AY4" s="734"/>
      <c r="AZ4" s="734"/>
      <c r="BA4" s="734"/>
      <c r="BB4" s="734"/>
      <c r="BC4" s="734"/>
      <c r="BD4" s="734"/>
      <c r="BE4" s="734"/>
      <c r="BF4" s="734"/>
      <c r="BG4" s="734" t="s">
        <v>201</v>
      </c>
      <c r="BH4" s="734"/>
      <c r="BI4" s="734"/>
      <c r="BJ4" s="734"/>
      <c r="BK4" s="734"/>
      <c r="BL4" s="734"/>
      <c r="BM4" s="734"/>
      <c r="BN4" s="734"/>
      <c r="BO4" s="734" t="s">
        <v>198</v>
      </c>
      <c r="BP4" s="734"/>
      <c r="BQ4" s="734"/>
      <c r="BR4" s="734"/>
      <c r="BS4" s="734" t="s">
        <v>202</v>
      </c>
      <c r="BT4" s="734"/>
      <c r="BU4" s="734"/>
      <c r="BV4" s="734"/>
      <c r="BW4" s="734"/>
      <c r="BX4" s="734"/>
      <c r="BY4" s="734"/>
      <c r="BZ4" s="734"/>
      <c r="CA4" s="734"/>
      <c r="CB4" s="734"/>
      <c r="CD4" s="723" t="s">
        <v>203</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204</v>
      </c>
      <c r="C5" s="706"/>
      <c r="D5" s="706"/>
      <c r="E5" s="706"/>
      <c r="F5" s="706"/>
      <c r="G5" s="706"/>
      <c r="H5" s="706"/>
      <c r="I5" s="706"/>
      <c r="J5" s="706"/>
      <c r="K5" s="706"/>
      <c r="L5" s="706"/>
      <c r="M5" s="706"/>
      <c r="N5" s="706"/>
      <c r="O5" s="706"/>
      <c r="P5" s="706"/>
      <c r="Q5" s="707"/>
      <c r="R5" s="668">
        <v>231894</v>
      </c>
      <c r="S5" s="669"/>
      <c r="T5" s="669"/>
      <c r="U5" s="669"/>
      <c r="V5" s="669"/>
      <c r="W5" s="669"/>
      <c r="X5" s="669"/>
      <c r="Y5" s="716"/>
      <c r="Z5" s="729">
        <v>3.3</v>
      </c>
      <c r="AA5" s="729"/>
      <c r="AB5" s="729"/>
      <c r="AC5" s="729"/>
      <c r="AD5" s="730">
        <v>231894</v>
      </c>
      <c r="AE5" s="730"/>
      <c r="AF5" s="730"/>
      <c r="AG5" s="730"/>
      <c r="AH5" s="730"/>
      <c r="AI5" s="730"/>
      <c r="AJ5" s="730"/>
      <c r="AK5" s="730"/>
      <c r="AL5" s="717">
        <v>20.399999999999999</v>
      </c>
      <c r="AM5" s="686"/>
      <c r="AN5" s="686"/>
      <c r="AO5" s="718"/>
      <c r="AP5" s="705" t="s">
        <v>205</v>
      </c>
      <c r="AQ5" s="706"/>
      <c r="AR5" s="706"/>
      <c r="AS5" s="706"/>
      <c r="AT5" s="706"/>
      <c r="AU5" s="706"/>
      <c r="AV5" s="706"/>
      <c r="AW5" s="706"/>
      <c r="AX5" s="706"/>
      <c r="AY5" s="706"/>
      <c r="AZ5" s="706"/>
      <c r="BA5" s="706"/>
      <c r="BB5" s="706"/>
      <c r="BC5" s="706"/>
      <c r="BD5" s="706"/>
      <c r="BE5" s="706"/>
      <c r="BF5" s="707"/>
      <c r="BG5" s="618">
        <v>231894</v>
      </c>
      <c r="BH5" s="619"/>
      <c r="BI5" s="619"/>
      <c r="BJ5" s="619"/>
      <c r="BK5" s="619"/>
      <c r="BL5" s="619"/>
      <c r="BM5" s="619"/>
      <c r="BN5" s="620"/>
      <c r="BO5" s="671">
        <v>100</v>
      </c>
      <c r="BP5" s="671"/>
      <c r="BQ5" s="671"/>
      <c r="BR5" s="671"/>
      <c r="BS5" s="672" t="s">
        <v>206</v>
      </c>
      <c r="BT5" s="672"/>
      <c r="BU5" s="672"/>
      <c r="BV5" s="672"/>
      <c r="BW5" s="672"/>
      <c r="BX5" s="672"/>
      <c r="BY5" s="672"/>
      <c r="BZ5" s="672"/>
      <c r="CA5" s="672"/>
      <c r="CB5" s="708"/>
      <c r="CD5" s="723" t="s">
        <v>200</v>
      </c>
      <c r="CE5" s="724"/>
      <c r="CF5" s="724"/>
      <c r="CG5" s="724"/>
      <c r="CH5" s="724"/>
      <c r="CI5" s="724"/>
      <c r="CJ5" s="724"/>
      <c r="CK5" s="724"/>
      <c r="CL5" s="724"/>
      <c r="CM5" s="724"/>
      <c r="CN5" s="724"/>
      <c r="CO5" s="724"/>
      <c r="CP5" s="724"/>
      <c r="CQ5" s="725"/>
      <c r="CR5" s="723" t="s">
        <v>207</v>
      </c>
      <c r="CS5" s="724"/>
      <c r="CT5" s="724"/>
      <c r="CU5" s="724"/>
      <c r="CV5" s="724"/>
      <c r="CW5" s="724"/>
      <c r="CX5" s="724"/>
      <c r="CY5" s="725"/>
      <c r="CZ5" s="723" t="s">
        <v>198</v>
      </c>
      <c r="DA5" s="724"/>
      <c r="DB5" s="724"/>
      <c r="DC5" s="725"/>
      <c r="DD5" s="723" t="s">
        <v>208</v>
      </c>
      <c r="DE5" s="724"/>
      <c r="DF5" s="724"/>
      <c r="DG5" s="724"/>
      <c r="DH5" s="724"/>
      <c r="DI5" s="724"/>
      <c r="DJ5" s="724"/>
      <c r="DK5" s="724"/>
      <c r="DL5" s="724"/>
      <c r="DM5" s="724"/>
      <c r="DN5" s="724"/>
      <c r="DO5" s="724"/>
      <c r="DP5" s="725"/>
      <c r="DQ5" s="723" t="s">
        <v>209</v>
      </c>
      <c r="DR5" s="724"/>
      <c r="DS5" s="724"/>
      <c r="DT5" s="724"/>
      <c r="DU5" s="724"/>
      <c r="DV5" s="724"/>
      <c r="DW5" s="724"/>
      <c r="DX5" s="724"/>
      <c r="DY5" s="724"/>
      <c r="DZ5" s="724"/>
      <c r="EA5" s="724"/>
      <c r="EB5" s="724"/>
      <c r="EC5" s="725"/>
    </row>
    <row r="6" spans="2:143" ht="11.25" customHeight="1">
      <c r="B6" s="615" t="s">
        <v>210</v>
      </c>
      <c r="C6" s="616"/>
      <c r="D6" s="616"/>
      <c r="E6" s="616"/>
      <c r="F6" s="616"/>
      <c r="G6" s="616"/>
      <c r="H6" s="616"/>
      <c r="I6" s="616"/>
      <c r="J6" s="616"/>
      <c r="K6" s="616"/>
      <c r="L6" s="616"/>
      <c r="M6" s="616"/>
      <c r="N6" s="616"/>
      <c r="O6" s="616"/>
      <c r="P6" s="616"/>
      <c r="Q6" s="617"/>
      <c r="R6" s="618">
        <v>18905</v>
      </c>
      <c r="S6" s="619"/>
      <c r="T6" s="619"/>
      <c r="U6" s="619"/>
      <c r="V6" s="619"/>
      <c r="W6" s="619"/>
      <c r="X6" s="619"/>
      <c r="Y6" s="620"/>
      <c r="Z6" s="671">
        <v>0.3</v>
      </c>
      <c r="AA6" s="671"/>
      <c r="AB6" s="671"/>
      <c r="AC6" s="671"/>
      <c r="AD6" s="672">
        <v>18905</v>
      </c>
      <c r="AE6" s="672"/>
      <c r="AF6" s="672"/>
      <c r="AG6" s="672"/>
      <c r="AH6" s="672"/>
      <c r="AI6" s="672"/>
      <c r="AJ6" s="672"/>
      <c r="AK6" s="672"/>
      <c r="AL6" s="641">
        <v>1.7</v>
      </c>
      <c r="AM6" s="673"/>
      <c r="AN6" s="673"/>
      <c r="AO6" s="674"/>
      <c r="AP6" s="615" t="s">
        <v>211</v>
      </c>
      <c r="AQ6" s="616"/>
      <c r="AR6" s="616"/>
      <c r="AS6" s="616"/>
      <c r="AT6" s="616"/>
      <c r="AU6" s="616"/>
      <c r="AV6" s="616"/>
      <c r="AW6" s="616"/>
      <c r="AX6" s="616"/>
      <c r="AY6" s="616"/>
      <c r="AZ6" s="616"/>
      <c r="BA6" s="616"/>
      <c r="BB6" s="616"/>
      <c r="BC6" s="616"/>
      <c r="BD6" s="616"/>
      <c r="BE6" s="616"/>
      <c r="BF6" s="617"/>
      <c r="BG6" s="618">
        <v>231894</v>
      </c>
      <c r="BH6" s="619"/>
      <c r="BI6" s="619"/>
      <c r="BJ6" s="619"/>
      <c r="BK6" s="619"/>
      <c r="BL6" s="619"/>
      <c r="BM6" s="619"/>
      <c r="BN6" s="620"/>
      <c r="BO6" s="671">
        <v>100</v>
      </c>
      <c r="BP6" s="671"/>
      <c r="BQ6" s="671"/>
      <c r="BR6" s="671"/>
      <c r="BS6" s="672" t="s">
        <v>206</v>
      </c>
      <c r="BT6" s="672"/>
      <c r="BU6" s="672"/>
      <c r="BV6" s="672"/>
      <c r="BW6" s="672"/>
      <c r="BX6" s="672"/>
      <c r="BY6" s="672"/>
      <c r="BZ6" s="672"/>
      <c r="CA6" s="672"/>
      <c r="CB6" s="708"/>
      <c r="CD6" s="675" t="s">
        <v>212</v>
      </c>
      <c r="CE6" s="676"/>
      <c r="CF6" s="676"/>
      <c r="CG6" s="676"/>
      <c r="CH6" s="676"/>
      <c r="CI6" s="676"/>
      <c r="CJ6" s="676"/>
      <c r="CK6" s="676"/>
      <c r="CL6" s="676"/>
      <c r="CM6" s="676"/>
      <c r="CN6" s="676"/>
      <c r="CO6" s="676"/>
      <c r="CP6" s="676"/>
      <c r="CQ6" s="677"/>
      <c r="CR6" s="618">
        <v>41182</v>
      </c>
      <c r="CS6" s="619"/>
      <c r="CT6" s="619"/>
      <c r="CU6" s="619"/>
      <c r="CV6" s="619"/>
      <c r="CW6" s="619"/>
      <c r="CX6" s="619"/>
      <c r="CY6" s="620"/>
      <c r="CZ6" s="671">
        <v>0.7</v>
      </c>
      <c r="DA6" s="671"/>
      <c r="DB6" s="671"/>
      <c r="DC6" s="671"/>
      <c r="DD6" s="624" t="s">
        <v>206</v>
      </c>
      <c r="DE6" s="619"/>
      <c r="DF6" s="619"/>
      <c r="DG6" s="619"/>
      <c r="DH6" s="619"/>
      <c r="DI6" s="619"/>
      <c r="DJ6" s="619"/>
      <c r="DK6" s="619"/>
      <c r="DL6" s="619"/>
      <c r="DM6" s="619"/>
      <c r="DN6" s="619"/>
      <c r="DO6" s="619"/>
      <c r="DP6" s="620"/>
      <c r="DQ6" s="624">
        <v>41182</v>
      </c>
      <c r="DR6" s="619"/>
      <c r="DS6" s="619"/>
      <c r="DT6" s="619"/>
      <c r="DU6" s="619"/>
      <c r="DV6" s="619"/>
      <c r="DW6" s="619"/>
      <c r="DX6" s="619"/>
      <c r="DY6" s="619"/>
      <c r="DZ6" s="619"/>
      <c r="EA6" s="619"/>
      <c r="EB6" s="619"/>
      <c r="EC6" s="654"/>
    </row>
    <row r="7" spans="2:143" ht="11.25" customHeight="1">
      <c r="B7" s="615" t="s">
        <v>213</v>
      </c>
      <c r="C7" s="616"/>
      <c r="D7" s="616"/>
      <c r="E7" s="616"/>
      <c r="F7" s="616"/>
      <c r="G7" s="616"/>
      <c r="H7" s="616"/>
      <c r="I7" s="616"/>
      <c r="J7" s="616"/>
      <c r="K7" s="616"/>
      <c r="L7" s="616"/>
      <c r="M7" s="616"/>
      <c r="N7" s="616"/>
      <c r="O7" s="616"/>
      <c r="P7" s="616"/>
      <c r="Q7" s="617"/>
      <c r="R7" s="618">
        <v>72</v>
      </c>
      <c r="S7" s="619"/>
      <c r="T7" s="619"/>
      <c r="U7" s="619"/>
      <c r="V7" s="619"/>
      <c r="W7" s="619"/>
      <c r="X7" s="619"/>
      <c r="Y7" s="620"/>
      <c r="Z7" s="671">
        <v>0</v>
      </c>
      <c r="AA7" s="671"/>
      <c r="AB7" s="671"/>
      <c r="AC7" s="671"/>
      <c r="AD7" s="672">
        <v>72</v>
      </c>
      <c r="AE7" s="672"/>
      <c r="AF7" s="672"/>
      <c r="AG7" s="672"/>
      <c r="AH7" s="672"/>
      <c r="AI7" s="672"/>
      <c r="AJ7" s="672"/>
      <c r="AK7" s="672"/>
      <c r="AL7" s="641">
        <v>0</v>
      </c>
      <c r="AM7" s="673"/>
      <c r="AN7" s="673"/>
      <c r="AO7" s="674"/>
      <c r="AP7" s="615" t="s">
        <v>214</v>
      </c>
      <c r="AQ7" s="616"/>
      <c r="AR7" s="616"/>
      <c r="AS7" s="616"/>
      <c r="AT7" s="616"/>
      <c r="AU7" s="616"/>
      <c r="AV7" s="616"/>
      <c r="AW7" s="616"/>
      <c r="AX7" s="616"/>
      <c r="AY7" s="616"/>
      <c r="AZ7" s="616"/>
      <c r="BA7" s="616"/>
      <c r="BB7" s="616"/>
      <c r="BC7" s="616"/>
      <c r="BD7" s="616"/>
      <c r="BE7" s="616"/>
      <c r="BF7" s="617"/>
      <c r="BG7" s="618">
        <v>195456</v>
      </c>
      <c r="BH7" s="619"/>
      <c r="BI7" s="619"/>
      <c r="BJ7" s="619"/>
      <c r="BK7" s="619"/>
      <c r="BL7" s="619"/>
      <c r="BM7" s="619"/>
      <c r="BN7" s="620"/>
      <c r="BO7" s="671">
        <v>84.3</v>
      </c>
      <c r="BP7" s="671"/>
      <c r="BQ7" s="671"/>
      <c r="BR7" s="671"/>
      <c r="BS7" s="672" t="s">
        <v>206</v>
      </c>
      <c r="BT7" s="672"/>
      <c r="BU7" s="672"/>
      <c r="BV7" s="672"/>
      <c r="BW7" s="672"/>
      <c r="BX7" s="672"/>
      <c r="BY7" s="672"/>
      <c r="BZ7" s="672"/>
      <c r="CA7" s="672"/>
      <c r="CB7" s="708"/>
      <c r="CD7" s="655" t="s">
        <v>215</v>
      </c>
      <c r="CE7" s="652"/>
      <c r="CF7" s="652"/>
      <c r="CG7" s="652"/>
      <c r="CH7" s="652"/>
      <c r="CI7" s="652"/>
      <c r="CJ7" s="652"/>
      <c r="CK7" s="652"/>
      <c r="CL7" s="652"/>
      <c r="CM7" s="652"/>
      <c r="CN7" s="652"/>
      <c r="CO7" s="652"/>
      <c r="CP7" s="652"/>
      <c r="CQ7" s="653"/>
      <c r="CR7" s="618">
        <v>574402</v>
      </c>
      <c r="CS7" s="619"/>
      <c r="CT7" s="619"/>
      <c r="CU7" s="619"/>
      <c r="CV7" s="619"/>
      <c r="CW7" s="619"/>
      <c r="CX7" s="619"/>
      <c r="CY7" s="620"/>
      <c r="CZ7" s="671">
        <v>9.6</v>
      </c>
      <c r="DA7" s="671"/>
      <c r="DB7" s="671"/>
      <c r="DC7" s="671"/>
      <c r="DD7" s="624">
        <v>125171</v>
      </c>
      <c r="DE7" s="619"/>
      <c r="DF7" s="619"/>
      <c r="DG7" s="619"/>
      <c r="DH7" s="619"/>
      <c r="DI7" s="619"/>
      <c r="DJ7" s="619"/>
      <c r="DK7" s="619"/>
      <c r="DL7" s="619"/>
      <c r="DM7" s="619"/>
      <c r="DN7" s="619"/>
      <c r="DO7" s="619"/>
      <c r="DP7" s="620"/>
      <c r="DQ7" s="624">
        <v>344715</v>
      </c>
      <c r="DR7" s="619"/>
      <c r="DS7" s="619"/>
      <c r="DT7" s="619"/>
      <c r="DU7" s="619"/>
      <c r="DV7" s="619"/>
      <c r="DW7" s="619"/>
      <c r="DX7" s="619"/>
      <c r="DY7" s="619"/>
      <c r="DZ7" s="619"/>
      <c r="EA7" s="619"/>
      <c r="EB7" s="619"/>
      <c r="EC7" s="654"/>
    </row>
    <row r="8" spans="2:143" ht="11.25" customHeight="1">
      <c r="B8" s="615" t="s">
        <v>216</v>
      </c>
      <c r="C8" s="616"/>
      <c r="D8" s="616"/>
      <c r="E8" s="616"/>
      <c r="F8" s="616"/>
      <c r="G8" s="616"/>
      <c r="H8" s="616"/>
      <c r="I8" s="616"/>
      <c r="J8" s="616"/>
      <c r="K8" s="616"/>
      <c r="L8" s="616"/>
      <c r="M8" s="616"/>
      <c r="N8" s="616"/>
      <c r="O8" s="616"/>
      <c r="P8" s="616"/>
      <c r="Q8" s="617"/>
      <c r="R8" s="618">
        <v>198</v>
      </c>
      <c r="S8" s="619"/>
      <c r="T8" s="619"/>
      <c r="U8" s="619"/>
      <c r="V8" s="619"/>
      <c r="W8" s="619"/>
      <c r="X8" s="619"/>
      <c r="Y8" s="620"/>
      <c r="Z8" s="671">
        <v>0</v>
      </c>
      <c r="AA8" s="671"/>
      <c r="AB8" s="671"/>
      <c r="AC8" s="671"/>
      <c r="AD8" s="672">
        <v>198</v>
      </c>
      <c r="AE8" s="672"/>
      <c r="AF8" s="672"/>
      <c r="AG8" s="672"/>
      <c r="AH8" s="672"/>
      <c r="AI8" s="672"/>
      <c r="AJ8" s="672"/>
      <c r="AK8" s="672"/>
      <c r="AL8" s="641">
        <v>0</v>
      </c>
      <c r="AM8" s="673"/>
      <c r="AN8" s="673"/>
      <c r="AO8" s="674"/>
      <c r="AP8" s="615" t="s">
        <v>217</v>
      </c>
      <c r="AQ8" s="616"/>
      <c r="AR8" s="616"/>
      <c r="AS8" s="616"/>
      <c r="AT8" s="616"/>
      <c r="AU8" s="616"/>
      <c r="AV8" s="616"/>
      <c r="AW8" s="616"/>
      <c r="AX8" s="616"/>
      <c r="AY8" s="616"/>
      <c r="AZ8" s="616"/>
      <c r="BA8" s="616"/>
      <c r="BB8" s="616"/>
      <c r="BC8" s="616"/>
      <c r="BD8" s="616"/>
      <c r="BE8" s="616"/>
      <c r="BF8" s="617"/>
      <c r="BG8" s="618">
        <v>214</v>
      </c>
      <c r="BH8" s="619"/>
      <c r="BI8" s="619"/>
      <c r="BJ8" s="619"/>
      <c r="BK8" s="619"/>
      <c r="BL8" s="619"/>
      <c r="BM8" s="619"/>
      <c r="BN8" s="620"/>
      <c r="BO8" s="671">
        <v>0.1</v>
      </c>
      <c r="BP8" s="671"/>
      <c r="BQ8" s="671"/>
      <c r="BR8" s="671"/>
      <c r="BS8" s="624" t="s">
        <v>108</v>
      </c>
      <c r="BT8" s="619"/>
      <c r="BU8" s="619"/>
      <c r="BV8" s="619"/>
      <c r="BW8" s="619"/>
      <c r="BX8" s="619"/>
      <c r="BY8" s="619"/>
      <c r="BZ8" s="619"/>
      <c r="CA8" s="619"/>
      <c r="CB8" s="654"/>
      <c r="CD8" s="655" t="s">
        <v>218</v>
      </c>
      <c r="CE8" s="652"/>
      <c r="CF8" s="652"/>
      <c r="CG8" s="652"/>
      <c r="CH8" s="652"/>
      <c r="CI8" s="652"/>
      <c r="CJ8" s="652"/>
      <c r="CK8" s="652"/>
      <c r="CL8" s="652"/>
      <c r="CM8" s="652"/>
      <c r="CN8" s="652"/>
      <c r="CO8" s="652"/>
      <c r="CP8" s="652"/>
      <c r="CQ8" s="653"/>
      <c r="CR8" s="618">
        <v>1694578</v>
      </c>
      <c r="CS8" s="619"/>
      <c r="CT8" s="619"/>
      <c r="CU8" s="619"/>
      <c r="CV8" s="619"/>
      <c r="CW8" s="619"/>
      <c r="CX8" s="619"/>
      <c r="CY8" s="620"/>
      <c r="CZ8" s="671">
        <v>28.4</v>
      </c>
      <c r="DA8" s="671"/>
      <c r="DB8" s="671"/>
      <c r="DC8" s="671"/>
      <c r="DD8" s="624">
        <v>191470</v>
      </c>
      <c r="DE8" s="619"/>
      <c r="DF8" s="619"/>
      <c r="DG8" s="619"/>
      <c r="DH8" s="619"/>
      <c r="DI8" s="619"/>
      <c r="DJ8" s="619"/>
      <c r="DK8" s="619"/>
      <c r="DL8" s="619"/>
      <c r="DM8" s="619"/>
      <c r="DN8" s="619"/>
      <c r="DO8" s="619"/>
      <c r="DP8" s="620"/>
      <c r="DQ8" s="624">
        <v>303972</v>
      </c>
      <c r="DR8" s="619"/>
      <c r="DS8" s="619"/>
      <c r="DT8" s="619"/>
      <c r="DU8" s="619"/>
      <c r="DV8" s="619"/>
      <c r="DW8" s="619"/>
      <c r="DX8" s="619"/>
      <c r="DY8" s="619"/>
      <c r="DZ8" s="619"/>
      <c r="EA8" s="619"/>
      <c r="EB8" s="619"/>
      <c r="EC8" s="654"/>
    </row>
    <row r="9" spans="2:143" ht="11.25" customHeight="1">
      <c r="B9" s="615" t="s">
        <v>219</v>
      </c>
      <c r="C9" s="616"/>
      <c r="D9" s="616"/>
      <c r="E9" s="616"/>
      <c r="F9" s="616"/>
      <c r="G9" s="616"/>
      <c r="H9" s="616"/>
      <c r="I9" s="616"/>
      <c r="J9" s="616"/>
      <c r="K9" s="616"/>
      <c r="L9" s="616"/>
      <c r="M9" s="616"/>
      <c r="N9" s="616"/>
      <c r="O9" s="616"/>
      <c r="P9" s="616"/>
      <c r="Q9" s="617"/>
      <c r="R9" s="618">
        <v>168</v>
      </c>
      <c r="S9" s="619"/>
      <c r="T9" s="619"/>
      <c r="U9" s="619"/>
      <c r="V9" s="619"/>
      <c r="W9" s="619"/>
      <c r="X9" s="619"/>
      <c r="Y9" s="620"/>
      <c r="Z9" s="671">
        <v>0</v>
      </c>
      <c r="AA9" s="671"/>
      <c r="AB9" s="671"/>
      <c r="AC9" s="671"/>
      <c r="AD9" s="672">
        <v>168</v>
      </c>
      <c r="AE9" s="672"/>
      <c r="AF9" s="672"/>
      <c r="AG9" s="672"/>
      <c r="AH9" s="672"/>
      <c r="AI9" s="672"/>
      <c r="AJ9" s="672"/>
      <c r="AK9" s="672"/>
      <c r="AL9" s="641">
        <v>0</v>
      </c>
      <c r="AM9" s="673"/>
      <c r="AN9" s="673"/>
      <c r="AO9" s="674"/>
      <c r="AP9" s="615" t="s">
        <v>220</v>
      </c>
      <c r="AQ9" s="616"/>
      <c r="AR9" s="616"/>
      <c r="AS9" s="616"/>
      <c r="AT9" s="616"/>
      <c r="AU9" s="616"/>
      <c r="AV9" s="616"/>
      <c r="AW9" s="616"/>
      <c r="AX9" s="616"/>
      <c r="AY9" s="616"/>
      <c r="AZ9" s="616"/>
      <c r="BA9" s="616"/>
      <c r="BB9" s="616"/>
      <c r="BC9" s="616"/>
      <c r="BD9" s="616"/>
      <c r="BE9" s="616"/>
      <c r="BF9" s="617"/>
      <c r="BG9" s="618">
        <v>171490</v>
      </c>
      <c r="BH9" s="619"/>
      <c r="BI9" s="619"/>
      <c r="BJ9" s="619"/>
      <c r="BK9" s="619"/>
      <c r="BL9" s="619"/>
      <c r="BM9" s="619"/>
      <c r="BN9" s="620"/>
      <c r="BO9" s="671">
        <v>74</v>
      </c>
      <c r="BP9" s="671"/>
      <c r="BQ9" s="671"/>
      <c r="BR9" s="671"/>
      <c r="BS9" s="624" t="s">
        <v>108</v>
      </c>
      <c r="BT9" s="619"/>
      <c r="BU9" s="619"/>
      <c r="BV9" s="619"/>
      <c r="BW9" s="619"/>
      <c r="BX9" s="619"/>
      <c r="BY9" s="619"/>
      <c r="BZ9" s="619"/>
      <c r="CA9" s="619"/>
      <c r="CB9" s="654"/>
      <c r="CD9" s="655" t="s">
        <v>221</v>
      </c>
      <c r="CE9" s="652"/>
      <c r="CF9" s="652"/>
      <c r="CG9" s="652"/>
      <c r="CH9" s="652"/>
      <c r="CI9" s="652"/>
      <c r="CJ9" s="652"/>
      <c r="CK9" s="652"/>
      <c r="CL9" s="652"/>
      <c r="CM9" s="652"/>
      <c r="CN9" s="652"/>
      <c r="CO9" s="652"/>
      <c r="CP9" s="652"/>
      <c r="CQ9" s="653"/>
      <c r="CR9" s="618">
        <v>78626</v>
      </c>
      <c r="CS9" s="619"/>
      <c r="CT9" s="619"/>
      <c r="CU9" s="619"/>
      <c r="CV9" s="619"/>
      <c r="CW9" s="619"/>
      <c r="CX9" s="619"/>
      <c r="CY9" s="620"/>
      <c r="CZ9" s="671">
        <v>1.3</v>
      </c>
      <c r="DA9" s="671"/>
      <c r="DB9" s="671"/>
      <c r="DC9" s="671"/>
      <c r="DD9" s="624" t="s">
        <v>108</v>
      </c>
      <c r="DE9" s="619"/>
      <c r="DF9" s="619"/>
      <c r="DG9" s="619"/>
      <c r="DH9" s="619"/>
      <c r="DI9" s="619"/>
      <c r="DJ9" s="619"/>
      <c r="DK9" s="619"/>
      <c r="DL9" s="619"/>
      <c r="DM9" s="619"/>
      <c r="DN9" s="619"/>
      <c r="DO9" s="619"/>
      <c r="DP9" s="620"/>
      <c r="DQ9" s="624">
        <v>42551</v>
      </c>
      <c r="DR9" s="619"/>
      <c r="DS9" s="619"/>
      <c r="DT9" s="619"/>
      <c r="DU9" s="619"/>
      <c r="DV9" s="619"/>
      <c r="DW9" s="619"/>
      <c r="DX9" s="619"/>
      <c r="DY9" s="619"/>
      <c r="DZ9" s="619"/>
      <c r="EA9" s="619"/>
      <c r="EB9" s="619"/>
      <c r="EC9" s="654"/>
    </row>
    <row r="10" spans="2:143" ht="11.25" customHeight="1">
      <c r="B10" s="615" t="s">
        <v>222</v>
      </c>
      <c r="C10" s="616"/>
      <c r="D10" s="616"/>
      <c r="E10" s="616"/>
      <c r="F10" s="616"/>
      <c r="G10" s="616"/>
      <c r="H10" s="616"/>
      <c r="I10" s="616"/>
      <c r="J10" s="616"/>
      <c r="K10" s="616"/>
      <c r="L10" s="616"/>
      <c r="M10" s="616"/>
      <c r="N10" s="616"/>
      <c r="O10" s="616"/>
      <c r="P10" s="616"/>
      <c r="Q10" s="617"/>
      <c r="R10" s="618">
        <v>23985</v>
      </c>
      <c r="S10" s="619"/>
      <c r="T10" s="619"/>
      <c r="U10" s="619"/>
      <c r="V10" s="619"/>
      <c r="W10" s="619"/>
      <c r="X10" s="619"/>
      <c r="Y10" s="620"/>
      <c r="Z10" s="671">
        <v>0.3</v>
      </c>
      <c r="AA10" s="671"/>
      <c r="AB10" s="671"/>
      <c r="AC10" s="671"/>
      <c r="AD10" s="672">
        <v>23985</v>
      </c>
      <c r="AE10" s="672"/>
      <c r="AF10" s="672"/>
      <c r="AG10" s="672"/>
      <c r="AH10" s="672"/>
      <c r="AI10" s="672"/>
      <c r="AJ10" s="672"/>
      <c r="AK10" s="672"/>
      <c r="AL10" s="641">
        <v>2.1</v>
      </c>
      <c r="AM10" s="673"/>
      <c r="AN10" s="673"/>
      <c r="AO10" s="674"/>
      <c r="AP10" s="615" t="s">
        <v>223</v>
      </c>
      <c r="AQ10" s="616"/>
      <c r="AR10" s="616"/>
      <c r="AS10" s="616"/>
      <c r="AT10" s="616"/>
      <c r="AU10" s="616"/>
      <c r="AV10" s="616"/>
      <c r="AW10" s="616"/>
      <c r="AX10" s="616"/>
      <c r="AY10" s="616"/>
      <c r="AZ10" s="616"/>
      <c r="BA10" s="616"/>
      <c r="BB10" s="616"/>
      <c r="BC10" s="616"/>
      <c r="BD10" s="616"/>
      <c r="BE10" s="616"/>
      <c r="BF10" s="617"/>
      <c r="BG10" s="618">
        <v>8072</v>
      </c>
      <c r="BH10" s="619"/>
      <c r="BI10" s="619"/>
      <c r="BJ10" s="619"/>
      <c r="BK10" s="619"/>
      <c r="BL10" s="619"/>
      <c r="BM10" s="619"/>
      <c r="BN10" s="620"/>
      <c r="BO10" s="671">
        <v>3.5</v>
      </c>
      <c r="BP10" s="671"/>
      <c r="BQ10" s="671"/>
      <c r="BR10" s="671"/>
      <c r="BS10" s="624" t="s">
        <v>108</v>
      </c>
      <c r="BT10" s="619"/>
      <c r="BU10" s="619"/>
      <c r="BV10" s="619"/>
      <c r="BW10" s="619"/>
      <c r="BX10" s="619"/>
      <c r="BY10" s="619"/>
      <c r="BZ10" s="619"/>
      <c r="CA10" s="619"/>
      <c r="CB10" s="654"/>
      <c r="CD10" s="655" t="s">
        <v>224</v>
      </c>
      <c r="CE10" s="652"/>
      <c r="CF10" s="652"/>
      <c r="CG10" s="652"/>
      <c r="CH10" s="652"/>
      <c r="CI10" s="652"/>
      <c r="CJ10" s="652"/>
      <c r="CK10" s="652"/>
      <c r="CL10" s="652"/>
      <c r="CM10" s="652"/>
      <c r="CN10" s="652"/>
      <c r="CO10" s="652"/>
      <c r="CP10" s="652"/>
      <c r="CQ10" s="653"/>
      <c r="CR10" s="618">
        <v>146740</v>
      </c>
      <c r="CS10" s="619"/>
      <c r="CT10" s="619"/>
      <c r="CU10" s="619"/>
      <c r="CV10" s="619"/>
      <c r="CW10" s="619"/>
      <c r="CX10" s="619"/>
      <c r="CY10" s="620"/>
      <c r="CZ10" s="671">
        <v>2.5</v>
      </c>
      <c r="DA10" s="671"/>
      <c r="DB10" s="671"/>
      <c r="DC10" s="671"/>
      <c r="DD10" s="624" t="s">
        <v>108</v>
      </c>
      <c r="DE10" s="619"/>
      <c r="DF10" s="619"/>
      <c r="DG10" s="619"/>
      <c r="DH10" s="619"/>
      <c r="DI10" s="619"/>
      <c r="DJ10" s="619"/>
      <c r="DK10" s="619"/>
      <c r="DL10" s="619"/>
      <c r="DM10" s="619"/>
      <c r="DN10" s="619"/>
      <c r="DO10" s="619"/>
      <c r="DP10" s="620"/>
      <c r="DQ10" s="624">
        <v>135</v>
      </c>
      <c r="DR10" s="619"/>
      <c r="DS10" s="619"/>
      <c r="DT10" s="619"/>
      <c r="DU10" s="619"/>
      <c r="DV10" s="619"/>
      <c r="DW10" s="619"/>
      <c r="DX10" s="619"/>
      <c r="DY10" s="619"/>
      <c r="DZ10" s="619"/>
      <c r="EA10" s="619"/>
      <c r="EB10" s="619"/>
      <c r="EC10" s="654"/>
    </row>
    <row r="11" spans="2:143" ht="11.25" customHeight="1">
      <c r="B11" s="615" t="s">
        <v>225</v>
      </c>
      <c r="C11" s="616"/>
      <c r="D11" s="616"/>
      <c r="E11" s="616"/>
      <c r="F11" s="616"/>
      <c r="G11" s="616"/>
      <c r="H11" s="616"/>
      <c r="I11" s="616"/>
      <c r="J11" s="616"/>
      <c r="K11" s="616"/>
      <c r="L11" s="616"/>
      <c r="M11" s="616"/>
      <c r="N11" s="616"/>
      <c r="O11" s="616"/>
      <c r="P11" s="616"/>
      <c r="Q11" s="617"/>
      <c r="R11" s="618" t="s">
        <v>108</v>
      </c>
      <c r="S11" s="619"/>
      <c r="T11" s="619"/>
      <c r="U11" s="619"/>
      <c r="V11" s="619"/>
      <c r="W11" s="619"/>
      <c r="X11" s="619"/>
      <c r="Y11" s="620"/>
      <c r="Z11" s="671" t="s">
        <v>108</v>
      </c>
      <c r="AA11" s="671"/>
      <c r="AB11" s="671"/>
      <c r="AC11" s="671"/>
      <c r="AD11" s="672" t="s">
        <v>108</v>
      </c>
      <c r="AE11" s="672"/>
      <c r="AF11" s="672"/>
      <c r="AG11" s="672"/>
      <c r="AH11" s="672"/>
      <c r="AI11" s="672"/>
      <c r="AJ11" s="672"/>
      <c r="AK11" s="672"/>
      <c r="AL11" s="641" t="s">
        <v>108</v>
      </c>
      <c r="AM11" s="673"/>
      <c r="AN11" s="673"/>
      <c r="AO11" s="674"/>
      <c r="AP11" s="615" t="s">
        <v>226</v>
      </c>
      <c r="AQ11" s="616"/>
      <c r="AR11" s="616"/>
      <c r="AS11" s="616"/>
      <c r="AT11" s="616"/>
      <c r="AU11" s="616"/>
      <c r="AV11" s="616"/>
      <c r="AW11" s="616"/>
      <c r="AX11" s="616"/>
      <c r="AY11" s="616"/>
      <c r="AZ11" s="616"/>
      <c r="BA11" s="616"/>
      <c r="BB11" s="616"/>
      <c r="BC11" s="616"/>
      <c r="BD11" s="616"/>
      <c r="BE11" s="616"/>
      <c r="BF11" s="617"/>
      <c r="BG11" s="618">
        <v>15680</v>
      </c>
      <c r="BH11" s="619"/>
      <c r="BI11" s="619"/>
      <c r="BJ11" s="619"/>
      <c r="BK11" s="619"/>
      <c r="BL11" s="619"/>
      <c r="BM11" s="619"/>
      <c r="BN11" s="620"/>
      <c r="BO11" s="671">
        <v>6.8</v>
      </c>
      <c r="BP11" s="671"/>
      <c r="BQ11" s="671"/>
      <c r="BR11" s="671"/>
      <c r="BS11" s="624" t="s">
        <v>108</v>
      </c>
      <c r="BT11" s="619"/>
      <c r="BU11" s="619"/>
      <c r="BV11" s="619"/>
      <c r="BW11" s="619"/>
      <c r="BX11" s="619"/>
      <c r="BY11" s="619"/>
      <c r="BZ11" s="619"/>
      <c r="CA11" s="619"/>
      <c r="CB11" s="654"/>
      <c r="CD11" s="655" t="s">
        <v>227</v>
      </c>
      <c r="CE11" s="652"/>
      <c r="CF11" s="652"/>
      <c r="CG11" s="652"/>
      <c r="CH11" s="652"/>
      <c r="CI11" s="652"/>
      <c r="CJ11" s="652"/>
      <c r="CK11" s="652"/>
      <c r="CL11" s="652"/>
      <c r="CM11" s="652"/>
      <c r="CN11" s="652"/>
      <c r="CO11" s="652"/>
      <c r="CP11" s="652"/>
      <c r="CQ11" s="653"/>
      <c r="CR11" s="618">
        <v>380926</v>
      </c>
      <c r="CS11" s="619"/>
      <c r="CT11" s="619"/>
      <c r="CU11" s="619"/>
      <c r="CV11" s="619"/>
      <c r="CW11" s="619"/>
      <c r="CX11" s="619"/>
      <c r="CY11" s="620"/>
      <c r="CZ11" s="671">
        <v>6.4</v>
      </c>
      <c r="DA11" s="671"/>
      <c r="DB11" s="671"/>
      <c r="DC11" s="671"/>
      <c r="DD11" s="624">
        <v>96802</v>
      </c>
      <c r="DE11" s="619"/>
      <c r="DF11" s="619"/>
      <c r="DG11" s="619"/>
      <c r="DH11" s="619"/>
      <c r="DI11" s="619"/>
      <c r="DJ11" s="619"/>
      <c r="DK11" s="619"/>
      <c r="DL11" s="619"/>
      <c r="DM11" s="619"/>
      <c r="DN11" s="619"/>
      <c r="DO11" s="619"/>
      <c r="DP11" s="620"/>
      <c r="DQ11" s="624">
        <v>126873</v>
      </c>
      <c r="DR11" s="619"/>
      <c r="DS11" s="619"/>
      <c r="DT11" s="619"/>
      <c r="DU11" s="619"/>
      <c r="DV11" s="619"/>
      <c r="DW11" s="619"/>
      <c r="DX11" s="619"/>
      <c r="DY11" s="619"/>
      <c r="DZ11" s="619"/>
      <c r="EA11" s="619"/>
      <c r="EB11" s="619"/>
      <c r="EC11" s="654"/>
    </row>
    <row r="12" spans="2:143" ht="11.25" customHeight="1">
      <c r="B12" s="615" t="s">
        <v>228</v>
      </c>
      <c r="C12" s="616"/>
      <c r="D12" s="616"/>
      <c r="E12" s="616"/>
      <c r="F12" s="616"/>
      <c r="G12" s="616"/>
      <c r="H12" s="616"/>
      <c r="I12" s="616"/>
      <c r="J12" s="616"/>
      <c r="K12" s="616"/>
      <c r="L12" s="616"/>
      <c r="M12" s="616"/>
      <c r="N12" s="616"/>
      <c r="O12" s="616"/>
      <c r="P12" s="616"/>
      <c r="Q12" s="617"/>
      <c r="R12" s="618" t="s">
        <v>108</v>
      </c>
      <c r="S12" s="619"/>
      <c r="T12" s="619"/>
      <c r="U12" s="619"/>
      <c r="V12" s="619"/>
      <c r="W12" s="619"/>
      <c r="X12" s="619"/>
      <c r="Y12" s="620"/>
      <c r="Z12" s="671" t="s">
        <v>108</v>
      </c>
      <c r="AA12" s="671"/>
      <c r="AB12" s="671"/>
      <c r="AC12" s="671"/>
      <c r="AD12" s="672" t="s">
        <v>108</v>
      </c>
      <c r="AE12" s="672"/>
      <c r="AF12" s="672"/>
      <c r="AG12" s="672"/>
      <c r="AH12" s="672"/>
      <c r="AI12" s="672"/>
      <c r="AJ12" s="672"/>
      <c r="AK12" s="672"/>
      <c r="AL12" s="641" t="s">
        <v>108</v>
      </c>
      <c r="AM12" s="673"/>
      <c r="AN12" s="673"/>
      <c r="AO12" s="674"/>
      <c r="AP12" s="615" t="s">
        <v>229</v>
      </c>
      <c r="AQ12" s="616"/>
      <c r="AR12" s="616"/>
      <c r="AS12" s="616"/>
      <c r="AT12" s="616"/>
      <c r="AU12" s="616"/>
      <c r="AV12" s="616"/>
      <c r="AW12" s="616"/>
      <c r="AX12" s="616"/>
      <c r="AY12" s="616"/>
      <c r="AZ12" s="616"/>
      <c r="BA12" s="616"/>
      <c r="BB12" s="616"/>
      <c r="BC12" s="616"/>
      <c r="BD12" s="616"/>
      <c r="BE12" s="616"/>
      <c r="BF12" s="617"/>
      <c r="BG12" s="618">
        <v>32094</v>
      </c>
      <c r="BH12" s="619"/>
      <c r="BI12" s="619"/>
      <c r="BJ12" s="619"/>
      <c r="BK12" s="619"/>
      <c r="BL12" s="619"/>
      <c r="BM12" s="619"/>
      <c r="BN12" s="620"/>
      <c r="BO12" s="671">
        <v>13.8</v>
      </c>
      <c r="BP12" s="671"/>
      <c r="BQ12" s="671"/>
      <c r="BR12" s="671"/>
      <c r="BS12" s="624" t="s">
        <v>108</v>
      </c>
      <c r="BT12" s="619"/>
      <c r="BU12" s="619"/>
      <c r="BV12" s="619"/>
      <c r="BW12" s="619"/>
      <c r="BX12" s="619"/>
      <c r="BY12" s="619"/>
      <c r="BZ12" s="619"/>
      <c r="CA12" s="619"/>
      <c r="CB12" s="654"/>
      <c r="CD12" s="655" t="s">
        <v>230</v>
      </c>
      <c r="CE12" s="652"/>
      <c r="CF12" s="652"/>
      <c r="CG12" s="652"/>
      <c r="CH12" s="652"/>
      <c r="CI12" s="652"/>
      <c r="CJ12" s="652"/>
      <c r="CK12" s="652"/>
      <c r="CL12" s="652"/>
      <c r="CM12" s="652"/>
      <c r="CN12" s="652"/>
      <c r="CO12" s="652"/>
      <c r="CP12" s="652"/>
      <c r="CQ12" s="653"/>
      <c r="CR12" s="618">
        <v>2815</v>
      </c>
      <c r="CS12" s="619"/>
      <c r="CT12" s="619"/>
      <c r="CU12" s="619"/>
      <c r="CV12" s="619"/>
      <c r="CW12" s="619"/>
      <c r="CX12" s="619"/>
      <c r="CY12" s="620"/>
      <c r="CZ12" s="671">
        <v>0</v>
      </c>
      <c r="DA12" s="671"/>
      <c r="DB12" s="671"/>
      <c r="DC12" s="671"/>
      <c r="DD12" s="624" t="s">
        <v>108</v>
      </c>
      <c r="DE12" s="619"/>
      <c r="DF12" s="619"/>
      <c r="DG12" s="619"/>
      <c r="DH12" s="619"/>
      <c r="DI12" s="619"/>
      <c r="DJ12" s="619"/>
      <c r="DK12" s="619"/>
      <c r="DL12" s="619"/>
      <c r="DM12" s="619"/>
      <c r="DN12" s="619"/>
      <c r="DO12" s="619"/>
      <c r="DP12" s="620"/>
      <c r="DQ12" s="624">
        <v>1715</v>
      </c>
      <c r="DR12" s="619"/>
      <c r="DS12" s="619"/>
      <c r="DT12" s="619"/>
      <c r="DU12" s="619"/>
      <c r="DV12" s="619"/>
      <c r="DW12" s="619"/>
      <c r="DX12" s="619"/>
      <c r="DY12" s="619"/>
      <c r="DZ12" s="619"/>
      <c r="EA12" s="619"/>
      <c r="EB12" s="619"/>
      <c r="EC12" s="654"/>
    </row>
    <row r="13" spans="2:143" ht="11.25" customHeight="1">
      <c r="B13" s="615" t="s">
        <v>231</v>
      </c>
      <c r="C13" s="616"/>
      <c r="D13" s="616"/>
      <c r="E13" s="616"/>
      <c r="F13" s="616"/>
      <c r="G13" s="616"/>
      <c r="H13" s="616"/>
      <c r="I13" s="616"/>
      <c r="J13" s="616"/>
      <c r="K13" s="616"/>
      <c r="L13" s="616"/>
      <c r="M13" s="616"/>
      <c r="N13" s="616"/>
      <c r="O13" s="616"/>
      <c r="P13" s="616"/>
      <c r="Q13" s="617"/>
      <c r="R13" s="618">
        <v>3448</v>
      </c>
      <c r="S13" s="619"/>
      <c r="T13" s="619"/>
      <c r="U13" s="619"/>
      <c r="V13" s="619"/>
      <c r="W13" s="619"/>
      <c r="X13" s="619"/>
      <c r="Y13" s="620"/>
      <c r="Z13" s="671">
        <v>0</v>
      </c>
      <c r="AA13" s="671"/>
      <c r="AB13" s="671"/>
      <c r="AC13" s="671"/>
      <c r="AD13" s="672">
        <v>3448</v>
      </c>
      <c r="AE13" s="672"/>
      <c r="AF13" s="672"/>
      <c r="AG13" s="672"/>
      <c r="AH13" s="672"/>
      <c r="AI13" s="672"/>
      <c r="AJ13" s="672"/>
      <c r="AK13" s="672"/>
      <c r="AL13" s="641">
        <v>0.3</v>
      </c>
      <c r="AM13" s="673"/>
      <c r="AN13" s="673"/>
      <c r="AO13" s="674"/>
      <c r="AP13" s="615" t="s">
        <v>232</v>
      </c>
      <c r="AQ13" s="616"/>
      <c r="AR13" s="616"/>
      <c r="AS13" s="616"/>
      <c r="AT13" s="616"/>
      <c r="AU13" s="616"/>
      <c r="AV13" s="616"/>
      <c r="AW13" s="616"/>
      <c r="AX13" s="616"/>
      <c r="AY13" s="616"/>
      <c r="AZ13" s="616"/>
      <c r="BA13" s="616"/>
      <c r="BB13" s="616"/>
      <c r="BC13" s="616"/>
      <c r="BD13" s="616"/>
      <c r="BE13" s="616"/>
      <c r="BF13" s="617"/>
      <c r="BG13" s="618">
        <v>27626</v>
      </c>
      <c r="BH13" s="619"/>
      <c r="BI13" s="619"/>
      <c r="BJ13" s="619"/>
      <c r="BK13" s="619"/>
      <c r="BL13" s="619"/>
      <c r="BM13" s="619"/>
      <c r="BN13" s="620"/>
      <c r="BO13" s="671">
        <v>11.9</v>
      </c>
      <c r="BP13" s="671"/>
      <c r="BQ13" s="671"/>
      <c r="BR13" s="671"/>
      <c r="BS13" s="624" t="s">
        <v>108</v>
      </c>
      <c r="BT13" s="619"/>
      <c r="BU13" s="619"/>
      <c r="BV13" s="619"/>
      <c r="BW13" s="619"/>
      <c r="BX13" s="619"/>
      <c r="BY13" s="619"/>
      <c r="BZ13" s="619"/>
      <c r="CA13" s="619"/>
      <c r="CB13" s="654"/>
      <c r="CD13" s="655" t="s">
        <v>233</v>
      </c>
      <c r="CE13" s="652"/>
      <c r="CF13" s="652"/>
      <c r="CG13" s="652"/>
      <c r="CH13" s="652"/>
      <c r="CI13" s="652"/>
      <c r="CJ13" s="652"/>
      <c r="CK13" s="652"/>
      <c r="CL13" s="652"/>
      <c r="CM13" s="652"/>
      <c r="CN13" s="652"/>
      <c r="CO13" s="652"/>
      <c r="CP13" s="652"/>
      <c r="CQ13" s="653"/>
      <c r="CR13" s="618">
        <v>2444936</v>
      </c>
      <c r="CS13" s="619"/>
      <c r="CT13" s="619"/>
      <c r="CU13" s="619"/>
      <c r="CV13" s="619"/>
      <c r="CW13" s="619"/>
      <c r="CX13" s="619"/>
      <c r="CY13" s="620"/>
      <c r="CZ13" s="671">
        <v>41</v>
      </c>
      <c r="DA13" s="671"/>
      <c r="DB13" s="671"/>
      <c r="DC13" s="671"/>
      <c r="DD13" s="624">
        <v>1934219</v>
      </c>
      <c r="DE13" s="619"/>
      <c r="DF13" s="619"/>
      <c r="DG13" s="619"/>
      <c r="DH13" s="619"/>
      <c r="DI13" s="619"/>
      <c r="DJ13" s="619"/>
      <c r="DK13" s="619"/>
      <c r="DL13" s="619"/>
      <c r="DM13" s="619"/>
      <c r="DN13" s="619"/>
      <c r="DO13" s="619"/>
      <c r="DP13" s="620"/>
      <c r="DQ13" s="624">
        <v>267942</v>
      </c>
      <c r="DR13" s="619"/>
      <c r="DS13" s="619"/>
      <c r="DT13" s="619"/>
      <c r="DU13" s="619"/>
      <c r="DV13" s="619"/>
      <c r="DW13" s="619"/>
      <c r="DX13" s="619"/>
      <c r="DY13" s="619"/>
      <c r="DZ13" s="619"/>
      <c r="EA13" s="619"/>
      <c r="EB13" s="619"/>
      <c r="EC13" s="654"/>
    </row>
    <row r="14" spans="2:143" ht="11.25" customHeight="1">
      <c r="B14" s="615" t="s">
        <v>234</v>
      </c>
      <c r="C14" s="616"/>
      <c r="D14" s="616"/>
      <c r="E14" s="616"/>
      <c r="F14" s="616"/>
      <c r="G14" s="616"/>
      <c r="H14" s="616"/>
      <c r="I14" s="616"/>
      <c r="J14" s="616"/>
      <c r="K14" s="616"/>
      <c r="L14" s="616"/>
      <c r="M14" s="616"/>
      <c r="N14" s="616"/>
      <c r="O14" s="616"/>
      <c r="P14" s="616"/>
      <c r="Q14" s="617"/>
      <c r="R14" s="618" t="s">
        <v>108</v>
      </c>
      <c r="S14" s="619"/>
      <c r="T14" s="619"/>
      <c r="U14" s="619"/>
      <c r="V14" s="619"/>
      <c r="W14" s="619"/>
      <c r="X14" s="619"/>
      <c r="Y14" s="620"/>
      <c r="Z14" s="671" t="s">
        <v>108</v>
      </c>
      <c r="AA14" s="671"/>
      <c r="AB14" s="671"/>
      <c r="AC14" s="671"/>
      <c r="AD14" s="672" t="s">
        <v>108</v>
      </c>
      <c r="AE14" s="672"/>
      <c r="AF14" s="672"/>
      <c r="AG14" s="672"/>
      <c r="AH14" s="672"/>
      <c r="AI14" s="672"/>
      <c r="AJ14" s="672"/>
      <c r="AK14" s="672"/>
      <c r="AL14" s="641" t="s">
        <v>108</v>
      </c>
      <c r="AM14" s="673"/>
      <c r="AN14" s="673"/>
      <c r="AO14" s="674"/>
      <c r="AP14" s="615" t="s">
        <v>235</v>
      </c>
      <c r="AQ14" s="616"/>
      <c r="AR14" s="616"/>
      <c r="AS14" s="616"/>
      <c r="AT14" s="616"/>
      <c r="AU14" s="616"/>
      <c r="AV14" s="616"/>
      <c r="AW14" s="616"/>
      <c r="AX14" s="616"/>
      <c r="AY14" s="616"/>
      <c r="AZ14" s="616"/>
      <c r="BA14" s="616"/>
      <c r="BB14" s="616"/>
      <c r="BC14" s="616"/>
      <c r="BD14" s="616"/>
      <c r="BE14" s="616"/>
      <c r="BF14" s="617"/>
      <c r="BG14" s="618">
        <v>3517</v>
      </c>
      <c r="BH14" s="619"/>
      <c r="BI14" s="619"/>
      <c r="BJ14" s="619"/>
      <c r="BK14" s="619"/>
      <c r="BL14" s="619"/>
      <c r="BM14" s="619"/>
      <c r="BN14" s="620"/>
      <c r="BO14" s="671">
        <v>1.5</v>
      </c>
      <c r="BP14" s="671"/>
      <c r="BQ14" s="671"/>
      <c r="BR14" s="671"/>
      <c r="BS14" s="624" t="s">
        <v>108</v>
      </c>
      <c r="BT14" s="619"/>
      <c r="BU14" s="619"/>
      <c r="BV14" s="619"/>
      <c r="BW14" s="619"/>
      <c r="BX14" s="619"/>
      <c r="BY14" s="619"/>
      <c r="BZ14" s="619"/>
      <c r="CA14" s="619"/>
      <c r="CB14" s="654"/>
      <c r="CD14" s="655" t="s">
        <v>236</v>
      </c>
      <c r="CE14" s="652"/>
      <c r="CF14" s="652"/>
      <c r="CG14" s="652"/>
      <c r="CH14" s="652"/>
      <c r="CI14" s="652"/>
      <c r="CJ14" s="652"/>
      <c r="CK14" s="652"/>
      <c r="CL14" s="652"/>
      <c r="CM14" s="652"/>
      <c r="CN14" s="652"/>
      <c r="CO14" s="652"/>
      <c r="CP14" s="652"/>
      <c r="CQ14" s="653"/>
      <c r="CR14" s="618">
        <v>68488</v>
      </c>
      <c r="CS14" s="619"/>
      <c r="CT14" s="619"/>
      <c r="CU14" s="619"/>
      <c r="CV14" s="619"/>
      <c r="CW14" s="619"/>
      <c r="CX14" s="619"/>
      <c r="CY14" s="620"/>
      <c r="CZ14" s="671">
        <v>1.1000000000000001</v>
      </c>
      <c r="DA14" s="671"/>
      <c r="DB14" s="671"/>
      <c r="DC14" s="671"/>
      <c r="DD14" s="624">
        <v>12547</v>
      </c>
      <c r="DE14" s="619"/>
      <c r="DF14" s="619"/>
      <c r="DG14" s="619"/>
      <c r="DH14" s="619"/>
      <c r="DI14" s="619"/>
      <c r="DJ14" s="619"/>
      <c r="DK14" s="619"/>
      <c r="DL14" s="619"/>
      <c r="DM14" s="619"/>
      <c r="DN14" s="619"/>
      <c r="DO14" s="619"/>
      <c r="DP14" s="620"/>
      <c r="DQ14" s="624">
        <v>62288</v>
      </c>
      <c r="DR14" s="619"/>
      <c r="DS14" s="619"/>
      <c r="DT14" s="619"/>
      <c r="DU14" s="619"/>
      <c r="DV14" s="619"/>
      <c r="DW14" s="619"/>
      <c r="DX14" s="619"/>
      <c r="DY14" s="619"/>
      <c r="DZ14" s="619"/>
      <c r="EA14" s="619"/>
      <c r="EB14" s="619"/>
      <c r="EC14" s="654"/>
    </row>
    <row r="15" spans="2:143" ht="11.25" customHeight="1">
      <c r="B15" s="615" t="s">
        <v>237</v>
      </c>
      <c r="C15" s="616"/>
      <c r="D15" s="616"/>
      <c r="E15" s="616"/>
      <c r="F15" s="616"/>
      <c r="G15" s="616"/>
      <c r="H15" s="616"/>
      <c r="I15" s="616"/>
      <c r="J15" s="616"/>
      <c r="K15" s="616"/>
      <c r="L15" s="616"/>
      <c r="M15" s="616"/>
      <c r="N15" s="616"/>
      <c r="O15" s="616"/>
      <c r="P15" s="616"/>
      <c r="Q15" s="617"/>
      <c r="R15" s="618">
        <v>97</v>
      </c>
      <c r="S15" s="619"/>
      <c r="T15" s="619"/>
      <c r="U15" s="619"/>
      <c r="V15" s="619"/>
      <c r="W15" s="619"/>
      <c r="X15" s="619"/>
      <c r="Y15" s="620"/>
      <c r="Z15" s="671">
        <v>0</v>
      </c>
      <c r="AA15" s="671"/>
      <c r="AB15" s="671"/>
      <c r="AC15" s="671"/>
      <c r="AD15" s="672">
        <v>97</v>
      </c>
      <c r="AE15" s="672"/>
      <c r="AF15" s="672"/>
      <c r="AG15" s="672"/>
      <c r="AH15" s="672"/>
      <c r="AI15" s="672"/>
      <c r="AJ15" s="672"/>
      <c r="AK15" s="672"/>
      <c r="AL15" s="641">
        <v>0</v>
      </c>
      <c r="AM15" s="673"/>
      <c r="AN15" s="673"/>
      <c r="AO15" s="674"/>
      <c r="AP15" s="615" t="s">
        <v>238</v>
      </c>
      <c r="AQ15" s="616"/>
      <c r="AR15" s="616"/>
      <c r="AS15" s="616"/>
      <c r="AT15" s="616"/>
      <c r="AU15" s="616"/>
      <c r="AV15" s="616"/>
      <c r="AW15" s="616"/>
      <c r="AX15" s="616"/>
      <c r="AY15" s="616"/>
      <c r="AZ15" s="616"/>
      <c r="BA15" s="616"/>
      <c r="BB15" s="616"/>
      <c r="BC15" s="616"/>
      <c r="BD15" s="616"/>
      <c r="BE15" s="616"/>
      <c r="BF15" s="617"/>
      <c r="BG15" s="618">
        <v>827</v>
      </c>
      <c r="BH15" s="619"/>
      <c r="BI15" s="619"/>
      <c r="BJ15" s="619"/>
      <c r="BK15" s="619"/>
      <c r="BL15" s="619"/>
      <c r="BM15" s="619"/>
      <c r="BN15" s="620"/>
      <c r="BO15" s="671">
        <v>0.4</v>
      </c>
      <c r="BP15" s="671"/>
      <c r="BQ15" s="671"/>
      <c r="BR15" s="671"/>
      <c r="BS15" s="624" t="s">
        <v>108</v>
      </c>
      <c r="BT15" s="619"/>
      <c r="BU15" s="619"/>
      <c r="BV15" s="619"/>
      <c r="BW15" s="619"/>
      <c r="BX15" s="619"/>
      <c r="BY15" s="619"/>
      <c r="BZ15" s="619"/>
      <c r="CA15" s="619"/>
      <c r="CB15" s="654"/>
      <c r="CD15" s="655" t="s">
        <v>239</v>
      </c>
      <c r="CE15" s="652"/>
      <c r="CF15" s="652"/>
      <c r="CG15" s="652"/>
      <c r="CH15" s="652"/>
      <c r="CI15" s="652"/>
      <c r="CJ15" s="652"/>
      <c r="CK15" s="652"/>
      <c r="CL15" s="652"/>
      <c r="CM15" s="652"/>
      <c r="CN15" s="652"/>
      <c r="CO15" s="652"/>
      <c r="CP15" s="652"/>
      <c r="CQ15" s="653"/>
      <c r="CR15" s="618">
        <v>240792</v>
      </c>
      <c r="CS15" s="619"/>
      <c r="CT15" s="619"/>
      <c r="CU15" s="619"/>
      <c r="CV15" s="619"/>
      <c r="CW15" s="619"/>
      <c r="CX15" s="619"/>
      <c r="CY15" s="620"/>
      <c r="CZ15" s="671">
        <v>4</v>
      </c>
      <c r="DA15" s="671"/>
      <c r="DB15" s="671"/>
      <c r="DC15" s="671"/>
      <c r="DD15" s="624">
        <v>94094</v>
      </c>
      <c r="DE15" s="619"/>
      <c r="DF15" s="619"/>
      <c r="DG15" s="619"/>
      <c r="DH15" s="619"/>
      <c r="DI15" s="619"/>
      <c r="DJ15" s="619"/>
      <c r="DK15" s="619"/>
      <c r="DL15" s="619"/>
      <c r="DM15" s="619"/>
      <c r="DN15" s="619"/>
      <c r="DO15" s="619"/>
      <c r="DP15" s="620"/>
      <c r="DQ15" s="624">
        <v>157660</v>
      </c>
      <c r="DR15" s="619"/>
      <c r="DS15" s="619"/>
      <c r="DT15" s="619"/>
      <c r="DU15" s="619"/>
      <c r="DV15" s="619"/>
      <c r="DW15" s="619"/>
      <c r="DX15" s="619"/>
      <c r="DY15" s="619"/>
      <c r="DZ15" s="619"/>
      <c r="EA15" s="619"/>
      <c r="EB15" s="619"/>
      <c r="EC15" s="654"/>
    </row>
    <row r="16" spans="2:143" ht="11.25" customHeight="1">
      <c r="B16" s="615" t="s">
        <v>240</v>
      </c>
      <c r="C16" s="616"/>
      <c r="D16" s="616"/>
      <c r="E16" s="616"/>
      <c r="F16" s="616"/>
      <c r="G16" s="616"/>
      <c r="H16" s="616"/>
      <c r="I16" s="616"/>
      <c r="J16" s="616"/>
      <c r="K16" s="616"/>
      <c r="L16" s="616"/>
      <c r="M16" s="616"/>
      <c r="N16" s="616"/>
      <c r="O16" s="616"/>
      <c r="P16" s="616"/>
      <c r="Q16" s="617"/>
      <c r="R16" s="618">
        <v>1649872</v>
      </c>
      <c r="S16" s="619"/>
      <c r="T16" s="619"/>
      <c r="U16" s="619"/>
      <c r="V16" s="619"/>
      <c r="W16" s="619"/>
      <c r="X16" s="619"/>
      <c r="Y16" s="620"/>
      <c r="Z16" s="671">
        <v>23.8</v>
      </c>
      <c r="AA16" s="671"/>
      <c r="AB16" s="671"/>
      <c r="AC16" s="671"/>
      <c r="AD16" s="672">
        <v>856475</v>
      </c>
      <c r="AE16" s="672"/>
      <c r="AF16" s="672"/>
      <c r="AG16" s="672"/>
      <c r="AH16" s="672"/>
      <c r="AI16" s="672"/>
      <c r="AJ16" s="672"/>
      <c r="AK16" s="672"/>
      <c r="AL16" s="641">
        <v>75.400000000000006</v>
      </c>
      <c r="AM16" s="673"/>
      <c r="AN16" s="673"/>
      <c r="AO16" s="674"/>
      <c r="AP16" s="615" t="s">
        <v>241</v>
      </c>
      <c r="AQ16" s="616"/>
      <c r="AR16" s="616"/>
      <c r="AS16" s="616"/>
      <c r="AT16" s="616"/>
      <c r="AU16" s="616"/>
      <c r="AV16" s="616"/>
      <c r="AW16" s="616"/>
      <c r="AX16" s="616"/>
      <c r="AY16" s="616"/>
      <c r="AZ16" s="616"/>
      <c r="BA16" s="616"/>
      <c r="BB16" s="616"/>
      <c r="BC16" s="616"/>
      <c r="BD16" s="616"/>
      <c r="BE16" s="616"/>
      <c r="BF16" s="617"/>
      <c r="BG16" s="618" t="s">
        <v>108</v>
      </c>
      <c r="BH16" s="619"/>
      <c r="BI16" s="619"/>
      <c r="BJ16" s="619"/>
      <c r="BK16" s="619"/>
      <c r="BL16" s="619"/>
      <c r="BM16" s="619"/>
      <c r="BN16" s="620"/>
      <c r="BO16" s="671" t="s">
        <v>108</v>
      </c>
      <c r="BP16" s="671"/>
      <c r="BQ16" s="671"/>
      <c r="BR16" s="671"/>
      <c r="BS16" s="624" t="s">
        <v>108</v>
      </c>
      <c r="BT16" s="619"/>
      <c r="BU16" s="619"/>
      <c r="BV16" s="619"/>
      <c r="BW16" s="619"/>
      <c r="BX16" s="619"/>
      <c r="BY16" s="619"/>
      <c r="BZ16" s="619"/>
      <c r="CA16" s="619"/>
      <c r="CB16" s="654"/>
      <c r="CD16" s="655" t="s">
        <v>242</v>
      </c>
      <c r="CE16" s="652"/>
      <c r="CF16" s="652"/>
      <c r="CG16" s="652"/>
      <c r="CH16" s="652"/>
      <c r="CI16" s="652"/>
      <c r="CJ16" s="652"/>
      <c r="CK16" s="652"/>
      <c r="CL16" s="652"/>
      <c r="CM16" s="652"/>
      <c r="CN16" s="652"/>
      <c r="CO16" s="652"/>
      <c r="CP16" s="652"/>
      <c r="CQ16" s="653"/>
      <c r="CR16" s="618">
        <v>119122</v>
      </c>
      <c r="CS16" s="619"/>
      <c r="CT16" s="619"/>
      <c r="CU16" s="619"/>
      <c r="CV16" s="619"/>
      <c r="CW16" s="619"/>
      <c r="CX16" s="619"/>
      <c r="CY16" s="620"/>
      <c r="CZ16" s="671">
        <v>2</v>
      </c>
      <c r="DA16" s="671"/>
      <c r="DB16" s="671"/>
      <c r="DC16" s="671"/>
      <c r="DD16" s="624" t="s">
        <v>108</v>
      </c>
      <c r="DE16" s="619"/>
      <c r="DF16" s="619"/>
      <c r="DG16" s="619"/>
      <c r="DH16" s="619"/>
      <c r="DI16" s="619"/>
      <c r="DJ16" s="619"/>
      <c r="DK16" s="619"/>
      <c r="DL16" s="619"/>
      <c r="DM16" s="619"/>
      <c r="DN16" s="619"/>
      <c r="DO16" s="619"/>
      <c r="DP16" s="620"/>
      <c r="DQ16" s="624">
        <v>75821</v>
      </c>
      <c r="DR16" s="619"/>
      <c r="DS16" s="619"/>
      <c r="DT16" s="619"/>
      <c r="DU16" s="619"/>
      <c r="DV16" s="619"/>
      <c r="DW16" s="619"/>
      <c r="DX16" s="619"/>
      <c r="DY16" s="619"/>
      <c r="DZ16" s="619"/>
      <c r="EA16" s="619"/>
      <c r="EB16" s="619"/>
      <c r="EC16" s="654"/>
    </row>
    <row r="17" spans="2:133" ht="11.25" customHeight="1">
      <c r="B17" s="615" t="s">
        <v>243</v>
      </c>
      <c r="C17" s="616"/>
      <c r="D17" s="616"/>
      <c r="E17" s="616"/>
      <c r="F17" s="616"/>
      <c r="G17" s="616"/>
      <c r="H17" s="616"/>
      <c r="I17" s="616"/>
      <c r="J17" s="616"/>
      <c r="K17" s="616"/>
      <c r="L17" s="616"/>
      <c r="M17" s="616"/>
      <c r="N17" s="616"/>
      <c r="O17" s="616"/>
      <c r="P17" s="616"/>
      <c r="Q17" s="617"/>
      <c r="R17" s="618">
        <v>856475</v>
      </c>
      <c r="S17" s="619"/>
      <c r="T17" s="619"/>
      <c r="U17" s="619"/>
      <c r="V17" s="619"/>
      <c r="W17" s="619"/>
      <c r="X17" s="619"/>
      <c r="Y17" s="620"/>
      <c r="Z17" s="671">
        <v>12.4</v>
      </c>
      <c r="AA17" s="671"/>
      <c r="AB17" s="671"/>
      <c r="AC17" s="671"/>
      <c r="AD17" s="672">
        <v>856475</v>
      </c>
      <c r="AE17" s="672"/>
      <c r="AF17" s="672"/>
      <c r="AG17" s="672"/>
      <c r="AH17" s="672"/>
      <c r="AI17" s="672"/>
      <c r="AJ17" s="672"/>
      <c r="AK17" s="672"/>
      <c r="AL17" s="641">
        <v>75.400000000000006</v>
      </c>
      <c r="AM17" s="673"/>
      <c r="AN17" s="673"/>
      <c r="AO17" s="674"/>
      <c r="AP17" s="615" t="s">
        <v>244</v>
      </c>
      <c r="AQ17" s="616"/>
      <c r="AR17" s="616"/>
      <c r="AS17" s="616"/>
      <c r="AT17" s="616"/>
      <c r="AU17" s="616"/>
      <c r="AV17" s="616"/>
      <c r="AW17" s="616"/>
      <c r="AX17" s="616"/>
      <c r="AY17" s="616"/>
      <c r="AZ17" s="616"/>
      <c r="BA17" s="616"/>
      <c r="BB17" s="616"/>
      <c r="BC17" s="616"/>
      <c r="BD17" s="616"/>
      <c r="BE17" s="616"/>
      <c r="BF17" s="617"/>
      <c r="BG17" s="618" t="s">
        <v>108</v>
      </c>
      <c r="BH17" s="619"/>
      <c r="BI17" s="619"/>
      <c r="BJ17" s="619"/>
      <c r="BK17" s="619"/>
      <c r="BL17" s="619"/>
      <c r="BM17" s="619"/>
      <c r="BN17" s="620"/>
      <c r="BO17" s="671" t="s">
        <v>108</v>
      </c>
      <c r="BP17" s="671"/>
      <c r="BQ17" s="671"/>
      <c r="BR17" s="671"/>
      <c r="BS17" s="624" t="s">
        <v>108</v>
      </c>
      <c r="BT17" s="619"/>
      <c r="BU17" s="619"/>
      <c r="BV17" s="619"/>
      <c r="BW17" s="619"/>
      <c r="BX17" s="619"/>
      <c r="BY17" s="619"/>
      <c r="BZ17" s="619"/>
      <c r="CA17" s="619"/>
      <c r="CB17" s="654"/>
      <c r="CD17" s="655" t="s">
        <v>245</v>
      </c>
      <c r="CE17" s="652"/>
      <c r="CF17" s="652"/>
      <c r="CG17" s="652"/>
      <c r="CH17" s="652"/>
      <c r="CI17" s="652"/>
      <c r="CJ17" s="652"/>
      <c r="CK17" s="652"/>
      <c r="CL17" s="652"/>
      <c r="CM17" s="652"/>
      <c r="CN17" s="652"/>
      <c r="CO17" s="652"/>
      <c r="CP17" s="652"/>
      <c r="CQ17" s="653"/>
      <c r="CR17" s="618">
        <v>165963</v>
      </c>
      <c r="CS17" s="619"/>
      <c r="CT17" s="619"/>
      <c r="CU17" s="619"/>
      <c r="CV17" s="619"/>
      <c r="CW17" s="619"/>
      <c r="CX17" s="619"/>
      <c r="CY17" s="620"/>
      <c r="CZ17" s="671">
        <v>2.8</v>
      </c>
      <c r="DA17" s="671"/>
      <c r="DB17" s="671"/>
      <c r="DC17" s="671"/>
      <c r="DD17" s="624" t="s">
        <v>108</v>
      </c>
      <c r="DE17" s="619"/>
      <c r="DF17" s="619"/>
      <c r="DG17" s="619"/>
      <c r="DH17" s="619"/>
      <c r="DI17" s="619"/>
      <c r="DJ17" s="619"/>
      <c r="DK17" s="619"/>
      <c r="DL17" s="619"/>
      <c r="DM17" s="619"/>
      <c r="DN17" s="619"/>
      <c r="DO17" s="619"/>
      <c r="DP17" s="620"/>
      <c r="DQ17" s="624">
        <v>165963</v>
      </c>
      <c r="DR17" s="619"/>
      <c r="DS17" s="619"/>
      <c r="DT17" s="619"/>
      <c r="DU17" s="619"/>
      <c r="DV17" s="619"/>
      <c r="DW17" s="619"/>
      <c r="DX17" s="619"/>
      <c r="DY17" s="619"/>
      <c r="DZ17" s="619"/>
      <c r="EA17" s="619"/>
      <c r="EB17" s="619"/>
      <c r="EC17" s="654"/>
    </row>
    <row r="18" spans="2:133" ht="11.25" customHeight="1">
      <c r="B18" s="615" t="s">
        <v>246</v>
      </c>
      <c r="C18" s="616"/>
      <c r="D18" s="616"/>
      <c r="E18" s="616"/>
      <c r="F18" s="616"/>
      <c r="G18" s="616"/>
      <c r="H18" s="616"/>
      <c r="I18" s="616"/>
      <c r="J18" s="616"/>
      <c r="K18" s="616"/>
      <c r="L18" s="616"/>
      <c r="M18" s="616"/>
      <c r="N18" s="616"/>
      <c r="O18" s="616"/>
      <c r="P18" s="616"/>
      <c r="Q18" s="617"/>
      <c r="R18" s="618">
        <v>79370</v>
      </c>
      <c r="S18" s="619"/>
      <c r="T18" s="619"/>
      <c r="U18" s="619"/>
      <c r="V18" s="619"/>
      <c r="W18" s="619"/>
      <c r="X18" s="619"/>
      <c r="Y18" s="620"/>
      <c r="Z18" s="671">
        <v>1.1000000000000001</v>
      </c>
      <c r="AA18" s="671"/>
      <c r="AB18" s="671"/>
      <c r="AC18" s="671"/>
      <c r="AD18" s="672" t="s">
        <v>108</v>
      </c>
      <c r="AE18" s="672"/>
      <c r="AF18" s="672"/>
      <c r="AG18" s="672"/>
      <c r="AH18" s="672"/>
      <c r="AI18" s="672"/>
      <c r="AJ18" s="672"/>
      <c r="AK18" s="672"/>
      <c r="AL18" s="641" t="s">
        <v>108</v>
      </c>
      <c r="AM18" s="673"/>
      <c r="AN18" s="673"/>
      <c r="AO18" s="674"/>
      <c r="AP18" s="615" t="s">
        <v>247</v>
      </c>
      <c r="AQ18" s="616"/>
      <c r="AR18" s="616"/>
      <c r="AS18" s="616"/>
      <c r="AT18" s="616"/>
      <c r="AU18" s="616"/>
      <c r="AV18" s="616"/>
      <c r="AW18" s="616"/>
      <c r="AX18" s="616"/>
      <c r="AY18" s="616"/>
      <c r="AZ18" s="616"/>
      <c r="BA18" s="616"/>
      <c r="BB18" s="616"/>
      <c r="BC18" s="616"/>
      <c r="BD18" s="616"/>
      <c r="BE18" s="616"/>
      <c r="BF18" s="617"/>
      <c r="BG18" s="618" t="s">
        <v>108</v>
      </c>
      <c r="BH18" s="619"/>
      <c r="BI18" s="619"/>
      <c r="BJ18" s="619"/>
      <c r="BK18" s="619"/>
      <c r="BL18" s="619"/>
      <c r="BM18" s="619"/>
      <c r="BN18" s="620"/>
      <c r="BO18" s="671" t="s">
        <v>108</v>
      </c>
      <c r="BP18" s="671"/>
      <c r="BQ18" s="671"/>
      <c r="BR18" s="671"/>
      <c r="BS18" s="624" t="s">
        <v>108</v>
      </c>
      <c r="BT18" s="619"/>
      <c r="BU18" s="619"/>
      <c r="BV18" s="619"/>
      <c r="BW18" s="619"/>
      <c r="BX18" s="619"/>
      <c r="BY18" s="619"/>
      <c r="BZ18" s="619"/>
      <c r="CA18" s="619"/>
      <c r="CB18" s="654"/>
      <c r="CD18" s="655" t="s">
        <v>248</v>
      </c>
      <c r="CE18" s="652"/>
      <c r="CF18" s="652"/>
      <c r="CG18" s="652"/>
      <c r="CH18" s="652"/>
      <c r="CI18" s="652"/>
      <c r="CJ18" s="652"/>
      <c r="CK18" s="652"/>
      <c r="CL18" s="652"/>
      <c r="CM18" s="652"/>
      <c r="CN18" s="652"/>
      <c r="CO18" s="652"/>
      <c r="CP18" s="652"/>
      <c r="CQ18" s="653"/>
      <c r="CR18" s="618" t="s">
        <v>108</v>
      </c>
      <c r="CS18" s="619"/>
      <c r="CT18" s="619"/>
      <c r="CU18" s="619"/>
      <c r="CV18" s="619"/>
      <c r="CW18" s="619"/>
      <c r="CX18" s="619"/>
      <c r="CY18" s="620"/>
      <c r="CZ18" s="671" t="s">
        <v>108</v>
      </c>
      <c r="DA18" s="671"/>
      <c r="DB18" s="671"/>
      <c r="DC18" s="671"/>
      <c r="DD18" s="624" t="s">
        <v>108</v>
      </c>
      <c r="DE18" s="619"/>
      <c r="DF18" s="619"/>
      <c r="DG18" s="619"/>
      <c r="DH18" s="619"/>
      <c r="DI18" s="619"/>
      <c r="DJ18" s="619"/>
      <c r="DK18" s="619"/>
      <c r="DL18" s="619"/>
      <c r="DM18" s="619"/>
      <c r="DN18" s="619"/>
      <c r="DO18" s="619"/>
      <c r="DP18" s="620"/>
      <c r="DQ18" s="624" t="s">
        <v>108</v>
      </c>
      <c r="DR18" s="619"/>
      <c r="DS18" s="619"/>
      <c r="DT18" s="619"/>
      <c r="DU18" s="619"/>
      <c r="DV18" s="619"/>
      <c r="DW18" s="619"/>
      <c r="DX18" s="619"/>
      <c r="DY18" s="619"/>
      <c r="DZ18" s="619"/>
      <c r="EA18" s="619"/>
      <c r="EB18" s="619"/>
      <c r="EC18" s="654"/>
    </row>
    <row r="19" spans="2:133" ht="11.25" customHeight="1">
      <c r="B19" s="615" t="s">
        <v>249</v>
      </c>
      <c r="C19" s="616"/>
      <c r="D19" s="616"/>
      <c r="E19" s="616"/>
      <c r="F19" s="616"/>
      <c r="G19" s="616"/>
      <c r="H19" s="616"/>
      <c r="I19" s="616"/>
      <c r="J19" s="616"/>
      <c r="K19" s="616"/>
      <c r="L19" s="616"/>
      <c r="M19" s="616"/>
      <c r="N19" s="616"/>
      <c r="O19" s="616"/>
      <c r="P19" s="616"/>
      <c r="Q19" s="617"/>
      <c r="R19" s="618">
        <v>714027</v>
      </c>
      <c r="S19" s="619"/>
      <c r="T19" s="619"/>
      <c r="U19" s="619"/>
      <c r="V19" s="619"/>
      <c r="W19" s="619"/>
      <c r="X19" s="619"/>
      <c r="Y19" s="620"/>
      <c r="Z19" s="671">
        <v>10.3</v>
      </c>
      <c r="AA19" s="671"/>
      <c r="AB19" s="671"/>
      <c r="AC19" s="671"/>
      <c r="AD19" s="672" t="s">
        <v>108</v>
      </c>
      <c r="AE19" s="672"/>
      <c r="AF19" s="672"/>
      <c r="AG19" s="672"/>
      <c r="AH19" s="672"/>
      <c r="AI19" s="672"/>
      <c r="AJ19" s="672"/>
      <c r="AK19" s="672"/>
      <c r="AL19" s="641" t="s">
        <v>108</v>
      </c>
      <c r="AM19" s="673"/>
      <c r="AN19" s="673"/>
      <c r="AO19" s="674"/>
      <c r="AP19" s="615" t="s">
        <v>250</v>
      </c>
      <c r="AQ19" s="616"/>
      <c r="AR19" s="616"/>
      <c r="AS19" s="616"/>
      <c r="AT19" s="616"/>
      <c r="AU19" s="616"/>
      <c r="AV19" s="616"/>
      <c r="AW19" s="616"/>
      <c r="AX19" s="616"/>
      <c r="AY19" s="616"/>
      <c r="AZ19" s="616"/>
      <c r="BA19" s="616"/>
      <c r="BB19" s="616"/>
      <c r="BC19" s="616"/>
      <c r="BD19" s="616"/>
      <c r="BE19" s="616"/>
      <c r="BF19" s="617"/>
      <c r="BG19" s="618" t="s">
        <v>108</v>
      </c>
      <c r="BH19" s="619"/>
      <c r="BI19" s="619"/>
      <c r="BJ19" s="619"/>
      <c r="BK19" s="619"/>
      <c r="BL19" s="619"/>
      <c r="BM19" s="619"/>
      <c r="BN19" s="620"/>
      <c r="BO19" s="671" t="s">
        <v>108</v>
      </c>
      <c r="BP19" s="671"/>
      <c r="BQ19" s="671"/>
      <c r="BR19" s="671"/>
      <c r="BS19" s="624" t="s">
        <v>108</v>
      </c>
      <c r="BT19" s="619"/>
      <c r="BU19" s="619"/>
      <c r="BV19" s="619"/>
      <c r="BW19" s="619"/>
      <c r="BX19" s="619"/>
      <c r="BY19" s="619"/>
      <c r="BZ19" s="619"/>
      <c r="CA19" s="619"/>
      <c r="CB19" s="654"/>
      <c r="CD19" s="655" t="s">
        <v>251</v>
      </c>
      <c r="CE19" s="652"/>
      <c r="CF19" s="652"/>
      <c r="CG19" s="652"/>
      <c r="CH19" s="652"/>
      <c r="CI19" s="652"/>
      <c r="CJ19" s="652"/>
      <c r="CK19" s="652"/>
      <c r="CL19" s="652"/>
      <c r="CM19" s="652"/>
      <c r="CN19" s="652"/>
      <c r="CO19" s="652"/>
      <c r="CP19" s="652"/>
      <c r="CQ19" s="653"/>
      <c r="CR19" s="618" t="s">
        <v>108</v>
      </c>
      <c r="CS19" s="619"/>
      <c r="CT19" s="619"/>
      <c r="CU19" s="619"/>
      <c r="CV19" s="619"/>
      <c r="CW19" s="619"/>
      <c r="CX19" s="619"/>
      <c r="CY19" s="620"/>
      <c r="CZ19" s="671" t="s">
        <v>108</v>
      </c>
      <c r="DA19" s="671"/>
      <c r="DB19" s="671"/>
      <c r="DC19" s="671"/>
      <c r="DD19" s="624" t="s">
        <v>108</v>
      </c>
      <c r="DE19" s="619"/>
      <c r="DF19" s="619"/>
      <c r="DG19" s="619"/>
      <c r="DH19" s="619"/>
      <c r="DI19" s="619"/>
      <c r="DJ19" s="619"/>
      <c r="DK19" s="619"/>
      <c r="DL19" s="619"/>
      <c r="DM19" s="619"/>
      <c r="DN19" s="619"/>
      <c r="DO19" s="619"/>
      <c r="DP19" s="620"/>
      <c r="DQ19" s="624" t="s">
        <v>108</v>
      </c>
      <c r="DR19" s="619"/>
      <c r="DS19" s="619"/>
      <c r="DT19" s="619"/>
      <c r="DU19" s="619"/>
      <c r="DV19" s="619"/>
      <c r="DW19" s="619"/>
      <c r="DX19" s="619"/>
      <c r="DY19" s="619"/>
      <c r="DZ19" s="619"/>
      <c r="EA19" s="619"/>
      <c r="EB19" s="619"/>
      <c r="EC19" s="654"/>
    </row>
    <row r="20" spans="2:133" ht="11.25" customHeight="1">
      <c r="B20" s="615" t="s">
        <v>252</v>
      </c>
      <c r="C20" s="616"/>
      <c r="D20" s="616"/>
      <c r="E20" s="616"/>
      <c r="F20" s="616"/>
      <c r="G20" s="616"/>
      <c r="H20" s="616"/>
      <c r="I20" s="616"/>
      <c r="J20" s="616"/>
      <c r="K20" s="616"/>
      <c r="L20" s="616"/>
      <c r="M20" s="616"/>
      <c r="N20" s="616"/>
      <c r="O20" s="616"/>
      <c r="P20" s="616"/>
      <c r="Q20" s="617"/>
      <c r="R20" s="618">
        <v>1928639</v>
      </c>
      <c r="S20" s="619"/>
      <c r="T20" s="619"/>
      <c r="U20" s="619"/>
      <c r="V20" s="619"/>
      <c r="W20" s="619"/>
      <c r="X20" s="619"/>
      <c r="Y20" s="620"/>
      <c r="Z20" s="671">
        <v>27.8</v>
      </c>
      <c r="AA20" s="671"/>
      <c r="AB20" s="671"/>
      <c r="AC20" s="671"/>
      <c r="AD20" s="672">
        <v>1135242</v>
      </c>
      <c r="AE20" s="672"/>
      <c r="AF20" s="672"/>
      <c r="AG20" s="672"/>
      <c r="AH20" s="672"/>
      <c r="AI20" s="672"/>
      <c r="AJ20" s="672"/>
      <c r="AK20" s="672"/>
      <c r="AL20" s="641">
        <v>99.9</v>
      </c>
      <c r="AM20" s="673"/>
      <c r="AN20" s="673"/>
      <c r="AO20" s="674"/>
      <c r="AP20" s="615" t="s">
        <v>253</v>
      </c>
      <c r="AQ20" s="616"/>
      <c r="AR20" s="616"/>
      <c r="AS20" s="616"/>
      <c r="AT20" s="616"/>
      <c r="AU20" s="616"/>
      <c r="AV20" s="616"/>
      <c r="AW20" s="616"/>
      <c r="AX20" s="616"/>
      <c r="AY20" s="616"/>
      <c r="AZ20" s="616"/>
      <c r="BA20" s="616"/>
      <c r="BB20" s="616"/>
      <c r="BC20" s="616"/>
      <c r="BD20" s="616"/>
      <c r="BE20" s="616"/>
      <c r="BF20" s="617"/>
      <c r="BG20" s="618" t="s">
        <v>108</v>
      </c>
      <c r="BH20" s="619"/>
      <c r="BI20" s="619"/>
      <c r="BJ20" s="619"/>
      <c r="BK20" s="619"/>
      <c r="BL20" s="619"/>
      <c r="BM20" s="619"/>
      <c r="BN20" s="620"/>
      <c r="BO20" s="671" t="s">
        <v>108</v>
      </c>
      <c r="BP20" s="671"/>
      <c r="BQ20" s="671"/>
      <c r="BR20" s="671"/>
      <c r="BS20" s="624" t="s">
        <v>108</v>
      </c>
      <c r="BT20" s="619"/>
      <c r="BU20" s="619"/>
      <c r="BV20" s="619"/>
      <c r="BW20" s="619"/>
      <c r="BX20" s="619"/>
      <c r="BY20" s="619"/>
      <c r="BZ20" s="619"/>
      <c r="CA20" s="619"/>
      <c r="CB20" s="654"/>
      <c r="CD20" s="655" t="s">
        <v>254</v>
      </c>
      <c r="CE20" s="652"/>
      <c r="CF20" s="652"/>
      <c r="CG20" s="652"/>
      <c r="CH20" s="652"/>
      <c r="CI20" s="652"/>
      <c r="CJ20" s="652"/>
      <c r="CK20" s="652"/>
      <c r="CL20" s="652"/>
      <c r="CM20" s="652"/>
      <c r="CN20" s="652"/>
      <c r="CO20" s="652"/>
      <c r="CP20" s="652"/>
      <c r="CQ20" s="653"/>
      <c r="CR20" s="618">
        <v>5958570</v>
      </c>
      <c r="CS20" s="619"/>
      <c r="CT20" s="619"/>
      <c r="CU20" s="619"/>
      <c r="CV20" s="619"/>
      <c r="CW20" s="619"/>
      <c r="CX20" s="619"/>
      <c r="CY20" s="620"/>
      <c r="CZ20" s="671">
        <v>100</v>
      </c>
      <c r="DA20" s="671"/>
      <c r="DB20" s="671"/>
      <c r="DC20" s="671"/>
      <c r="DD20" s="624">
        <v>2454303</v>
      </c>
      <c r="DE20" s="619"/>
      <c r="DF20" s="619"/>
      <c r="DG20" s="619"/>
      <c r="DH20" s="619"/>
      <c r="DI20" s="619"/>
      <c r="DJ20" s="619"/>
      <c r="DK20" s="619"/>
      <c r="DL20" s="619"/>
      <c r="DM20" s="619"/>
      <c r="DN20" s="619"/>
      <c r="DO20" s="619"/>
      <c r="DP20" s="620"/>
      <c r="DQ20" s="624">
        <v>1590817</v>
      </c>
      <c r="DR20" s="619"/>
      <c r="DS20" s="619"/>
      <c r="DT20" s="619"/>
      <c r="DU20" s="619"/>
      <c r="DV20" s="619"/>
      <c r="DW20" s="619"/>
      <c r="DX20" s="619"/>
      <c r="DY20" s="619"/>
      <c r="DZ20" s="619"/>
      <c r="EA20" s="619"/>
      <c r="EB20" s="619"/>
      <c r="EC20" s="654"/>
    </row>
    <row r="21" spans="2:133" ht="11.25" customHeight="1">
      <c r="B21" s="615" t="s">
        <v>255</v>
      </c>
      <c r="C21" s="616"/>
      <c r="D21" s="616"/>
      <c r="E21" s="616"/>
      <c r="F21" s="616"/>
      <c r="G21" s="616"/>
      <c r="H21" s="616"/>
      <c r="I21" s="616"/>
      <c r="J21" s="616"/>
      <c r="K21" s="616"/>
      <c r="L21" s="616"/>
      <c r="M21" s="616"/>
      <c r="N21" s="616"/>
      <c r="O21" s="616"/>
      <c r="P21" s="616"/>
      <c r="Q21" s="617"/>
      <c r="R21" s="618" t="s">
        <v>108</v>
      </c>
      <c r="S21" s="619"/>
      <c r="T21" s="619"/>
      <c r="U21" s="619"/>
      <c r="V21" s="619"/>
      <c r="W21" s="619"/>
      <c r="X21" s="619"/>
      <c r="Y21" s="620"/>
      <c r="Z21" s="671" t="s">
        <v>108</v>
      </c>
      <c r="AA21" s="671"/>
      <c r="AB21" s="671"/>
      <c r="AC21" s="671"/>
      <c r="AD21" s="672" t="s">
        <v>108</v>
      </c>
      <c r="AE21" s="672"/>
      <c r="AF21" s="672"/>
      <c r="AG21" s="672"/>
      <c r="AH21" s="672"/>
      <c r="AI21" s="672"/>
      <c r="AJ21" s="672"/>
      <c r="AK21" s="672"/>
      <c r="AL21" s="641" t="s">
        <v>108</v>
      </c>
      <c r="AM21" s="673"/>
      <c r="AN21" s="673"/>
      <c r="AO21" s="674"/>
      <c r="AP21" s="712" t="s">
        <v>256</v>
      </c>
      <c r="AQ21" s="719"/>
      <c r="AR21" s="719"/>
      <c r="AS21" s="719"/>
      <c r="AT21" s="719"/>
      <c r="AU21" s="719"/>
      <c r="AV21" s="719"/>
      <c r="AW21" s="719"/>
      <c r="AX21" s="719"/>
      <c r="AY21" s="719"/>
      <c r="AZ21" s="719"/>
      <c r="BA21" s="719"/>
      <c r="BB21" s="719"/>
      <c r="BC21" s="719"/>
      <c r="BD21" s="719"/>
      <c r="BE21" s="719"/>
      <c r="BF21" s="714"/>
      <c r="BG21" s="618" t="s">
        <v>108</v>
      </c>
      <c r="BH21" s="619"/>
      <c r="BI21" s="619"/>
      <c r="BJ21" s="619"/>
      <c r="BK21" s="619"/>
      <c r="BL21" s="619"/>
      <c r="BM21" s="619"/>
      <c r="BN21" s="620"/>
      <c r="BO21" s="671" t="s">
        <v>108</v>
      </c>
      <c r="BP21" s="671"/>
      <c r="BQ21" s="671"/>
      <c r="BR21" s="671"/>
      <c r="BS21" s="624" t="s">
        <v>108</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257</v>
      </c>
      <c r="C22" s="616"/>
      <c r="D22" s="616"/>
      <c r="E22" s="616"/>
      <c r="F22" s="616"/>
      <c r="G22" s="616"/>
      <c r="H22" s="616"/>
      <c r="I22" s="616"/>
      <c r="J22" s="616"/>
      <c r="K22" s="616"/>
      <c r="L22" s="616"/>
      <c r="M22" s="616"/>
      <c r="N22" s="616"/>
      <c r="O22" s="616"/>
      <c r="P22" s="616"/>
      <c r="Q22" s="617"/>
      <c r="R22" s="618" t="s">
        <v>108</v>
      </c>
      <c r="S22" s="619"/>
      <c r="T22" s="619"/>
      <c r="U22" s="619"/>
      <c r="V22" s="619"/>
      <c r="W22" s="619"/>
      <c r="X22" s="619"/>
      <c r="Y22" s="620"/>
      <c r="Z22" s="671" t="s">
        <v>108</v>
      </c>
      <c r="AA22" s="671"/>
      <c r="AB22" s="671"/>
      <c r="AC22" s="671"/>
      <c r="AD22" s="672" t="s">
        <v>108</v>
      </c>
      <c r="AE22" s="672"/>
      <c r="AF22" s="672"/>
      <c r="AG22" s="672"/>
      <c r="AH22" s="672"/>
      <c r="AI22" s="672"/>
      <c r="AJ22" s="672"/>
      <c r="AK22" s="672"/>
      <c r="AL22" s="641" t="s">
        <v>108</v>
      </c>
      <c r="AM22" s="673"/>
      <c r="AN22" s="673"/>
      <c r="AO22" s="674"/>
      <c r="AP22" s="712" t="s">
        <v>258</v>
      </c>
      <c r="AQ22" s="719"/>
      <c r="AR22" s="719"/>
      <c r="AS22" s="719"/>
      <c r="AT22" s="719"/>
      <c r="AU22" s="719"/>
      <c r="AV22" s="719"/>
      <c r="AW22" s="719"/>
      <c r="AX22" s="719"/>
      <c r="AY22" s="719"/>
      <c r="AZ22" s="719"/>
      <c r="BA22" s="719"/>
      <c r="BB22" s="719"/>
      <c r="BC22" s="719"/>
      <c r="BD22" s="719"/>
      <c r="BE22" s="719"/>
      <c r="BF22" s="714"/>
      <c r="BG22" s="618" t="s">
        <v>108</v>
      </c>
      <c r="BH22" s="619"/>
      <c r="BI22" s="619"/>
      <c r="BJ22" s="619"/>
      <c r="BK22" s="619"/>
      <c r="BL22" s="619"/>
      <c r="BM22" s="619"/>
      <c r="BN22" s="620"/>
      <c r="BO22" s="671" t="s">
        <v>108</v>
      </c>
      <c r="BP22" s="671"/>
      <c r="BQ22" s="671"/>
      <c r="BR22" s="671"/>
      <c r="BS22" s="624" t="s">
        <v>108</v>
      </c>
      <c r="BT22" s="619"/>
      <c r="BU22" s="619"/>
      <c r="BV22" s="619"/>
      <c r="BW22" s="619"/>
      <c r="BX22" s="619"/>
      <c r="BY22" s="619"/>
      <c r="BZ22" s="619"/>
      <c r="CA22" s="619"/>
      <c r="CB22" s="654"/>
      <c r="CD22" s="723" t="s">
        <v>259</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260</v>
      </c>
      <c r="C23" s="616"/>
      <c r="D23" s="616"/>
      <c r="E23" s="616"/>
      <c r="F23" s="616"/>
      <c r="G23" s="616"/>
      <c r="H23" s="616"/>
      <c r="I23" s="616"/>
      <c r="J23" s="616"/>
      <c r="K23" s="616"/>
      <c r="L23" s="616"/>
      <c r="M23" s="616"/>
      <c r="N23" s="616"/>
      <c r="O23" s="616"/>
      <c r="P23" s="616"/>
      <c r="Q23" s="617"/>
      <c r="R23" s="618">
        <v>14277</v>
      </c>
      <c r="S23" s="619"/>
      <c r="T23" s="619"/>
      <c r="U23" s="619"/>
      <c r="V23" s="619"/>
      <c r="W23" s="619"/>
      <c r="X23" s="619"/>
      <c r="Y23" s="620"/>
      <c r="Z23" s="671">
        <v>0.2</v>
      </c>
      <c r="AA23" s="671"/>
      <c r="AB23" s="671"/>
      <c r="AC23" s="671"/>
      <c r="AD23" s="672">
        <v>1169</v>
      </c>
      <c r="AE23" s="672"/>
      <c r="AF23" s="672"/>
      <c r="AG23" s="672"/>
      <c r="AH23" s="672"/>
      <c r="AI23" s="672"/>
      <c r="AJ23" s="672"/>
      <c r="AK23" s="672"/>
      <c r="AL23" s="641">
        <v>0.1</v>
      </c>
      <c r="AM23" s="673"/>
      <c r="AN23" s="673"/>
      <c r="AO23" s="674"/>
      <c r="AP23" s="712" t="s">
        <v>261</v>
      </c>
      <c r="AQ23" s="719"/>
      <c r="AR23" s="719"/>
      <c r="AS23" s="719"/>
      <c r="AT23" s="719"/>
      <c r="AU23" s="719"/>
      <c r="AV23" s="719"/>
      <c r="AW23" s="719"/>
      <c r="AX23" s="719"/>
      <c r="AY23" s="719"/>
      <c r="AZ23" s="719"/>
      <c r="BA23" s="719"/>
      <c r="BB23" s="719"/>
      <c r="BC23" s="719"/>
      <c r="BD23" s="719"/>
      <c r="BE23" s="719"/>
      <c r="BF23" s="714"/>
      <c r="BG23" s="618" t="s">
        <v>108</v>
      </c>
      <c r="BH23" s="619"/>
      <c r="BI23" s="619"/>
      <c r="BJ23" s="619"/>
      <c r="BK23" s="619"/>
      <c r="BL23" s="619"/>
      <c r="BM23" s="619"/>
      <c r="BN23" s="620"/>
      <c r="BO23" s="671" t="s">
        <v>108</v>
      </c>
      <c r="BP23" s="671"/>
      <c r="BQ23" s="671"/>
      <c r="BR23" s="671"/>
      <c r="BS23" s="624" t="s">
        <v>108</v>
      </c>
      <c r="BT23" s="619"/>
      <c r="BU23" s="619"/>
      <c r="BV23" s="619"/>
      <c r="BW23" s="619"/>
      <c r="BX23" s="619"/>
      <c r="BY23" s="619"/>
      <c r="BZ23" s="619"/>
      <c r="CA23" s="619"/>
      <c r="CB23" s="654"/>
      <c r="CD23" s="723" t="s">
        <v>200</v>
      </c>
      <c r="CE23" s="724"/>
      <c r="CF23" s="724"/>
      <c r="CG23" s="724"/>
      <c r="CH23" s="724"/>
      <c r="CI23" s="724"/>
      <c r="CJ23" s="724"/>
      <c r="CK23" s="724"/>
      <c r="CL23" s="724"/>
      <c r="CM23" s="724"/>
      <c r="CN23" s="724"/>
      <c r="CO23" s="724"/>
      <c r="CP23" s="724"/>
      <c r="CQ23" s="725"/>
      <c r="CR23" s="723" t="s">
        <v>262</v>
      </c>
      <c r="CS23" s="724"/>
      <c r="CT23" s="724"/>
      <c r="CU23" s="724"/>
      <c r="CV23" s="724"/>
      <c r="CW23" s="724"/>
      <c r="CX23" s="724"/>
      <c r="CY23" s="725"/>
      <c r="CZ23" s="723" t="s">
        <v>263</v>
      </c>
      <c r="DA23" s="724"/>
      <c r="DB23" s="724"/>
      <c r="DC23" s="725"/>
      <c r="DD23" s="723" t="s">
        <v>264</v>
      </c>
      <c r="DE23" s="724"/>
      <c r="DF23" s="724"/>
      <c r="DG23" s="724"/>
      <c r="DH23" s="724"/>
      <c r="DI23" s="724"/>
      <c r="DJ23" s="724"/>
      <c r="DK23" s="725"/>
      <c r="DL23" s="726" t="s">
        <v>265</v>
      </c>
      <c r="DM23" s="727"/>
      <c r="DN23" s="727"/>
      <c r="DO23" s="727"/>
      <c r="DP23" s="727"/>
      <c r="DQ23" s="727"/>
      <c r="DR23" s="727"/>
      <c r="DS23" s="727"/>
      <c r="DT23" s="727"/>
      <c r="DU23" s="727"/>
      <c r="DV23" s="728"/>
      <c r="DW23" s="723" t="s">
        <v>266</v>
      </c>
      <c r="DX23" s="724"/>
      <c r="DY23" s="724"/>
      <c r="DZ23" s="724"/>
      <c r="EA23" s="724"/>
      <c r="EB23" s="724"/>
      <c r="EC23" s="725"/>
    </row>
    <row r="24" spans="2:133" ht="11.25" customHeight="1">
      <c r="B24" s="615" t="s">
        <v>267</v>
      </c>
      <c r="C24" s="616"/>
      <c r="D24" s="616"/>
      <c r="E24" s="616"/>
      <c r="F24" s="616"/>
      <c r="G24" s="616"/>
      <c r="H24" s="616"/>
      <c r="I24" s="616"/>
      <c r="J24" s="616"/>
      <c r="K24" s="616"/>
      <c r="L24" s="616"/>
      <c r="M24" s="616"/>
      <c r="N24" s="616"/>
      <c r="O24" s="616"/>
      <c r="P24" s="616"/>
      <c r="Q24" s="617"/>
      <c r="R24" s="618">
        <v>414</v>
      </c>
      <c r="S24" s="619"/>
      <c r="T24" s="619"/>
      <c r="U24" s="619"/>
      <c r="V24" s="619"/>
      <c r="W24" s="619"/>
      <c r="X24" s="619"/>
      <c r="Y24" s="620"/>
      <c r="Z24" s="671">
        <v>0</v>
      </c>
      <c r="AA24" s="671"/>
      <c r="AB24" s="671"/>
      <c r="AC24" s="671"/>
      <c r="AD24" s="672" t="s">
        <v>108</v>
      </c>
      <c r="AE24" s="672"/>
      <c r="AF24" s="672"/>
      <c r="AG24" s="672"/>
      <c r="AH24" s="672"/>
      <c r="AI24" s="672"/>
      <c r="AJ24" s="672"/>
      <c r="AK24" s="672"/>
      <c r="AL24" s="641" t="s">
        <v>108</v>
      </c>
      <c r="AM24" s="673"/>
      <c r="AN24" s="673"/>
      <c r="AO24" s="674"/>
      <c r="AP24" s="712" t="s">
        <v>268</v>
      </c>
      <c r="AQ24" s="719"/>
      <c r="AR24" s="719"/>
      <c r="AS24" s="719"/>
      <c r="AT24" s="719"/>
      <c r="AU24" s="719"/>
      <c r="AV24" s="719"/>
      <c r="AW24" s="719"/>
      <c r="AX24" s="719"/>
      <c r="AY24" s="719"/>
      <c r="AZ24" s="719"/>
      <c r="BA24" s="719"/>
      <c r="BB24" s="719"/>
      <c r="BC24" s="719"/>
      <c r="BD24" s="719"/>
      <c r="BE24" s="719"/>
      <c r="BF24" s="714"/>
      <c r="BG24" s="618" t="s">
        <v>108</v>
      </c>
      <c r="BH24" s="619"/>
      <c r="BI24" s="619"/>
      <c r="BJ24" s="619"/>
      <c r="BK24" s="619"/>
      <c r="BL24" s="619"/>
      <c r="BM24" s="619"/>
      <c r="BN24" s="620"/>
      <c r="BO24" s="671" t="s">
        <v>108</v>
      </c>
      <c r="BP24" s="671"/>
      <c r="BQ24" s="671"/>
      <c r="BR24" s="671"/>
      <c r="BS24" s="624" t="s">
        <v>108</v>
      </c>
      <c r="BT24" s="619"/>
      <c r="BU24" s="619"/>
      <c r="BV24" s="619"/>
      <c r="BW24" s="619"/>
      <c r="BX24" s="619"/>
      <c r="BY24" s="619"/>
      <c r="BZ24" s="619"/>
      <c r="CA24" s="619"/>
      <c r="CB24" s="654"/>
      <c r="CD24" s="675" t="s">
        <v>269</v>
      </c>
      <c r="CE24" s="676"/>
      <c r="CF24" s="676"/>
      <c r="CG24" s="676"/>
      <c r="CH24" s="676"/>
      <c r="CI24" s="676"/>
      <c r="CJ24" s="676"/>
      <c r="CK24" s="676"/>
      <c r="CL24" s="676"/>
      <c r="CM24" s="676"/>
      <c r="CN24" s="676"/>
      <c r="CO24" s="676"/>
      <c r="CP24" s="676"/>
      <c r="CQ24" s="677"/>
      <c r="CR24" s="668">
        <v>575034</v>
      </c>
      <c r="CS24" s="669"/>
      <c r="CT24" s="669"/>
      <c r="CU24" s="669"/>
      <c r="CV24" s="669"/>
      <c r="CW24" s="669"/>
      <c r="CX24" s="669"/>
      <c r="CY24" s="716"/>
      <c r="CZ24" s="720">
        <v>9.6999999999999993</v>
      </c>
      <c r="DA24" s="721"/>
      <c r="DB24" s="721"/>
      <c r="DC24" s="722"/>
      <c r="DD24" s="715">
        <v>509467</v>
      </c>
      <c r="DE24" s="669"/>
      <c r="DF24" s="669"/>
      <c r="DG24" s="669"/>
      <c r="DH24" s="669"/>
      <c r="DI24" s="669"/>
      <c r="DJ24" s="669"/>
      <c r="DK24" s="716"/>
      <c r="DL24" s="715">
        <v>493671</v>
      </c>
      <c r="DM24" s="669"/>
      <c r="DN24" s="669"/>
      <c r="DO24" s="669"/>
      <c r="DP24" s="669"/>
      <c r="DQ24" s="669"/>
      <c r="DR24" s="669"/>
      <c r="DS24" s="669"/>
      <c r="DT24" s="669"/>
      <c r="DU24" s="669"/>
      <c r="DV24" s="716"/>
      <c r="DW24" s="717">
        <v>43.4</v>
      </c>
      <c r="DX24" s="686"/>
      <c r="DY24" s="686"/>
      <c r="DZ24" s="686"/>
      <c r="EA24" s="686"/>
      <c r="EB24" s="686"/>
      <c r="EC24" s="718"/>
    </row>
    <row r="25" spans="2:133" ht="11.25" customHeight="1">
      <c r="B25" s="615" t="s">
        <v>270</v>
      </c>
      <c r="C25" s="616"/>
      <c r="D25" s="616"/>
      <c r="E25" s="616"/>
      <c r="F25" s="616"/>
      <c r="G25" s="616"/>
      <c r="H25" s="616"/>
      <c r="I25" s="616"/>
      <c r="J25" s="616"/>
      <c r="K25" s="616"/>
      <c r="L25" s="616"/>
      <c r="M25" s="616"/>
      <c r="N25" s="616"/>
      <c r="O25" s="616"/>
      <c r="P25" s="616"/>
      <c r="Q25" s="617"/>
      <c r="R25" s="618">
        <v>2189780</v>
      </c>
      <c r="S25" s="619"/>
      <c r="T25" s="619"/>
      <c r="U25" s="619"/>
      <c r="V25" s="619"/>
      <c r="W25" s="619"/>
      <c r="X25" s="619"/>
      <c r="Y25" s="620"/>
      <c r="Z25" s="671">
        <v>31.6</v>
      </c>
      <c r="AA25" s="671"/>
      <c r="AB25" s="671"/>
      <c r="AC25" s="671"/>
      <c r="AD25" s="672" t="s">
        <v>108</v>
      </c>
      <c r="AE25" s="672"/>
      <c r="AF25" s="672"/>
      <c r="AG25" s="672"/>
      <c r="AH25" s="672"/>
      <c r="AI25" s="672"/>
      <c r="AJ25" s="672"/>
      <c r="AK25" s="672"/>
      <c r="AL25" s="641" t="s">
        <v>108</v>
      </c>
      <c r="AM25" s="673"/>
      <c r="AN25" s="673"/>
      <c r="AO25" s="674"/>
      <c r="AP25" s="712" t="s">
        <v>271</v>
      </c>
      <c r="AQ25" s="719"/>
      <c r="AR25" s="719"/>
      <c r="AS25" s="719"/>
      <c r="AT25" s="719"/>
      <c r="AU25" s="719"/>
      <c r="AV25" s="719"/>
      <c r="AW25" s="719"/>
      <c r="AX25" s="719"/>
      <c r="AY25" s="719"/>
      <c r="AZ25" s="719"/>
      <c r="BA25" s="719"/>
      <c r="BB25" s="719"/>
      <c r="BC25" s="719"/>
      <c r="BD25" s="719"/>
      <c r="BE25" s="719"/>
      <c r="BF25" s="714"/>
      <c r="BG25" s="618" t="s">
        <v>108</v>
      </c>
      <c r="BH25" s="619"/>
      <c r="BI25" s="619"/>
      <c r="BJ25" s="619"/>
      <c r="BK25" s="619"/>
      <c r="BL25" s="619"/>
      <c r="BM25" s="619"/>
      <c r="BN25" s="620"/>
      <c r="BO25" s="671" t="s">
        <v>108</v>
      </c>
      <c r="BP25" s="671"/>
      <c r="BQ25" s="671"/>
      <c r="BR25" s="671"/>
      <c r="BS25" s="624" t="s">
        <v>108</v>
      </c>
      <c r="BT25" s="619"/>
      <c r="BU25" s="619"/>
      <c r="BV25" s="619"/>
      <c r="BW25" s="619"/>
      <c r="BX25" s="619"/>
      <c r="BY25" s="619"/>
      <c r="BZ25" s="619"/>
      <c r="CA25" s="619"/>
      <c r="CB25" s="654"/>
      <c r="CD25" s="655" t="s">
        <v>272</v>
      </c>
      <c r="CE25" s="652"/>
      <c r="CF25" s="652"/>
      <c r="CG25" s="652"/>
      <c r="CH25" s="652"/>
      <c r="CI25" s="652"/>
      <c r="CJ25" s="652"/>
      <c r="CK25" s="652"/>
      <c r="CL25" s="652"/>
      <c r="CM25" s="652"/>
      <c r="CN25" s="652"/>
      <c r="CO25" s="652"/>
      <c r="CP25" s="652"/>
      <c r="CQ25" s="653"/>
      <c r="CR25" s="618">
        <v>327129</v>
      </c>
      <c r="CS25" s="637"/>
      <c r="CT25" s="637"/>
      <c r="CU25" s="637"/>
      <c r="CV25" s="637"/>
      <c r="CW25" s="637"/>
      <c r="CX25" s="637"/>
      <c r="CY25" s="638"/>
      <c r="CZ25" s="621">
        <v>5.5</v>
      </c>
      <c r="DA25" s="639"/>
      <c r="DB25" s="639"/>
      <c r="DC25" s="640"/>
      <c r="DD25" s="624">
        <v>324760</v>
      </c>
      <c r="DE25" s="637"/>
      <c r="DF25" s="637"/>
      <c r="DG25" s="637"/>
      <c r="DH25" s="637"/>
      <c r="DI25" s="637"/>
      <c r="DJ25" s="637"/>
      <c r="DK25" s="638"/>
      <c r="DL25" s="624">
        <v>320557</v>
      </c>
      <c r="DM25" s="637"/>
      <c r="DN25" s="637"/>
      <c r="DO25" s="637"/>
      <c r="DP25" s="637"/>
      <c r="DQ25" s="637"/>
      <c r="DR25" s="637"/>
      <c r="DS25" s="637"/>
      <c r="DT25" s="637"/>
      <c r="DU25" s="637"/>
      <c r="DV25" s="638"/>
      <c r="DW25" s="641">
        <v>28.2</v>
      </c>
      <c r="DX25" s="642"/>
      <c r="DY25" s="642"/>
      <c r="DZ25" s="642"/>
      <c r="EA25" s="642"/>
      <c r="EB25" s="642"/>
      <c r="EC25" s="643"/>
    </row>
    <row r="26" spans="2:133" ht="11.25" customHeight="1">
      <c r="B26" s="709" t="s">
        <v>273</v>
      </c>
      <c r="C26" s="710"/>
      <c r="D26" s="710"/>
      <c r="E26" s="710"/>
      <c r="F26" s="710"/>
      <c r="G26" s="710"/>
      <c r="H26" s="710"/>
      <c r="I26" s="710"/>
      <c r="J26" s="710"/>
      <c r="K26" s="710"/>
      <c r="L26" s="710"/>
      <c r="M26" s="710"/>
      <c r="N26" s="710"/>
      <c r="O26" s="710"/>
      <c r="P26" s="710"/>
      <c r="Q26" s="711"/>
      <c r="R26" s="618" t="s">
        <v>108</v>
      </c>
      <c r="S26" s="619"/>
      <c r="T26" s="619"/>
      <c r="U26" s="619"/>
      <c r="V26" s="619"/>
      <c r="W26" s="619"/>
      <c r="X26" s="619"/>
      <c r="Y26" s="620"/>
      <c r="Z26" s="671" t="s">
        <v>108</v>
      </c>
      <c r="AA26" s="671"/>
      <c r="AB26" s="671"/>
      <c r="AC26" s="671"/>
      <c r="AD26" s="672" t="s">
        <v>108</v>
      </c>
      <c r="AE26" s="672"/>
      <c r="AF26" s="672"/>
      <c r="AG26" s="672"/>
      <c r="AH26" s="672"/>
      <c r="AI26" s="672"/>
      <c r="AJ26" s="672"/>
      <c r="AK26" s="672"/>
      <c r="AL26" s="641" t="s">
        <v>108</v>
      </c>
      <c r="AM26" s="673"/>
      <c r="AN26" s="673"/>
      <c r="AO26" s="674"/>
      <c r="AP26" s="712" t="s">
        <v>274</v>
      </c>
      <c r="AQ26" s="713"/>
      <c r="AR26" s="713"/>
      <c r="AS26" s="713"/>
      <c r="AT26" s="713"/>
      <c r="AU26" s="713"/>
      <c r="AV26" s="713"/>
      <c r="AW26" s="713"/>
      <c r="AX26" s="713"/>
      <c r="AY26" s="713"/>
      <c r="AZ26" s="713"/>
      <c r="BA26" s="713"/>
      <c r="BB26" s="713"/>
      <c r="BC26" s="713"/>
      <c r="BD26" s="713"/>
      <c r="BE26" s="713"/>
      <c r="BF26" s="714"/>
      <c r="BG26" s="618" t="s">
        <v>108</v>
      </c>
      <c r="BH26" s="619"/>
      <c r="BI26" s="619"/>
      <c r="BJ26" s="619"/>
      <c r="BK26" s="619"/>
      <c r="BL26" s="619"/>
      <c r="BM26" s="619"/>
      <c r="BN26" s="620"/>
      <c r="BO26" s="671" t="s">
        <v>108</v>
      </c>
      <c r="BP26" s="671"/>
      <c r="BQ26" s="671"/>
      <c r="BR26" s="671"/>
      <c r="BS26" s="624" t="s">
        <v>108</v>
      </c>
      <c r="BT26" s="619"/>
      <c r="BU26" s="619"/>
      <c r="BV26" s="619"/>
      <c r="BW26" s="619"/>
      <c r="BX26" s="619"/>
      <c r="BY26" s="619"/>
      <c r="BZ26" s="619"/>
      <c r="CA26" s="619"/>
      <c r="CB26" s="654"/>
      <c r="CD26" s="655" t="s">
        <v>275</v>
      </c>
      <c r="CE26" s="652"/>
      <c r="CF26" s="652"/>
      <c r="CG26" s="652"/>
      <c r="CH26" s="652"/>
      <c r="CI26" s="652"/>
      <c r="CJ26" s="652"/>
      <c r="CK26" s="652"/>
      <c r="CL26" s="652"/>
      <c r="CM26" s="652"/>
      <c r="CN26" s="652"/>
      <c r="CO26" s="652"/>
      <c r="CP26" s="652"/>
      <c r="CQ26" s="653"/>
      <c r="CR26" s="618">
        <v>188194</v>
      </c>
      <c r="CS26" s="619"/>
      <c r="CT26" s="619"/>
      <c r="CU26" s="619"/>
      <c r="CV26" s="619"/>
      <c r="CW26" s="619"/>
      <c r="CX26" s="619"/>
      <c r="CY26" s="620"/>
      <c r="CZ26" s="621">
        <v>3.2</v>
      </c>
      <c r="DA26" s="639"/>
      <c r="DB26" s="639"/>
      <c r="DC26" s="640"/>
      <c r="DD26" s="624">
        <v>186878</v>
      </c>
      <c r="DE26" s="619"/>
      <c r="DF26" s="619"/>
      <c r="DG26" s="619"/>
      <c r="DH26" s="619"/>
      <c r="DI26" s="619"/>
      <c r="DJ26" s="619"/>
      <c r="DK26" s="620"/>
      <c r="DL26" s="624" t="s">
        <v>206</v>
      </c>
      <c r="DM26" s="619"/>
      <c r="DN26" s="619"/>
      <c r="DO26" s="619"/>
      <c r="DP26" s="619"/>
      <c r="DQ26" s="619"/>
      <c r="DR26" s="619"/>
      <c r="DS26" s="619"/>
      <c r="DT26" s="619"/>
      <c r="DU26" s="619"/>
      <c r="DV26" s="620"/>
      <c r="DW26" s="641" t="s">
        <v>206</v>
      </c>
      <c r="DX26" s="642"/>
      <c r="DY26" s="642"/>
      <c r="DZ26" s="642"/>
      <c r="EA26" s="642"/>
      <c r="EB26" s="642"/>
      <c r="EC26" s="643"/>
    </row>
    <row r="27" spans="2:133" ht="11.25" customHeight="1">
      <c r="B27" s="615" t="s">
        <v>276</v>
      </c>
      <c r="C27" s="616"/>
      <c r="D27" s="616"/>
      <c r="E27" s="616"/>
      <c r="F27" s="616"/>
      <c r="G27" s="616"/>
      <c r="H27" s="616"/>
      <c r="I27" s="616"/>
      <c r="J27" s="616"/>
      <c r="K27" s="616"/>
      <c r="L27" s="616"/>
      <c r="M27" s="616"/>
      <c r="N27" s="616"/>
      <c r="O27" s="616"/>
      <c r="P27" s="616"/>
      <c r="Q27" s="617"/>
      <c r="R27" s="618">
        <v>446231</v>
      </c>
      <c r="S27" s="619"/>
      <c r="T27" s="619"/>
      <c r="U27" s="619"/>
      <c r="V27" s="619"/>
      <c r="W27" s="619"/>
      <c r="X27" s="619"/>
      <c r="Y27" s="620"/>
      <c r="Z27" s="671">
        <v>6.4</v>
      </c>
      <c r="AA27" s="671"/>
      <c r="AB27" s="671"/>
      <c r="AC27" s="671"/>
      <c r="AD27" s="672" t="s">
        <v>108</v>
      </c>
      <c r="AE27" s="672"/>
      <c r="AF27" s="672"/>
      <c r="AG27" s="672"/>
      <c r="AH27" s="672"/>
      <c r="AI27" s="672"/>
      <c r="AJ27" s="672"/>
      <c r="AK27" s="672"/>
      <c r="AL27" s="641" t="s">
        <v>108</v>
      </c>
      <c r="AM27" s="673"/>
      <c r="AN27" s="673"/>
      <c r="AO27" s="674"/>
      <c r="AP27" s="615" t="s">
        <v>277</v>
      </c>
      <c r="AQ27" s="616"/>
      <c r="AR27" s="616"/>
      <c r="AS27" s="616"/>
      <c r="AT27" s="616"/>
      <c r="AU27" s="616"/>
      <c r="AV27" s="616"/>
      <c r="AW27" s="616"/>
      <c r="AX27" s="616"/>
      <c r="AY27" s="616"/>
      <c r="AZ27" s="616"/>
      <c r="BA27" s="616"/>
      <c r="BB27" s="616"/>
      <c r="BC27" s="616"/>
      <c r="BD27" s="616"/>
      <c r="BE27" s="616"/>
      <c r="BF27" s="617"/>
      <c r="BG27" s="618">
        <v>231894</v>
      </c>
      <c r="BH27" s="619"/>
      <c r="BI27" s="619"/>
      <c r="BJ27" s="619"/>
      <c r="BK27" s="619"/>
      <c r="BL27" s="619"/>
      <c r="BM27" s="619"/>
      <c r="BN27" s="620"/>
      <c r="BO27" s="671">
        <v>100</v>
      </c>
      <c r="BP27" s="671"/>
      <c r="BQ27" s="671"/>
      <c r="BR27" s="671"/>
      <c r="BS27" s="624" t="s">
        <v>108</v>
      </c>
      <c r="BT27" s="619"/>
      <c r="BU27" s="619"/>
      <c r="BV27" s="619"/>
      <c r="BW27" s="619"/>
      <c r="BX27" s="619"/>
      <c r="BY27" s="619"/>
      <c r="BZ27" s="619"/>
      <c r="CA27" s="619"/>
      <c r="CB27" s="654"/>
      <c r="CD27" s="655" t="s">
        <v>278</v>
      </c>
      <c r="CE27" s="652"/>
      <c r="CF27" s="652"/>
      <c r="CG27" s="652"/>
      <c r="CH27" s="652"/>
      <c r="CI27" s="652"/>
      <c r="CJ27" s="652"/>
      <c r="CK27" s="652"/>
      <c r="CL27" s="652"/>
      <c r="CM27" s="652"/>
      <c r="CN27" s="652"/>
      <c r="CO27" s="652"/>
      <c r="CP27" s="652"/>
      <c r="CQ27" s="653"/>
      <c r="CR27" s="618">
        <v>81942</v>
      </c>
      <c r="CS27" s="637"/>
      <c r="CT27" s="637"/>
      <c r="CU27" s="637"/>
      <c r="CV27" s="637"/>
      <c r="CW27" s="637"/>
      <c r="CX27" s="637"/>
      <c r="CY27" s="638"/>
      <c r="CZ27" s="621">
        <v>1.4</v>
      </c>
      <c r="DA27" s="639"/>
      <c r="DB27" s="639"/>
      <c r="DC27" s="640"/>
      <c r="DD27" s="624">
        <v>18744</v>
      </c>
      <c r="DE27" s="637"/>
      <c r="DF27" s="637"/>
      <c r="DG27" s="637"/>
      <c r="DH27" s="637"/>
      <c r="DI27" s="637"/>
      <c r="DJ27" s="637"/>
      <c r="DK27" s="638"/>
      <c r="DL27" s="624">
        <v>7151</v>
      </c>
      <c r="DM27" s="637"/>
      <c r="DN27" s="637"/>
      <c r="DO27" s="637"/>
      <c r="DP27" s="637"/>
      <c r="DQ27" s="637"/>
      <c r="DR27" s="637"/>
      <c r="DS27" s="637"/>
      <c r="DT27" s="637"/>
      <c r="DU27" s="637"/>
      <c r="DV27" s="638"/>
      <c r="DW27" s="641">
        <v>0.6</v>
      </c>
      <c r="DX27" s="642"/>
      <c r="DY27" s="642"/>
      <c r="DZ27" s="642"/>
      <c r="EA27" s="642"/>
      <c r="EB27" s="642"/>
      <c r="EC27" s="643"/>
    </row>
    <row r="28" spans="2:133" ht="11.25" customHeight="1">
      <c r="B28" s="615" t="s">
        <v>279</v>
      </c>
      <c r="C28" s="616"/>
      <c r="D28" s="616"/>
      <c r="E28" s="616"/>
      <c r="F28" s="616"/>
      <c r="G28" s="616"/>
      <c r="H28" s="616"/>
      <c r="I28" s="616"/>
      <c r="J28" s="616"/>
      <c r="K28" s="616"/>
      <c r="L28" s="616"/>
      <c r="M28" s="616"/>
      <c r="N28" s="616"/>
      <c r="O28" s="616"/>
      <c r="P28" s="616"/>
      <c r="Q28" s="617"/>
      <c r="R28" s="618">
        <v>6271</v>
      </c>
      <c r="S28" s="619"/>
      <c r="T28" s="619"/>
      <c r="U28" s="619"/>
      <c r="V28" s="619"/>
      <c r="W28" s="619"/>
      <c r="X28" s="619"/>
      <c r="Y28" s="620"/>
      <c r="Z28" s="671">
        <v>0.1</v>
      </c>
      <c r="AA28" s="671"/>
      <c r="AB28" s="671"/>
      <c r="AC28" s="671"/>
      <c r="AD28" s="672">
        <v>174</v>
      </c>
      <c r="AE28" s="672"/>
      <c r="AF28" s="672"/>
      <c r="AG28" s="672"/>
      <c r="AH28" s="672"/>
      <c r="AI28" s="672"/>
      <c r="AJ28" s="672"/>
      <c r="AK28" s="672"/>
      <c r="AL28" s="641">
        <v>0</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280</v>
      </c>
      <c r="CE28" s="652"/>
      <c r="CF28" s="652"/>
      <c r="CG28" s="652"/>
      <c r="CH28" s="652"/>
      <c r="CI28" s="652"/>
      <c r="CJ28" s="652"/>
      <c r="CK28" s="652"/>
      <c r="CL28" s="652"/>
      <c r="CM28" s="652"/>
      <c r="CN28" s="652"/>
      <c r="CO28" s="652"/>
      <c r="CP28" s="652"/>
      <c r="CQ28" s="653"/>
      <c r="CR28" s="618">
        <v>165963</v>
      </c>
      <c r="CS28" s="619"/>
      <c r="CT28" s="619"/>
      <c r="CU28" s="619"/>
      <c r="CV28" s="619"/>
      <c r="CW28" s="619"/>
      <c r="CX28" s="619"/>
      <c r="CY28" s="620"/>
      <c r="CZ28" s="621">
        <v>2.8</v>
      </c>
      <c r="DA28" s="639"/>
      <c r="DB28" s="639"/>
      <c r="DC28" s="640"/>
      <c r="DD28" s="624">
        <v>165963</v>
      </c>
      <c r="DE28" s="619"/>
      <c r="DF28" s="619"/>
      <c r="DG28" s="619"/>
      <c r="DH28" s="619"/>
      <c r="DI28" s="619"/>
      <c r="DJ28" s="619"/>
      <c r="DK28" s="620"/>
      <c r="DL28" s="624">
        <v>165963</v>
      </c>
      <c r="DM28" s="619"/>
      <c r="DN28" s="619"/>
      <c r="DO28" s="619"/>
      <c r="DP28" s="619"/>
      <c r="DQ28" s="619"/>
      <c r="DR28" s="619"/>
      <c r="DS28" s="619"/>
      <c r="DT28" s="619"/>
      <c r="DU28" s="619"/>
      <c r="DV28" s="620"/>
      <c r="DW28" s="641">
        <v>14.6</v>
      </c>
      <c r="DX28" s="642"/>
      <c r="DY28" s="642"/>
      <c r="DZ28" s="642"/>
      <c r="EA28" s="642"/>
      <c r="EB28" s="642"/>
      <c r="EC28" s="643"/>
    </row>
    <row r="29" spans="2:133" ht="11.25" customHeight="1">
      <c r="B29" s="615" t="s">
        <v>281</v>
      </c>
      <c r="C29" s="616"/>
      <c r="D29" s="616"/>
      <c r="E29" s="616"/>
      <c r="F29" s="616"/>
      <c r="G29" s="616"/>
      <c r="H29" s="616"/>
      <c r="I29" s="616"/>
      <c r="J29" s="616"/>
      <c r="K29" s="616"/>
      <c r="L29" s="616"/>
      <c r="M29" s="616"/>
      <c r="N29" s="616"/>
      <c r="O29" s="616"/>
      <c r="P29" s="616"/>
      <c r="Q29" s="617"/>
      <c r="R29" s="618">
        <v>2757</v>
      </c>
      <c r="S29" s="619"/>
      <c r="T29" s="619"/>
      <c r="U29" s="619"/>
      <c r="V29" s="619"/>
      <c r="W29" s="619"/>
      <c r="X29" s="619"/>
      <c r="Y29" s="620"/>
      <c r="Z29" s="671">
        <v>0</v>
      </c>
      <c r="AA29" s="671"/>
      <c r="AB29" s="671"/>
      <c r="AC29" s="671"/>
      <c r="AD29" s="672" t="s">
        <v>108</v>
      </c>
      <c r="AE29" s="672"/>
      <c r="AF29" s="672"/>
      <c r="AG29" s="672"/>
      <c r="AH29" s="672"/>
      <c r="AI29" s="672"/>
      <c r="AJ29" s="672"/>
      <c r="AK29" s="672"/>
      <c r="AL29" s="641" t="s">
        <v>108</v>
      </c>
      <c r="AM29" s="673"/>
      <c r="AN29" s="673"/>
      <c r="AO29" s="674"/>
      <c r="AP29" s="678" t="s">
        <v>200</v>
      </c>
      <c r="AQ29" s="679"/>
      <c r="AR29" s="679"/>
      <c r="AS29" s="679"/>
      <c r="AT29" s="679"/>
      <c r="AU29" s="679"/>
      <c r="AV29" s="679"/>
      <c r="AW29" s="679"/>
      <c r="AX29" s="679"/>
      <c r="AY29" s="679"/>
      <c r="AZ29" s="679"/>
      <c r="BA29" s="679"/>
      <c r="BB29" s="679"/>
      <c r="BC29" s="679"/>
      <c r="BD29" s="679"/>
      <c r="BE29" s="679"/>
      <c r="BF29" s="680"/>
      <c r="BG29" s="678" t="s">
        <v>282</v>
      </c>
      <c r="BH29" s="694"/>
      <c r="BI29" s="694"/>
      <c r="BJ29" s="694"/>
      <c r="BK29" s="694"/>
      <c r="BL29" s="694"/>
      <c r="BM29" s="694"/>
      <c r="BN29" s="694"/>
      <c r="BO29" s="694"/>
      <c r="BP29" s="694"/>
      <c r="BQ29" s="695"/>
      <c r="BR29" s="678" t="s">
        <v>283</v>
      </c>
      <c r="BS29" s="694"/>
      <c r="BT29" s="694"/>
      <c r="BU29" s="694"/>
      <c r="BV29" s="694"/>
      <c r="BW29" s="694"/>
      <c r="BX29" s="694"/>
      <c r="BY29" s="694"/>
      <c r="BZ29" s="694"/>
      <c r="CA29" s="694"/>
      <c r="CB29" s="695"/>
      <c r="CD29" s="688" t="s">
        <v>284</v>
      </c>
      <c r="CE29" s="689"/>
      <c r="CF29" s="655" t="s">
        <v>285</v>
      </c>
      <c r="CG29" s="652"/>
      <c r="CH29" s="652"/>
      <c r="CI29" s="652"/>
      <c r="CJ29" s="652"/>
      <c r="CK29" s="652"/>
      <c r="CL29" s="652"/>
      <c r="CM29" s="652"/>
      <c r="CN29" s="652"/>
      <c r="CO29" s="652"/>
      <c r="CP29" s="652"/>
      <c r="CQ29" s="653"/>
      <c r="CR29" s="618">
        <v>165895</v>
      </c>
      <c r="CS29" s="637"/>
      <c r="CT29" s="637"/>
      <c r="CU29" s="637"/>
      <c r="CV29" s="637"/>
      <c r="CW29" s="637"/>
      <c r="CX29" s="637"/>
      <c r="CY29" s="638"/>
      <c r="CZ29" s="621">
        <v>2.8</v>
      </c>
      <c r="DA29" s="639"/>
      <c r="DB29" s="639"/>
      <c r="DC29" s="640"/>
      <c r="DD29" s="624">
        <v>165895</v>
      </c>
      <c r="DE29" s="637"/>
      <c r="DF29" s="637"/>
      <c r="DG29" s="637"/>
      <c r="DH29" s="637"/>
      <c r="DI29" s="637"/>
      <c r="DJ29" s="637"/>
      <c r="DK29" s="638"/>
      <c r="DL29" s="624">
        <v>165895</v>
      </c>
      <c r="DM29" s="637"/>
      <c r="DN29" s="637"/>
      <c r="DO29" s="637"/>
      <c r="DP29" s="637"/>
      <c r="DQ29" s="637"/>
      <c r="DR29" s="637"/>
      <c r="DS29" s="637"/>
      <c r="DT29" s="637"/>
      <c r="DU29" s="637"/>
      <c r="DV29" s="638"/>
      <c r="DW29" s="641">
        <v>14.6</v>
      </c>
      <c r="DX29" s="642"/>
      <c r="DY29" s="642"/>
      <c r="DZ29" s="642"/>
      <c r="EA29" s="642"/>
      <c r="EB29" s="642"/>
      <c r="EC29" s="643"/>
    </row>
    <row r="30" spans="2:133" ht="11.25" customHeight="1">
      <c r="B30" s="615" t="s">
        <v>286</v>
      </c>
      <c r="C30" s="616"/>
      <c r="D30" s="616"/>
      <c r="E30" s="616"/>
      <c r="F30" s="616"/>
      <c r="G30" s="616"/>
      <c r="H30" s="616"/>
      <c r="I30" s="616"/>
      <c r="J30" s="616"/>
      <c r="K30" s="616"/>
      <c r="L30" s="616"/>
      <c r="M30" s="616"/>
      <c r="N30" s="616"/>
      <c r="O30" s="616"/>
      <c r="P30" s="616"/>
      <c r="Q30" s="617"/>
      <c r="R30" s="618">
        <v>2014893</v>
      </c>
      <c r="S30" s="619"/>
      <c r="T30" s="619"/>
      <c r="U30" s="619"/>
      <c r="V30" s="619"/>
      <c r="W30" s="619"/>
      <c r="X30" s="619"/>
      <c r="Y30" s="620"/>
      <c r="Z30" s="671">
        <v>29.1</v>
      </c>
      <c r="AA30" s="671"/>
      <c r="AB30" s="671"/>
      <c r="AC30" s="671"/>
      <c r="AD30" s="672" t="s">
        <v>108</v>
      </c>
      <c r="AE30" s="672"/>
      <c r="AF30" s="672"/>
      <c r="AG30" s="672"/>
      <c r="AH30" s="672"/>
      <c r="AI30" s="672"/>
      <c r="AJ30" s="672"/>
      <c r="AK30" s="672"/>
      <c r="AL30" s="641" t="s">
        <v>108</v>
      </c>
      <c r="AM30" s="673"/>
      <c r="AN30" s="673"/>
      <c r="AO30" s="674"/>
      <c r="AP30" s="696" t="s">
        <v>287</v>
      </c>
      <c r="AQ30" s="697"/>
      <c r="AR30" s="697"/>
      <c r="AS30" s="697"/>
      <c r="AT30" s="702" t="s">
        <v>288</v>
      </c>
      <c r="AU30" s="182"/>
      <c r="AV30" s="182"/>
      <c r="AW30" s="182"/>
      <c r="AX30" s="705" t="s">
        <v>166</v>
      </c>
      <c r="AY30" s="706"/>
      <c r="AZ30" s="706"/>
      <c r="BA30" s="706"/>
      <c r="BB30" s="706"/>
      <c r="BC30" s="706"/>
      <c r="BD30" s="706"/>
      <c r="BE30" s="706"/>
      <c r="BF30" s="707"/>
      <c r="BG30" s="684">
        <v>100</v>
      </c>
      <c r="BH30" s="685"/>
      <c r="BI30" s="685"/>
      <c r="BJ30" s="685"/>
      <c r="BK30" s="685"/>
      <c r="BL30" s="685"/>
      <c r="BM30" s="686">
        <v>100</v>
      </c>
      <c r="BN30" s="685"/>
      <c r="BO30" s="685"/>
      <c r="BP30" s="685"/>
      <c r="BQ30" s="687"/>
      <c r="BR30" s="684">
        <v>100</v>
      </c>
      <c r="BS30" s="685"/>
      <c r="BT30" s="685"/>
      <c r="BU30" s="685"/>
      <c r="BV30" s="685"/>
      <c r="BW30" s="685"/>
      <c r="BX30" s="686">
        <v>99.8</v>
      </c>
      <c r="BY30" s="685"/>
      <c r="BZ30" s="685"/>
      <c r="CA30" s="685"/>
      <c r="CB30" s="687"/>
      <c r="CD30" s="690"/>
      <c r="CE30" s="691"/>
      <c r="CF30" s="655" t="s">
        <v>289</v>
      </c>
      <c r="CG30" s="652"/>
      <c r="CH30" s="652"/>
      <c r="CI30" s="652"/>
      <c r="CJ30" s="652"/>
      <c r="CK30" s="652"/>
      <c r="CL30" s="652"/>
      <c r="CM30" s="652"/>
      <c r="CN30" s="652"/>
      <c r="CO30" s="652"/>
      <c r="CP30" s="652"/>
      <c r="CQ30" s="653"/>
      <c r="CR30" s="618">
        <v>152442</v>
      </c>
      <c r="CS30" s="619"/>
      <c r="CT30" s="619"/>
      <c r="CU30" s="619"/>
      <c r="CV30" s="619"/>
      <c r="CW30" s="619"/>
      <c r="CX30" s="619"/>
      <c r="CY30" s="620"/>
      <c r="CZ30" s="621">
        <v>2.6</v>
      </c>
      <c r="DA30" s="639"/>
      <c r="DB30" s="639"/>
      <c r="DC30" s="640"/>
      <c r="DD30" s="624">
        <v>152442</v>
      </c>
      <c r="DE30" s="619"/>
      <c r="DF30" s="619"/>
      <c r="DG30" s="619"/>
      <c r="DH30" s="619"/>
      <c r="DI30" s="619"/>
      <c r="DJ30" s="619"/>
      <c r="DK30" s="620"/>
      <c r="DL30" s="624">
        <v>152442</v>
      </c>
      <c r="DM30" s="619"/>
      <c r="DN30" s="619"/>
      <c r="DO30" s="619"/>
      <c r="DP30" s="619"/>
      <c r="DQ30" s="619"/>
      <c r="DR30" s="619"/>
      <c r="DS30" s="619"/>
      <c r="DT30" s="619"/>
      <c r="DU30" s="619"/>
      <c r="DV30" s="620"/>
      <c r="DW30" s="641">
        <v>13.4</v>
      </c>
      <c r="DX30" s="642"/>
      <c r="DY30" s="642"/>
      <c r="DZ30" s="642"/>
      <c r="EA30" s="642"/>
      <c r="EB30" s="642"/>
      <c r="EC30" s="643"/>
    </row>
    <row r="31" spans="2:133" ht="11.25" customHeight="1">
      <c r="B31" s="615" t="s">
        <v>290</v>
      </c>
      <c r="C31" s="616"/>
      <c r="D31" s="616"/>
      <c r="E31" s="616"/>
      <c r="F31" s="616"/>
      <c r="G31" s="616"/>
      <c r="H31" s="616"/>
      <c r="I31" s="616"/>
      <c r="J31" s="616"/>
      <c r="K31" s="616"/>
      <c r="L31" s="616"/>
      <c r="M31" s="616"/>
      <c r="N31" s="616"/>
      <c r="O31" s="616"/>
      <c r="P31" s="616"/>
      <c r="Q31" s="617"/>
      <c r="R31" s="618">
        <v>88919</v>
      </c>
      <c r="S31" s="619"/>
      <c r="T31" s="619"/>
      <c r="U31" s="619"/>
      <c r="V31" s="619"/>
      <c r="W31" s="619"/>
      <c r="X31" s="619"/>
      <c r="Y31" s="620"/>
      <c r="Z31" s="671">
        <v>1.3</v>
      </c>
      <c r="AA31" s="671"/>
      <c r="AB31" s="671"/>
      <c r="AC31" s="671"/>
      <c r="AD31" s="672" t="s">
        <v>108</v>
      </c>
      <c r="AE31" s="672"/>
      <c r="AF31" s="672"/>
      <c r="AG31" s="672"/>
      <c r="AH31" s="672"/>
      <c r="AI31" s="672"/>
      <c r="AJ31" s="672"/>
      <c r="AK31" s="672"/>
      <c r="AL31" s="641" t="s">
        <v>108</v>
      </c>
      <c r="AM31" s="673"/>
      <c r="AN31" s="673"/>
      <c r="AO31" s="674"/>
      <c r="AP31" s="698"/>
      <c r="AQ31" s="699"/>
      <c r="AR31" s="699"/>
      <c r="AS31" s="699"/>
      <c r="AT31" s="703"/>
      <c r="AU31" s="181" t="s">
        <v>291</v>
      </c>
      <c r="AV31" s="181"/>
      <c r="AW31" s="181"/>
      <c r="AX31" s="615" t="s">
        <v>292</v>
      </c>
      <c r="AY31" s="616"/>
      <c r="AZ31" s="616"/>
      <c r="BA31" s="616"/>
      <c r="BB31" s="616"/>
      <c r="BC31" s="616"/>
      <c r="BD31" s="616"/>
      <c r="BE31" s="616"/>
      <c r="BF31" s="617"/>
      <c r="BG31" s="682">
        <v>100</v>
      </c>
      <c r="BH31" s="637"/>
      <c r="BI31" s="637"/>
      <c r="BJ31" s="637"/>
      <c r="BK31" s="637"/>
      <c r="BL31" s="637"/>
      <c r="BM31" s="673">
        <v>100</v>
      </c>
      <c r="BN31" s="683"/>
      <c r="BO31" s="683"/>
      <c r="BP31" s="683"/>
      <c r="BQ31" s="647"/>
      <c r="BR31" s="682">
        <v>100</v>
      </c>
      <c r="BS31" s="637"/>
      <c r="BT31" s="637"/>
      <c r="BU31" s="637"/>
      <c r="BV31" s="637"/>
      <c r="BW31" s="637"/>
      <c r="BX31" s="673">
        <v>100</v>
      </c>
      <c r="BY31" s="683"/>
      <c r="BZ31" s="683"/>
      <c r="CA31" s="683"/>
      <c r="CB31" s="647"/>
      <c r="CD31" s="690"/>
      <c r="CE31" s="691"/>
      <c r="CF31" s="655" t="s">
        <v>293</v>
      </c>
      <c r="CG31" s="652"/>
      <c r="CH31" s="652"/>
      <c r="CI31" s="652"/>
      <c r="CJ31" s="652"/>
      <c r="CK31" s="652"/>
      <c r="CL31" s="652"/>
      <c r="CM31" s="652"/>
      <c r="CN31" s="652"/>
      <c r="CO31" s="652"/>
      <c r="CP31" s="652"/>
      <c r="CQ31" s="653"/>
      <c r="CR31" s="618">
        <v>13453</v>
      </c>
      <c r="CS31" s="637"/>
      <c r="CT31" s="637"/>
      <c r="CU31" s="637"/>
      <c r="CV31" s="637"/>
      <c r="CW31" s="637"/>
      <c r="CX31" s="637"/>
      <c r="CY31" s="638"/>
      <c r="CZ31" s="621">
        <v>0.2</v>
      </c>
      <c r="DA31" s="639"/>
      <c r="DB31" s="639"/>
      <c r="DC31" s="640"/>
      <c r="DD31" s="624">
        <v>13453</v>
      </c>
      <c r="DE31" s="637"/>
      <c r="DF31" s="637"/>
      <c r="DG31" s="637"/>
      <c r="DH31" s="637"/>
      <c r="DI31" s="637"/>
      <c r="DJ31" s="637"/>
      <c r="DK31" s="638"/>
      <c r="DL31" s="624">
        <v>13453</v>
      </c>
      <c r="DM31" s="637"/>
      <c r="DN31" s="637"/>
      <c r="DO31" s="637"/>
      <c r="DP31" s="637"/>
      <c r="DQ31" s="637"/>
      <c r="DR31" s="637"/>
      <c r="DS31" s="637"/>
      <c r="DT31" s="637"/>
      <c r="DU31" s="637"/>
      <c r="DV31" s="638"/>
      <c r="DW31" s="641">
        <v>1.2</v>
      </c>
      <c r="DX31" s="642"/>
      <c r="DY31" s="642"/>
      <c r="DZ31" s="642"/>
      <c r="EA31" s="642"/>
      <c r="EB31" s="642"/>
      <c r="EC31" s="643"/>
    </row>
    <row r="32" spans="2:133" ht="11.25" customHeight="1">
      <c r="B32" s="615" t="s">
        <v>294</v>
      </c>
      <c r="C32" s="616"/>
      <c r="D32" s="616"/>
      <c r="E32" s="616"/>
      <c r="F32" s="616"/>
      <c r="G32" s="616"/>
      <c r="H32" s="616"/>
      <c r="I32" s="616"/>
      <c r="J32" s="616"/>
      <c r="K32" s="616"/>
      <c r="L32" s="616"/>
      <c r="M32" s="616"/>
      <c r="N32" s="616"/>
      <c r="O32" s="616"/>
      <c r="P32" s="616"/>
      <c r="Q32" s="617"/>
      <c r="R32" s="618">
        <v>76762</v>
      </c>
      <c r="S32" s="619"/>
      <c r="T32" s="619"/>
      <c r="U32" s="619"/>
      <c r="V32" s="619"/>
      <c r="W32" s="619"/>
      <c r="X32" s="619"/>
      <c r="Y32" s="620"/>
      <c r="Z32" s="671">
        <v>1.1000000000000001</v>
      </c>
      <c r="AA32" s="671"/>
      <c r="AB32" s="671"/>
      <c r="AC32" s="671"/>
      <c r="AD32" s="672">
        <v>71</v>
      </c>
      <c r="AE32" s="672"/>
      <c r="AF32" s="672"/>
      <c r="AG32" s="672"/>
      <c r="AH32" s="672"/>
      <c r="AI32" s="672"/>
      <c r="AJ32" s="672"/>
      <c r="AK32" s="672"/>
      <c r="AL32" s="641">
        <v>0</v>
      </c>
      <c r="AM32" s="673"/>
      <c r="AN32" s="673"/>
      <c r="AO32" s="674"/>
      <c r="AP32" s="700"/>
      <c r="AQ32" s="701"/>
      <c r="AR32" s="701"/>
      <c r="AS32" s="701"/>
      <c r="AT32" s="704"/>
      <c r="AU32" s="183"/>
      <c r="AV32" s="183"/>
      <c r="AW32" s="183"/>
      <c r="AX32" s="599" t="s">
        <v>295</v>
      </c>
      <c r="AY32" s="600"/>
      <c r="AZ32" s="600"/>
      <c r="BA32" s="600"/>
      <c r="BB32" s="600"/>
      <c r="BC32" s="600"/>
      <c r="BD32" s="600"/>
      <c r="BE32" s="600"/>
      <c r="BF32" s="601"/>
      <c r="BG32" s="681">
        <v>100</v>
      </c>
      <c r="BH32" s="603"/>
      <c r="BI32" s="603"/>
      <c r="BJ32" s="603"/>
      <c r="BK32" s="603"/>
      <c r="BL32" s="603"/>
      <c r="BM32" s="666">
        <v>100</v>
      </c>
      <c r="BN32" s="603"/>
      <c r="BO32" s="603"/>
      <c r="BP32" s="603"/>
      <c r="BQ32" s="660"/>
      <c r="BR32" s="681">
        <v>100</v>
      </c>
      <c r="BS32" s="603"/>
      <c r="BT32" s="603"/>
      <c r="BU32" s="603"/>
      <c r="BV32" s="603"/>
      <c r="BW32" s="603"/>
      <c r="BX32" s="666">
        <v>99.5</v>
      </c>
      <c r="BY32" s="603"/>
      <c r="BZ32" s="603"/>
      <c r="CA32" s="603"/>
      <c r="CB32" s="660"/>
      <c r="CD32" s="692"/>
      <c r="CE32" s="693"/>
      <c r="CF32" s="655" t="s">
        <v>296</v>
      </c>
      <c r="CG32" s="652"/>
      <c r="CH32" s="652"/>
      <c r="CI32" s="652"/>
      <c r="CJ32" s="652"/>
      <c r="CK32" s="652"/>
      <c r="CL32" s="652"/>
      <c r="CM32" s="652"/>
      <c r="CN32" s="652"/>
      <c r="CO32" s="652"/>
      <c r="CP32" s="652"/>
      <c r="CQ32" s="653"/>
      <c r="CR32" s="618">
        <v>68</v>
      </c>
      <c r="CS32" s="619"/>
      <c r="CT32" s="619"/>
      <c r="CU32" s="619"/>
      <c r="CV32" s="619"/>
      <c r="CW32" s="619"/>
      <c r="CX32" s="619"/>
      <c r="CY32" s="620"/>
      <c r="CZ32" s="621">
        <v>0</v>
      </c>
      <c r="DA32" s="639"/>
      <c r="DB32" s="639"/>
      <c r="DC32" s="640"/>
      <c r="DD32" s="624">
        <v>68</v>
      </c>
      <c r="DE32" s="619"/>
      <c r="DF32" s="619"/>
      <c r="DG32" s="619"/>
      <c r="DH32" s="619"/>
      <c r="DI32" s="619"/>
      <c r="DJ32" s="619"/>
      <c r="DK32" s="620"/>
      <c r="DL32" s="624">
        <v>68</v>
      </c>
      <c r="DM32" s="619"/>
      <c r="DN32" s="619"/>
      <c r="DO32" s="619"/>
      <c r="DP32" s="619"/>
      <c r="DQ32" s="619"/>
      <c r="DR32" s="619"/>
      <c r="DS32" s="619"/>
      <c r="DT32" s="619"/>
      <c r="DU32" s="619"/>
      <c r="DV32" s="620"/>
      <c r="DW32" s="641">
        <v>0</v>
      </c>
      <c r="DX32" s="642"/>
      <c r="DY32" s="642"/>
      <c r="DZ32" s="642"/>
      <c r="EA32" s="642"/>
      <c r="EB32" s="642"/>
      <c r="EC32" s="643"/>
    </row>
    <row r="33" spans="2:133" ht="11.25" customHeight="1">
      <c r="B33" s="615" t="s">
        <v>297</v>
      </c>
      <c r="C33" s="616"/>
      <c r="D33" s="616"/>
      <c r="E33" s="616"/>
      <c r="F33" s="616"/>
      <c r="G33" s="616"/>
      <c r="H33" s="616"/>
      <c r="I33" s="616"/>
      <c r="J33" s="616"/>
      <c r="K33" s="616"/>
      <c r="L33" s="616"/>
      <c r="M33" s="616"/>
      <c r="N33" s="616"/>
      <c r="O33" s="616"/>
      <c r="P33" s="616"/>
      <c r="Q33" s="617"/>
      <c r="R33" s="618">
        <v>164600</v>
      </c>
      <c r="S33" s="619"/>
      <c r="T33" s="619"/>
      <c r="U33" s="619"/>
      <c r="V33" s="619"/>
      <c r="W33" s="619"/>
      <c r="X33" s="619"/>
      <c r="Y33" s="620"/>
      <c r="Z33" s="671">
        <v>2.4</v>
      </c>
      <c r="AA33" s="671"/>
      <c r="AB33" s="671"/>
      <c r="AC33" s="671"/>
      <c r="AD33" s="672" t="s">
        <v>108</v>
      </c>
      <c r="AE33" s="672"/>
      <c r="AF33" s="672"/>
      <c r="AG33" s="672"/>
      <c r="AH33" s="672"/>
      <c r="AI33" s="672"/>
      <c r="AJ33" s="672"/>
      <c r="AK33" s="672"/>
      <c r="AL33" s="641" t="s">
        <v>108</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298</v>
      </c>
      <c r="CE33" s="652"/>
      <c r="CF33" s="652"/>
      <c r="CG33" s="652"/>
      <c r="CH33" s="652"/>
      <c r="CI33" s="652"/>
      <c r="CJ33" s="652"/>
      <c r="CK33" s="652"/>
      <c r="CL33" s="652"/>
      <c r="CM33" s="652"/>
      <c r="CN33" s="652"/>
      <c r="CO33" s="652"/>
      <c r="CP33" s="652"/>
      <c r="CQ33" s="653"/>
      <c r="CR33" s="618">
        <v>2810111</v>
      </c>
      <c r="CS33" s="637"/>
      <c r="CT33" s="637"/>
      <c r="CU33" s="637"/>
      <c r="CV33" s="637"/>
      <c r="CW33" s="637"/>
      <c r="CX33" s="637"/>
      <c r="CY33" s="638"/>
      <c r="CZ33" s="621">
        <v>47.2</v>
      </c>
      <c r="DA33" s="639"/>
      <c r="DB33" s="639"/>
      <c r="DC33" s="640"/>
      <c r="DD33" s="624">
        <v>661069</v>
      </c>
      <c r="DE33" s="637"/>
      <c r="DF33" s="637"/>
      <c r="DG33" s="637"/>
      <c r="DH33" s="637"/>
      <c r="DI33" s="637"/>
      <c r="DJ33" s="637"/>
      <c r="DK33" s="638"/>
      <c r="DL33" s="624">
        <v>308670</v>
      </c>
      <c r="DM33" s="637"/>
      <c r="DN33" s="637"/>
      <c r="DO33" s="637"/>
      <c r="DP33" s="637"/>
      <c r="DQ33" s="637"/>
      <c r="DR33" s="637"/>
      <c r="DS33" s="637"/>
      <c r="DT33" s="637"/>
      <c r="DU33" s="637"/>
      <c r="DV33" s="638"/>
      <c r="DW33" s="641">
        <v>27.2</v>
      </c>
      <c r="DX33" s="642"/>
      <c r="DY33" s="642"/>
      <c r="DZ33" s="642"/>
      <c r="EA33" s="642"/>
      <c r="EB33" s="642"/>
      <c r="EC33" s="643"/>
    </row>
    <row r="34" spans="2:133" ht="11.25" customHeight="1">
      <c r="B34" s="615" t="s">
        <v>299</v>
      </c>
      <c r="C34" s="616"/>
      <c r="D34" s="616"/>
      <c r="E34" s="616"/>
      <c r="F34" s="616"/>
      <c r="G34" s="616"/>
      <c r="H34" s="616"/>
      <c r="I34" s="616"/>
      <c r="J34" s="616"/>
      <c r="K34" s="616"/>
      <c r="L34" s="616"/>
      <c r="M34" s="616"/>
      <c r="N34" s="616"/>
      <c r="O34" s="616"/>
      <c r="P34" s="616"/>
      <c r="Q34" s="617"/>
      <c r="R34" s="618" t="s">
        <v>108</v>
      </c>
      <c r="S34" s="619"/>
      <c r="T34" s="619"/>
      <c r="U34" s="619"/>
      <c r="V34" s="619"/>
      <c r="W34" s="619"/>
      <c r="X34" s="619"/>
      <c r="Y34" s="620"/>
      <c r="Z34" s="671" t="s">
        <v>108</v>
      </c>
      <c r="AA34" s="671"/>
      <c r="AB34" s="671"/>
      <c r="AC34" s="671"/>
      <c r="AD34" s="672" t="s">
        <v>108</v>
      </c>
      <c r="AE34" s="672"/>
      <c r="AF34" s="672"/>
      <c r="AG34" s="672"/>
      <c r="AH34" s="672"/>
      <c r="AI34" s="672"/>
      <c r="AJ34" s="672"/>
      <c r="AK34" s="672"/>
      <c r="AL34" s="641" t="s">
        <v>108</v>
      </c>
      <c r="AM34" s="673"/>
      <c r="AN34" s="673"/>
      <c r="AO34" s="674"/>
      <c r="AP34" s="186"/>
      <c r="AQ34" s="678" t="s">
        <v>300</v>
      </c>
      <c r="AR34" s="679"/>
      <c r="AS34" s="679"/>
      <c r="AT34" s="679"/>
      <c r="AU34" s="679"/>
      <c r="AV34" s="679"/>
      <c r="AW34" s="679"/>
      <c r="AX34" s="679"/>
      <c r="AY34" s="679"/>
      <c r="AZ34" s="679"/>
      <c r="BA34" s="679"/>
      <c r="BB34" s="679"/>
      <c r="BC34" s="679"/>
      <c r="BD34" s="679"/>
      <c r="BE34" s="679"/>
      <c r="BF34" s="680"/>
      <c r="BG34" s="678" t="s">
        <v>301</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302</v>
      </c>
      <c r="CE34" s="652"/>
      <c r="CF34" s="652"/>
      <c r="CG34" s="652"/>
      <c r="CH34" s="652"/>
      <c r="CI34" s="652"/>
      <c r="CJ34" s="652"/>
      <c r="CK34" s="652"/>
      <c r="CL34" s="652"/>
      <c r="CM34" s="652"/>
      <c r="CN34" s="652"/>
      <c r="CO34" s="652"/>
      <c r="CP34" s="652"/>
      <c r="CQ34" s="653"/>
      <c r="CR34" s="618">
        <v>742350</v>
      </c>
      <c r="CS34" s="619"/>
      <c r="CT34" s="619"/>
      <c r="CU34" s="619"/>
      <c r="CV34" s="619"/>
      <c r="CW34" s="619"/>
      <c r="CX34" s="619"/>
      <c r="CY34" s="620"/>
      <c r="CZ34" s="621">
        <v>12.5</v>
      </c>
      <c r="DA34" s="639"/>
      <c r="DB34" s="639"/>
      <c r="DC34" s="640"/>
      <c r="DD34" s="624">
        <v>292105</v>
      </c>
      <c r="DE34" s="619"/>
      <c r="DF34" s="619"/>
      <c r="DG34" s="619"/>
      <c r="DH34" s="619"/>
      <c r="DI34" s="619"/>
      <c r="DJ34" s="619"/>
      <c r="DK34" s="620"/>
      <c r="DL34" s="624">
        <v>107344</v>
      </c>
      <c r="DM34" s="619"/>
      <c r="DN34" s="619"/>
      <c r="DO34" s="619"/>
      <c r="DP34" s="619"/>
      <c r="DQ34" s="619"/>
      <c r="DR34" s="619"/>
      <c r="DS34" s="619"/>
      <c r="DT34" s="619"/>
      <c r="DU34" s="619"/>
      <c r="DV34" s="620"/>
      <c r="DW34" s="641">
        <v>9.4</v>
      </c>
      <c r="DX34" s="642"/>
      <c r="DY34" s="642"/>
      <c r="DZ34" s="642"/>
      <c r="EA34" s="642"/>
      <c r="EB34" s="642"/>
      <c r="EC34" s="643"/>
    </row>
    <row r="35" spans="2:133" ht="11.25" customHeight="1">
      <c r="B35" s="615" t="s">
        <v>303</v>
      </c>
      <c r="C35" s="616"/>
      <c r="D35" s="616"/>
      <c r="E35" s="616"/>
      <c r="F35" s="616"/>
      <c r="G35" s="616"/>
      <c r="H35" s="616"/>
      <c r="I35" s="616"/>
      <c r="J35" s="616"/>
      <c r="K35" s="616"/>
      <c r="L35" s="616"/>
      <c r="M35" s="616"/>
      <c r="N35" s="616"/>
      <c r="O35" s="616"/>
      <c r="P35" s="616"/>
      <c r="Q35" s="617"/>
      <c r="R35" s="618" t="s">
        <v>108</v>
      </c>
      <c r="S35" s="619"/>
      <c r="T35" s="619"/>
      <c r="U35" s="619"/>
      <c r="V35" s="619"/>
      <c r="W35" s="619"/>
      <c r="X35" s="619"/>
      <c r="Y35" s="620"/>
      <c r="Z35" s="671" t="s">
        <v>108</v>
      </c>
      <c r="AA35" s="671"/>
      <c r="AB35" s="671"/>
      <c r="AC35" s="671"/>
      <c r="AD35" s="672" t="s">
        <v>108</v>
      </c>
      <c r="AE35" s="672"/>
      <c r="AF35" s="672"/>
      <c r="AG35" s="672"/>
      <c r="AH35" s="672"/>
      <c r="AI35" s="672"/>
      <c r="AJ35" s="672"/>
      <c r="AK35" s="672"/>
      <c r="AL35" s="641" t="s">
        <v>108</v>
      </c>
      <c r="AM35" s="673"/>
      <c r="AN35" s="673"/>
      <c r="AO35" s="674"/>
      <c r="AP35" s="186"/>
      <c r="AQ35" s="675" t="s">
        <v>304</v>
      </c>
      <c r="AR35" s="676"/>
      <c r="AS35" s="676"/>
      <c r="AT35" s="676"/>
      <c r="AU35" s="676"/>
      <c r="AV35" s="676"/>
      <c r="AW35" s="676"/>
      <c r="AX35" s="676"/>
      <c r="AY35" s="677"/>
      <c r="AZ35" s="668">
        <v>88983</v>
      </c>
      <c r="BA35" s="669"/>
      <c r="BB35" s="669"/>
      <c r="BC35" s="669"/>
      <c r="BD35" s="669"/>
      <c r="BE35" s="669"/>
      <c r="BF35" s="670"/>
      <c r="BG35" s="675" t="s">
        <v>305</v>
      </c>
      <c r="BH35" s="676"/>
      <c r="BI35" s="676"/>
      <c r="BJ35" s="676"/>
      <c r="BK35" s="676"/>
      <c r="BL35" s="676"/>
      <c r="BM35" s="676"/>
      <c r="BN35" s="676"/>
      <c r="BO35" s="676"/>
      <c r="BP35" s="676"/>
      <c r="BQ35" s="676"/>
      <c r="BR35" s="676"/>
      <c r="BS35" s="676"/>
      <c r="BT35" s="676"/>
      <c r="BU35" s="677"/>
      <c r="BV35" s="668">
        <v>42731</v>
      </c>
      <c r="BW35" s="669"/>
      <c r="BX35" s="669"/>
      <c r="BY35" s="669"/>
      <c r="BZ35" s="669"/>
      <c r="CA35" s="669"/>
      <c r="CB35" s="670"/>
      <c r="CD35" s="655" t="s">
        <v>306</v>
      </c>
      <c r="CE35" s="652"/>
      <c r="CF35" s="652"/>
      <c r="CG35" s="652"/>
      <c r="CH35" s="652"/>
      <c r="CI35" s="652"/>
      <c r="CJ35" s="652"/>
      <c r="CK35" s="652"/>
      <c r="CL35" s="652"/>
      <c r="CM35" s="652"/>
      <c r="CN35" s="652"/>
      <c r="CO35" s="652"/>
      <c r="CP35" s="652"/>
      <c r="CQ35" s="653"/>
      <c r="CR35" s="618">
        <v>114846</v>
      </c>
      <c r="CS35" s="637"/>
      <c r="CT35" s="637"/>
      <c r="CU35" s="637"/>
      <c r="CV35" s="637"/>
      <c r="CW35" s="637"/>
      <c r="CX35" s="637"/>
      <c r="CY35" s="638"/>
      <c r="CZ35" s="621">
        <v>1.9</v>
      </c>
      <c r="DA35" s="639"/>
      <c r="DB35" s="639"/>
      <c r="DC35" s="640"/>
      <c r="DD35" s="624">
        <v>10123</v>
      </c>
      <c r="DE35" s="637"/>
      <c r="DF35" s="637"/>
      <c r="DG35" s="637"/>
      <c r="DH35" s="637"/>
      <c r="DI35" s="637"/>
      <c r="DJ35" s="637"/>
      <c r="DK35" s="638"/>
      <c r="DL35" s="624">
        <v>3965</v>
      </c>
      <c r="DM35" s="637"/>
      <c r="DN35" s="637"/>
      <c r="DO35" s="637"/>
      <c r="DP35" s="637"/>
      <c r="DQ35" s="637"/>
      <c r="DR35" s="637"/>
      <c r="DS35" s="637"/>
      <c r="DT35" s="637"/>
      <c r="DU35" s="637"/>
      <c r="DV35" s="638"/>
      <c r="DW35" s="641">
        <v>0.3</v>
      </c>
      <c r="DX35" s="642"/>
      <c r="DY35" s="642"/>
      <c r="DZ35" s="642"/>
      <c r="EA35" s="642"/>
      <c r="EB35" s="642"/>
      <c r="EC35" s="643"/>
    </row>
    <row r="36" spans="2:133" ht="11.25" customHeight="1">
      <c r="B36" s="599" t="s">
        <v>307</v>
      </c>
      <c r="C36" s="600"/>
      <c r="D36" s="600"/>
      <c r="E36" s="600"/>
      <c r="F36" s="600"/>
      <c r="G36" s="600"/>
      <c r="H36" s="600"/>
      <c r="I36" s="600"/>
      <c r="J36" s="600"/>
      <c r="K36" s="600"/>
      <c r="L36" s="600"/>
      <c r="M36" s="600"/>
      <c r="N36" s="600"/>
      <c r="O36" s="600"/>
      <c r="P36" s="600"/>
      <c r="Q36" s="601"/>
      <c r="R36" s="602">
        <v>6933543</v>
      </c>
      <c r="S36" s="659"/>
      <c r="T36" s="659"/>
      <c r="U36" s="659"/>
      <c r="V36" s="659"/>
      <c r="W36" s="659"/>
      <c r="X36" s="659"/>
      <c r="Y36" s="662"/>
      <c r="Z36" s="663">
        <v>100</v>
      </c>
      <c r="AA36" s="663"/>
      <c r="AB36" s="663"/>
      <c r="AC36" s="663"/>
      <c r="AD36" s="664">
        <v>1136656</v>
      </c>
      <c r="AE36" s="664"/>
      <c r="AF36" s="664"/>
      <c r="AG36" s="664"/>
      <c r="AH36" s="664"/>
      <c r="AI36" s="664"/>
      <c r="AJ36" s="664"/>
      <c r="AK36" s="664"/>
      <c r="AL36" s="665">
        <v>100</v>
      </c>
      <c r="AM36" s="666"/>
      <c r="AN36" s="666"/>
      <c r="AO36" s="667"/>
      <c r="AQ36" s="644" t="s">
        <v>308</v>
      </c>
      <c r="AR36" s="645"/>
      <c r="AS36" s="645"/>
      <c r="AT36" s="645"/>
      <c r="AU36" s="645"/>
      <c r="AV36" s="645"/>
      <c r="AW36" s="645"/>
      <c r="AX36" s="645"/>
      <c r="AY36" s="646"/>
      <c r="AZ36" s="618">
        <v>2041</v>
      </c>
      <c r="BA36" s="619"/>
      <c r="BB36" s="619"/>
      <c r="BC36" s="619"/>
      <c r="BD36" s="637"/>
      <c r="BE36" s="637"/>
      <c r="BF36" s="647"/>
      <c r="BG36" s="655" t="s">
        <v>309</v>
      </c>
      <c r="BH36" s="652"/>
      <c r="BI36" s="652"/>
      <c r="BJ36" s="652"/>
      <c r="BK36" s="652"/>
      <c r="BL36" s="652"/>
      <c r="BM36" s="652"/>
      <c r="BN36" s="652"/>
      <c r="BO36" s="652"/>
      <c r="BP36" s="652"/>
      <c r="BQ36" s="652"/>
      <c r="BR36" s="652"/>
      <c r="BS36" s="652"/>
      <c r="BT36" s="652"/>
      <c r="BU36" s="653"/>
      <c r="BV36" s="618">
        <v>26461</v>
      </c>
      <c r="BW36" s="619"/>
      <c r="BX36" s="619"/>
      <c r="BY36" s="619"/>
      <c r="BZ36" s="619"/>
      <c r="CA36" s="619"/>
      <c r="CB36" s="654"/>
      <c r="CD36" s="655" t="s">
        <v>310</v>
      </c>
      <c r="CE36" s="652"/>
      <c r="CF36" s="652"/>
      <c r="CG36" s="652"/>
      <c r="CH36" s="652"/>
      <c r="CI36" s="652"/>
      <c r="CJ36" s="652"/>
      <c r="CK36" s="652"/>
      <c r="CL36" s="652"/>
      <c r="CM36" s="652"/>
      <c r="CN36" s="652"/>
      <c r="CO36" s="652"/>
      <c r="CP36" s="652"/>
      <c r="CQ36" s="653"/>
      <c r="CR36" s="618">
        <v>222151</v>
      </c>
      <c r="CS36" s="619"/>
      <c r="CT36" s="619"/>
      <c r="CU36" s="619"/>
      <c r="CV36" s="619"/>
      <c r="CW36" s="619"/>
      <c r="CX36" s="619"/>
      <c r="CY36" s="620"/>
      <c r="CZ36" s="621">
        <v>3.7</v>
      </c>
      <c r="DA36" s="639"/>
      <c r="DB36" s="639"/>
      <c r="DC36" s="640"/>
      <c r="DD36" s="624">
        <v>168610</v>
      </c>
      <c r="DE36" s="619"/>
      <c r="DF36" s="619"/>
      <c r="DG36" s="619"/>
      <c r="DH36" s="619"/>
      <c r="DI36" s="619"/>
      <c r="DJ36" s="619"/>
      <c r="DK36" s="620"/>
      <c r="DL36" s="624">
        <v>122245</v>
      </c>
      <c r="DM36" s="619"/>
      <c r="DN36" s="619"/>
      <c r="DO36" s="619"/>
      <c r="DP36" s="619"/>
      <c r="DQ36" s="619"/>
      <c r="DR36" s="619"/>
      <c r="DS36" s="619"/>
      <c r="DT36" s="619"/>
      <c r="DU36" s="619"/>
      <c r="DV36" s="620"/>
      <c r="DW36" s="641">
        <v>10.8</v>
      </c>
      <c r="DX36" s="642"/>
      <c r="DY36" s="642"/>
      <c r="DZ36" s="642"/>
      <c r="EA36" s="642"/>
      <c r="EB36" s="642"/>
      <c r="EC36" s="643"/>
    </row>
    <row r="37" spans="2:133" ht="11.25" customHeight="1">
      <c r="AQ37" s="644" t="s">
        <v>311</v>
      </c>
      <c r="AR37" s="645"/>
      <c r="AS37" s="645"/>
      <c r="AT37" s="645"/>
      <c r="AU37" s="645"/>
      <c r="AV37" s="645"/>
      <c r="AW37" s="645"/>
      <c r="AX37" s="645"/>
      <c r="AY37" s="646"/>
      <c r="AZ37" s="618" t="s">
        <v>206</v>
      </c>
      <c r="BA37" s="619"/>
      <c r="BB37" s="619"/>
      <c r="BC37" s="619"/>
      <c r="BD37" s="637"/>
      <c r="BE37" s="637"/>
      <c r="BF37" s="647"/>
      <c r="BG37" s="655" t="s">
        <v>312</v>
      </c>
      <c r="BH37" s="652"/>
      <c r="BI37" s="652"/>
      <c r="BJ37" s="652"/>
      <c r="BK37" s="652"/>
      <c r="BL37" s="652"/>
      <c r="BM37" s="652"/>
      <c r="BN37" s="652"/>
      <c r="BO37" s="652"/>
      <c r="BP37" s="652"/>
      <c r="BQ37" s="652"/>
      <c r="BR37" s="652"/>
      <c r="BS37" s="652"/>
      <c r="BT37" s="652"/>
      <c r="BU37" s="653"/>
      <c r="BV37" s="618">
        <v>247</v>
      </c>
      <c r="BW37" s="619"/>
      <c r="BX37" s="619"/>
      <c r="BY37" s="619"/>
      <c r="BZ37" s="619"/>
      <c r="CA37" s="619"/>
      <c r="CB37" s="654"/>
      <c r="CD37" s="655" t="s">
        <v>313</v>
      </c>
      <c r="CE37" s="652"/>
      <c r="CF37" s="652"/>
      <c r="CG37" s="652"/>
      <c r="CH37" s="652"/>
      <c r="CI37" s="652"/>
      <c r="CJ37" s="652"/>
      <c r="CK37" s="652"/>
      <c r="CL37" s="652"/>
      <c r="CM37" s="652"/>
      <c r="CN37" s="652"/>
      <c r="CO37" s="652"/>
      <c r="CP37" s="652"/>
      <c r="CQ37" s="653"/>
      <c r="CR37" s="618">
        <v>62493</v>
      </c>
      <c r="CS37" s="637"/>
      <c r="CT37" s="637"/>
      <c r="CU37" s="637"/>
      <c r="CV37" s="637"/>
      <c r="CW37" s="637"/>
      <c r="CX37" s="637"/>
      <c r="CY37" s="638"/>
      <c r="CZ37" s="621">
        <v>1</v>
      </c>
      <c r="DA37" s="639"/>
      <c r="DB37" s="639"/>
      <c r="DC37" s="640"/>
      <c r="DD37" s="624">
        <v>60715</v>
      </c>
      <c r="DE37" s="637"/>
      <c r="DF37" s="637"/>
      <c r="DG37" s="637"/>
      <c r="DH37" s="637"/>
      <c r="DI37" s="637"/>
      <c r="DJ37" s="637"/>
      <c r="DK37" s="638"/>
      <c r="DL37" s="624">
        <v>60053</v>
      </c>
      <c r="DM37" s="637"/>
      <c r="DN37" s="637"/>
      <c r="DO37" s="637"/>
      <c r="DP37" s="637"/>
      <c r="DQ37" s="637"/>
      <c r="DR37" s="637"/>
      <c r="DS37" s="637"/>
      <c r="DT37" s="637"/>
      <c r="DU37" s="637"/>
      <c r="DV37" s="638"/>
      <c r="DW37" s="641">
        <v>5.3</v>
      </c>
      <c r="DX37" s="642"/>
      <c r="DY37" s="642"/>
      <c r="DZ37" s="642"/>
      <c r="EA37" s="642"/>
      <c r="EB37" s="642"/>
      <c r="EC37" s="643"/>
    </row>
    <row r="38" spans="2:133" ht="11.25" customHeight="1">
      <c r="AQ38" s="644" t="s">
        <v>314</v>
      </c>
      <c r="AR38" s="645"/>
      <c r="AS38" s="645"/>
      <c r="AT38" s="645"/>
      <c r="AU38" s="645"/>
      <c r="AV38" s="645"/>
      <c r="AW38" s="645"/>
      <c r="AX38" s="645"/>
      <c r="AY38" s="646"/>
      <c r="AZ38" s="618" t="s">
        <v>108</v>
      </c>
      <c r="BA38" s="619"/>
      <c r="BB38" s="619"/>
      <c r="BC38" s="619"/>
      <c r="BD38" s="637"/>
      <c r="BE38" s="637"/>
      <c r="BF38" s="647"/>
      <c r="BG38" s="655" t="s">
        <v>315</v>
      </c>
      <c r="BH38" s="652"/>
      <c r="BI38" s="652"/>
      <c r="BJ38" s="652"/>
      <c r="BK38" s="652"/>
      <c r="BL38" s="652"/>
      <c r="BM38" s="652"/>
      <c r="BN38" s="652"/>
      <c r="BO38" s="652"/>
      <c r="BP38" s="652"/>
      <c r="BQ38" s="652"/>
      <c r="BR38" s="652"/>
      <c r="BS38" s="652"/>
      <c r="BT38" s="652"/>
      <c r="BU38" s="653"/>
      <c r="BV38" s="618">
        <v>524</v>
      </c>
      <c r="BW38" s="619"/>
      <c r="BX38" s="619"/>
      <c r="BY38" s="619"/>
      <c r="BZ38" s="619"/>
      <c r="CA38" s="619"/>
      <c r="CB38" s="654"/>
      <c r="CD38" s="655" t="s">
        <v>316</v>
      </c>
      <c r="CE38" s="652"/>
      <c r="CF38" s="652"/>
      <c r="CG38" s="652"/>
      <c r="CH38" s="652"/>
      <c r="CI38" s="652"/>
      <c r="CJ38" s="652"/>
      <c r="CK38" s="652"/>
      <c r="CL38" s="652"/>
      <c r="CM38" s="652"/>
      <c r="CN38" s="652"/>
      <c r="CO38" s="652"/>
      <c r="CP38" s="652"/>
      <c r="CQ38" s="653"/>
      <c r="CR38" s="618">
        <v>88983</v>
      </c>
      <c r="CS38" s="619"/>
      <c r="CT38" s="619"/>
      <c r="CU38" s="619"/>
      <c r="CV38" s="619"/>
      <c r="CW38" s="619"/>
      <c r="CX38" s="619"/>
      <c r="CY38" s="620"/>
      <c r="CZ38" s="621">
        <v>1.5</v>
      </c>
      <c r="DA38" s="639"/>
      <c r="DB38" s="639"/>
      <c r="DC38" s="640"/>
      <c r="DD38" s="624">
        <v>77574</v>
      </c>
      <c r="DE38" s="619"/>
      <c r="DF38" s="619"/>
      <c r="DG38" s="619"/>
      <c r="DH38" s="619"/>
      <c r="DI38" s="619"/>
      <c r="DJ38" s="619"/>
      <c r="DK38" s="620"/>
      <c r="DL38" s="624">
        <v>75116</v>
      </c>
      <c r="DM38" s="619"/>
      <c r="DN38" s="619"/>
      <c r="DO38" s="619"/>
      <c r="DP38" s="619"/>
      <c r="DQ38" s="619"/>
      <c r="DR38" s="619"/>
      <c r="DS38" s="619"/>
      <c r="DT38" s="619"/>
      <c r="DU38" s="619"/>
      <c r="DV38" s="620"/>
      <c r="DW38" s="641">
        <v>6.6</v>
      </c>
      <c r="DX38" s="642"/>
      <c r="DY38" s="642"/>
      <c r="DZ38" s="642"/>
      <c r="EA38" s="642"/>
      <c r="EB38" s="642"/>
      <c r="EC38" s="643"/>
    </row>
    <row r="39" spans="2:133" ht="11.25" customHeight="1">
      <c r="AQ39" s="644" t="s">
        <v>317</v>
      </c>
      <c r="AR39" s="645"/>
      <c r="AS39" s="645"/>
      <c r="AT39" s="645"/>
      <c r="AU39" s="645"/>
      <c r="AV39" s="645"/>
      <c r="AW39" s="645"/>
      <c r="AX39" s="645"/>
      <c r="AY39" s="646"/>
      <c r="AZ39" s="618" t="s">
        <v>108</v>
      </c>
      <c r="BA39" s="619"/>
      <c r="BB39" s="619"/>
      <c r="BC39" s="619"/>
      <c r="BD39" s="637"/>
      <c r="BE39" s="637"/>
      <c r="BF39" s="647"/>
      <c r="BG39" s="648" t="s">
        <v>318</v>
      </c>
      <c r="BH39" s="649"/>
      <c r="BI39" s="649"/>
      <c r="BJ39" s="649"/>
      <c r="BK39" s="649"/>
      <c r="BL39" s="187"/>
      <c r="BM39" s="652" t="s">
        <v>319</v>
      </c>
      <c r="BN39" s="652"/>
      <c r="BO39" s="652"/>
      <c r="BP39" s="652"/>
      <c r="BQ39" s="652"/>
      <c r="BR39" s="652"/>
      <c r="BS39" s="652"/>
      <c r="BT39" s="652"/>
      <c r="BU39" s="653"/>
      <c r="BV39" s="618">
        <v>1</v>
      </c>
      <c r="BW39" s="619"/>
      <c r="BX39" s="619"/>
      <c r="BY39" s="619"/>
      <c r="BZ39" s="619"/>
      <c r="CA39" s="619"/>
      <c r="CB39" s="654"/>
      <c r="CD39" s="655" t="s">
        <v>320</v>
      </c>
      <c r="CE39" s="652"/>
      <c r="CF39" s="652"/>
      <c r="CG39" s="652"/>
      <c r="CH39" s="652"/>
      <c r="CI39" s="652"/>
      <c r="CJ39" s="652"/>
      <c r="CK39" s="652"/>
      <c r="CL39" s="652"/>
      <c r="CM39" s="652"/>
      <c r="CN39" s="652"/>
      <c r="CO39" s="652"/>
      <c r="CP39" s="652"/>
      <c r="CQ39" s="653"/>
      <c r="CR39" s="618">
        <v>1641781</v>
      </c>
      <c r="CS39" s="637"/>
      <c r="CT39" s="637"/>
      <c r="CU39" s="637"/>
      <c r="CV39" s="637"/>
      <c r="CW39" s="637"/>
      <c r="CX39" s="637"/>
      <c r="CY39" s="638"/>
      <c r="CZ39" s="621">
        <v>27.6</v>
      </c>
      <c r="DA39" s="639"/>
      <c r="DB39" s="639"/>
      <c r="DC39" s="640"/>
      <c r="DD39" s="624">
        <v>112657</v>
      </c>
      <c r="DE39" s="637"/>
      <c r="DF39" s="637"/>
      <c r="DG39" s="637"/>
      <c r="DH39" s="637"/>
      <c r="DI39" s="637"/>
      <c r="DJ39" s="637"/>
      <c r="DK39" s="638"/>
      <c r="DL39" s="624" t="s">
        <v>108</v>
      </c>
      <c r="DM39" s="637"/>
      <c r="DN39" s="637"/>
      <c r="DO39" s="637"/>
      <c r="DP39" s="637"/>
      <c r="DQ39" s="637"/>
      <c r="DR39" s="637"/>
      <c r="DS39" s="637"/>
      <c r="DT39" s="637"/>
      <c r="DU39" s="637"/>
      <c r="DV39" s="638"/>
      <c r="DW39" s="641" t="s">
        <v>108</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321</v>
      </c>
      <c r="AR40" s="645"/>
      <c r="AS40" s="645"/>
      <c r="AT40" s="645"/>
      <c r="AU40" s="645"/>
      <c r="AV40" s="645"/>
      <c r="AW40" s="645"/>
      <c r="AX40" s="645"/>
      <c r="AY40" s="646"/>
      <c r="AZ40" s="618">
        <v>19007</v>
      </c>
      <c r="BA40" s="619"/>
      <c r="BB40" s="619"/>
      <c r="BC40" s="619"/>
      <c r="BD40" s="637"/>
      <c r="BE40" s="637"/>
      <c r="BF40" s="647"/>
      <c r="BG40" s="648"/>
      <c r="BH40" s="649"/>
      <c r="BI40" s="649"/>
      <c r="BJ40" s="649"/>
      <c r="BK40" s="649"/>
      <c r="BL40" s="187"/>
      <c r="BM40" s="652" t="s">
        <v>322</v>
      </c>
      <c r="BN40" s="652"/>
      <c r="BO40" s="652"/>
      <c r="BP40" s="652"/>
      <c r="BQ40" s="652"/>
      <c r="BR40" s="652"/>
      <c r="BS40" s="652"/>
      <c r="BT40" s="652"/>
      <c r="BU40" s="653"/>
      <c r="BV40" s="618">
        <v>359</v>
      </c>
      <c r="BW40" s="619"/>
      <c r="BX40" s="619"/>
      <c r="BY40" s="619"/>
      <c r="BZ40" s="619"/>
      <c r="CA40" s="619"/>
      <c r="CB40" s="654"/>
      <c r="CD40" s="655" t="s">
        <v>323</v>
      </c>
      <c r="CE40" s="652"/>
      <c r="CF40" s="652"/>
      <c r="CG40" s="652"/>
      <c r="CH40" s="652"/>
      <c r="CI40" s="652"/>
      <c r="CJ40" s="652"/>
      <c r="CK40" s="652"/>
      <c r="CL40" s="652"/>
      <c r="CM40" s="652"/>
      <c r="CN40" s="652"/>
      <c r="CO40" s="652"/>
      <c r="CP40" s="652"/>
      <c r="CQ40" s="653"/>
      <c r="CR40" s="618" t="s">
        <v>108</v>
      </c>
      <c r="CS40" s="619"/>
      <c r="CT40" s="619"/>
      <c r="CU40" s="619"/>
      <c r="CV40" s="619"/>
      <c r="CW40" s="619"/>
      <c r="CX40" s="619"/>
      <c r="CY40" s="620"/>
      <c r="CZ40" s="621" t="s">
        <v>108</v>
      </c>
      <c r="DA40" s="639"/>
      <c r="DB40" s="639"/>
      <c r="DC40" s="640"/>
      <c r="DD40" s="624" t="s">
        <v>108</v>
      </c>
      <c r="DE40" s="619"/>
      <c r="DF40" s="619"/>
      <c r="DG40" s="619"/>
      <c r="DH40" s="619"/>
      <c r="DI40" s="619"/>
      <c r="DJ40" s="619"/>
      <c r="DK40" s="620"/>
      <c r="DL40" s="624" t="s">
        <v>108</v>
      </c>
      <c r="DM40" s="619"/>
      <c r="DN40" s="619"/>
      <c r="DO40" s="619"/>
      <c r="DP40" s="619"/>
      <c r="DQ40" s="619"/>
      <c r="DR40" s="619"/>
      <c r="DS40" s="619"/>
      <c r="DT40" s="619"/>
      <c r="DU40" s="619"/>
      <c r="DV40" s="620"/>
      <c r="DW40" s="641" t="s">
        <v>108</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324</v>
      </c>
      <c r="AR41" s="657"/>
      <c r="AS41" s="657"/>
      <c r="AT41" s="657"/>
      <c r="AU41" s="657"/>
      <c r="AV41" s="657"/>
      <c r="AW41" s="657"/>
      <c r="AX41" s="657"/>
      <c r="AY41" s="658"/>
      <c r="AZ41" s="602">
        <v>67935</v>
      </c>
      <c r="BA41" s="659"/>
      <c r="BB41" s="659"/>
      <c r="BC41" s="659"/>
      <c r="BD41" s="603"/>
      <c r="BE41" s="603"/>
      <c r="BF41" s="660"/>
      <c r="BG41" s="650"/>
      <c r="BH41" s="651"/>
      <c r="BI41" s="651"/>
      <c r="BJ41" s="651"/>
      <c r="BK41" s="651"/>
      <c r="BL41" s="189"/>
      <c r="BM41" s="657" t="s">
        <v>325</v>
      </c>
      <c r="BN41" s="657"/>
      <c r="BO41" s="657"/>
      <c r="BP41" s="657"/>
      <c r="BQ41" s="657"/>
      <c r="BR41" s="657"/>
      <c r="BS41" s="657"/>
      <c r="BT41" s="657"/>
      <c r="BU41" s="658"/>
      <c r="BV41" s="602">
        <v>335</v>
      </c>
      <c r="BW41" s="659"/>
      <c r="BX41" s="659"/>
      <c r="BY41" s="659"/>
      <c r="BZ41" s="659"/>
      <c r="CA41" s="659"/>
      <c r="CB41" s="661"/>
      <c r="CD41" s="655" t="s">
        <v>326</v>
      </c>
      <c r="CE41" s="652"/>
      <c r="CF41" s="652"/>
      <c r="CG41" s="652"/>
      <c r="CH41" s="652"/>
      <c r="CI41" s="652"/>
      <c r="CJ41" s="652"/>
      <c r="CK41" s="652"/>
      <c r="CL41" s="652"/>
      <c r="CM41" s="652"/>
      <c r="CN41" s="652"/>
      <c r="CO41" s="652"/>
      <c r="CP41" s="652"/>
      <c r="CQ41" s="653"/>
      <c r="CR41" s="618" t="s">
        <v>206</v>
      </c>
      <c r="CS41" s="637"/>
      <c r="CT41" s="637"/>
      <c r="CU41" s="637"/>
      <c r="CV41" s="637"/>
      <c r="CW41" s="637"/>
      <c r="CX41" s="637"/>
      <c r="CY41" s="638"/>
      <c r="CZ41" s="621" t="s">
        <v>206</v>
      </c>
      <c r="DA41" s="639"/>
      <c r="DB41" s="639"/>
      <c r="DC41" s="640"/>
      <c r="DD41" s="624" t="s">
        <v>206</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328</v>
      </c>
      <c r="CE42" s="616"/>
      <c r="CF42" s="616"/>
      <c r="CG42" s="616"/>
      <c r="CH42" s="616"/>
      <c r="CI42" s="616"/>
      <c r="CJ42" s="616"/>
      <c r="CK42" s="616"/>
      <c r="CL42" s="616"/>
      <c r="CM42" s="616"/>
      <c r="CN42" s="616"/>
      <c r="CO42" s="616"/>
      <c r="CP42" s="616"/>
      <c r="CQ42" s="617"/>
      <c r="CR42" s="618">
        <v>2573425</v>
      </c>
      <c r="CS42" s="619"/>
      <c r="CT42" s="619"/>
      <c r="CU42" s="619"/>
      <c r="CV42" s="619"/>
      <c r="CW42" s="619"/>
      <c r="CX42" s="619"/>
      <c r="CY42" s="620"/>
      <c r="CZ42" s="621">
        <v>43.2</v>
      </c>
      <c r="DA42" s="622"/>
      <c r="DB42" s="622"/>
      <c r="DC42" s="623"/>
      <c r="DD42" s="624">
        <v>420281</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330</v>
      </c>
      <c r="CE43" s="616"/>
      <c r="CF43" s="616"/>
      <c r="CG43" s="616"/>
      <c r="CH43" s="616"/>
      <c r="CI43" s="616"/>
      <c r="CJ43" s="616"/>
      <c r="CK43" s="616"/>
      <c r="CL43" s="616"/>
      <c r="CM43" s="616"/>
      <c r="CN43" s="616"/>
      <c r="CO43" s="616"/>
      <c r="CP43" s="616"/>
      <c r="CQ43" s="617"/>
      <c r="CR43" s="618">
        <v>21077</v>
      </c>
      <c r="CS43" s="637"/>
      <c r="CT43" s="637"/>
      <c r="CU43" s="637"/>
      <c r="CV43" s="637"/>
      <c r="CW43" s="637"/>
      <c r="CX43" s="637"/>
      <c r="CY43" s="638"/>
      <c r="CZ43" s="621">
        <v>0.4</v>
      </c>
      <c r="DA43" s="639"/>
      <c r="DB43" s="639"/>
      <c r="DC43" s="640"/>
      <c r="DD43" s="624">
        <v>21077</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331</v>
      </c>
      <c r="CD44" s="631" t="s">
        <v>284</v>
      </c>
      <c r="CE44" s="632"/>
      <c r="CF44" s="615" t="s">
        <v>332</v>
      </c>
      <c r="CG44" s="616"/>
      <c r="CH44" s="616"/>
      <c r="CI44" s="616"/>
      <c r="CJ44" s="616"/>
      <c r="CK44" s="616"/>
      <c r="CL44" s="616"/>
      <c r="CM44" s="616"/>
      <c r="CN44" s="616"/>
      <c r="CO44" s="616"/>
      <c r="CP44" s="616"/>
      <c r="CQ44" s="617"/>
      <c r="CR44" s="618">
        <v>2454303</v>
      </c>
      <c r="CS44" s="619"/>
      <c r="CT44" s="619"/>
      <c r="CU44" s="619"/>
      <c r="CV44" s="619"/>
      <c r="CW44" s="619"/>
      <c r="CX44" s="619"/>
      <c r="CY44" s="620"/>
      <c r="CZ44" s="621">
        <v>41.2</v>
      </c>
      <c r="DA44" s="622"/>
      <c r="DB44" s="622"/>
      <c r="DC44" s="623"/>
      <c r="DD44" s="624">
        <v>344460</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333</v>
      </c>
      <c r="CG45" s="616"/>
      <c r="CH45" s="616"/>
      <c r="CI45" s="616"/>
      <c r="CJ45" s="616"/>
      <c r="CK45" s="616"/>
      <c r="CL45" s="616"/>
      <c r="CM45" s="616"/>
      <c r="CN45" s="616"/>
      <c r="CO45" s="616"/>
      <c r="CP45" s="616"/>
      <c r="CQ45" s="617"/>
      <c r="CR45" s="618">
        <v>2278220</v>
      </c>
      <c r="CS45" s="637"/>
      <c r="CT45" s="637"/>
      <c r="CU45" s="637"/>
      <c r="CV45" s="637"/>
      <c r="CW45" s="637"/>
      <c r="CX45" s="637"/>
      <c r="CY45" s="638"/>
      <c r="CZ45" s="621">
        <v>38.200000000000003</v>
      </c>
      <c r="DA45" s="639"/>
      <c r="DB45" s="639"/>
      <c r="DC45" s="640"/>
      <c r="DD45" s="624">
        <v>301477</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334</v>
      </c>
      <c r="CG46" s="616"/>
      <c r="CH46" s="616"/>
      <c r="CI46" s="616"/>
      <c r="CJ46" s="616"/>
      <c r="CK46" s="616"/>
      <c r="CL46" s="616"/>
      <c r="CM46" s="616"/>
      <c r="CN46" s="616"/>
      <c r="CO46" s="616"/>
      <c r="CP46" s="616"/>
      <c r="CQ46" s="617"/>
      <c r="CR46" s="618">
        <v>163536</v>
      </c>
      <c r="CS46" s="619"/>
      <c r="CT46" s="619"/>
      <c r="CU46" s="619"/>
      <c r="CV46" s="619"/>
      <c r="CW46" s="619"/>
      <c r="CX46" s="619"/>
      <c r="CY46" s="620"/>
      <c r="CZ46" s="621">
        <v>2.7</v>
      </c>
      <c r="DA46" s="622"/>
      <c r="DB46" s="622"/>
      <c r="DC46" s="623"/>
      <c r="DD46" s="624">
        <v>36636</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335</v>
      </c>
      <c r="CG47" s="616"/>
      <c r="CH47" s="616"/>
      <c r="CI47" s="616"/>
      <c r="CJ47" s="616"/>
      <c r="CK47" s="616"/>
      <c r="CL47" s="616"/>
      <c r="CM47" s="616"/>
      <c r="CN47" s="616"/>
      <c r="CO47" s="616"/>
      <c r="CP47" s="616"/>
      <c r="CQ47" s="617"/>
      <c r="CR47" s="618">
        <v>119122</v>
      </c>
      <c r="CS47" s="637"/>
      <c r="CT47" s="637"/>
      <c r="CU47" s="637"/>
      <c r="CV47" s="637"/>
      <c r="CW47" s="637"/>
      <c r="CX47" s="637"/>
      <c r="CY47" s="638"/>
      <c r="CZ47" s="621">
        <v>2</v>
      </c>
      <c r="DA47" s="639"/>
      <c r="DB47" s="639"/>
      <c r="DC47" s="640"/>
      <c r="DD47" s="624">
        <v>75821</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336</v>
      </c>
      <c r="CG48" s="616"/>
      <c r="CH48" s="616"/>
      <c r="CI48" s="616"/>
      <c r="CJ48" s="616"/>
      <c r="CK48" s="616"/>
      <c r="CL48" s="616"/>
      <c r="CM48" s="616"/>
      <c r="CN48" s="616"/>
      <c r="CO48" s="616"/>
      <c r="CP48" s="616"/>
      <c r="CQ48" s="617"/>
      <c r="CR48" s="618" t="s">
        <v>108</v>
      </c>
      <c r="CS48" s="619"/>
      <c r="CT48" s="619"/>
      <c r="CU48" s="619"/>
      <c r="CV48" s="619"/>
      <c r="CW48" s="619"/>
      <c r="CX48" s="619"/>
      <c r="CY48" s="620"/>
      <c r="CZ48" s="621" t="s">
        <v>108</v>
      </c>
      <c r="DA48" s="622"/>
      <c r="DB48" s="622"/>
      <c r="DC48" s="623"/>
      <c r="DD48" s="624" t="s">
        <v>108</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337</v>
      </c>
      <c r="CE49" s="600"/>
      <c r="CF49" s="600"/>
      <c r="CG49" s="600"/>
      <c r="CH49" s="600"/>
      <c r="CI49" s="600"/>
      <c r="CJ49" s="600"/>
      <c r="CK49" s="600"/>
      <c r="CL49" s="600"/>
      <c r="CM49" s="600"/>
      <c r="CN49" s="600"/>
      <c r="CO49" s="600"/>
      <c r="CP49" s="600"/>
      <c r="CQ49" s="601"/>
      <c r="CR49" s="602">
        <v>5958570</v>
      </c>
      <c r="CS49" s="603"/>
      <c r="CT49" s="603"/>
      <c r="CU49" s="603"/>
      <c r="CV49" s="603"/>
      <c r="CW49" s="603"/>
      <c r="CX49" s="603"/>
      <c r="CY49" s="604"/>
      <c r="CZ49" s="605">
        <v>100</v>
      </c>
      <c r="DA49" s="606"/>
      <c r="DB49" s="606"/>
      <c r="DC49" s="607"/>
      <c r="DD49" s="608">
        <v>1590817</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Normal="10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19" t="s">
        <v>339</v>
      </c>
      <c r="DK2" s="1120"/>
      <c r="DL2" s="1120"/>
      <c r="DM2" s="1120"/>
      <c r="DN2" s="1120"/>
      <c r="DO2" s="1121"/>
      <c r="DP2" s="200"/>
      <c r="DQ2" s="1119" t="s">
        <v>340</v>
      </c>
      <c r="DR2" s="1120"/>
      <c r="DS2" s="1120"/>
      <c r="DT2" s="1120"/>
      <c r="DU2" s="1120"/>
      <c r="DV2" s="1120"/>
      <c r="DW2" s="1120"/>
      <c r="DX2" s="1120"/>
      <c r="DY2" s="1120"/>
      <c r="DZ2" s="1121"/>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85" t="s">
        <v>341</v>
      </c>
      <c r="B4" s="1085"/>
      <c r="C4" s="1085"/>
      <c r="D4" s="1085"/>
      <c r="E4" s="1085"/>
      <c r="F4" s="1085"/>
      <c r="G4" s="1085"/>
      <c r="H4" s="1085"/>
      <c r="I4" s="1085"/>
      <c r="J4" s="1085"/>
      <c r="K4" s="1085"/>
      <c r="L4" s="1085"/>
      <c r="M4" s="1085"/>
      <c r="N4" s="1085"/>
      <c r="O4" s="1085"/>
      <c r="P4" s="1085"/>
      <c r="Q4" s="1085"/>
      <c r="R4" s="1085"/>
      <c r="S4" s="1085"/>
      <c r="T4" s="1085"/>
      <c r="U4" s="1085"/>
      <c r="V4" s="1085"/>
      <c r="W4" s="1085"/>
      <c r="X4" s="1085"/>
      <c r="Y4" s="1085"/>
      <c r="Z4" s="1085"/>
      <c r="AA4" s="1085"/>
      <c r="AB4" s="1085"/>
      <c r="AC4" s="1085"/>
      <c r="AD4" s="1085"/>
      <c r="AE4" s="1085"/>
      <c r="AF4" s="1085"/>
      <c r="AG4" s="1085"/>
      <c r="AH4" s="1085"/>
      <c r="AI4" s="1085"/>
      <c r="AJ4" s="1085"/>
      <c r="AK4" s="1085"/>
      <c r="AL4" s="1085"/>
      <c r="AM4" s="1085"/>
      <c r="AN4" s="1085"/>
      <c r="AO4" s="1085"/>
      <c r="AP4" s="1085"/>
      <c r="AQ4" s="1085"/>
      <c r="AR4" s="1085"/>
      <c r="AS4" s="1085"/>
      <c r="AT4" s="1085"/>
      <c r="AU4" s="1085"/>
      <c r="AV4" s="1085"/>
      <c r="AW4" s="1085"/>
      <c r="AX4" s="1085"/>
      <c r="AY4" s="1085"/>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1" t="s">
        <v>343</v>
      </c>
      <c r="B5" s="1022"/>
      <c r="C5" s="1022"/>
      <c r="D5" s="1022"/>
      <c r="E5" s="1022"/>
      <c r="F5" s="1022"/>
      <c r="G5" s="1022"/>
      <c r="H5" s="1022"/>
      <c r="I5" s="1022"/>
      <c r="J5" s="1022"/>
      <c r="K5" s="1022"/>
      <c r="L5" s="1022"/>
      <c r="M5" s="1022"/>
      <c r="N5" s="1022"/>
      <c r="O5" s="1022"/>
      <c r="P5" s="1023"/>
      <c r="Q5" s="1027" t="s">
        <v>344</v>
      </c>
      <c r="R5" s="1028"/>
      <c r="S5" s="1028"/>
      <c r="T5" s="1028"/>
      <c r="U5" s="1029"/>
      <c r="V5" s="1027" t="s">
        <v>345</v>
      </c>
      <c r="W5" s="1028"/>
      <c r="X5" s="1028"/>
      <c r="Y5" s="1028"/>
      <c r="Z5" s="1029"/>
      <c r="AA5" s="1027" t="s">
        <v>346</v>
      </c>
      <c r="AB5" s="1028"/>
      <c r="AC5" s="1028"/>
      <c r="AD5" s="1028"/>
      <c r="AE5" s="1028"/>
      <c r="AF5" s="1122" t="s">
        <v>347</v>
      </c>
      <c r="AG5" s="1028"/>
      <c r="AH5" s="1028"/>
      <c r="AI5" s="1028"/>
      <c r="AJ5" s="1043"/>
      <c r="AK5" s="1028" t="s">
        <v>348</v>
      </c>
      <c r="AL5" s="1028"/>
      <c r="AM5" s="1028"/>
      <c r="AN5" s="1028"/>
      <c r="AO5" s="1029"/>
      <c r="AP5" s="1027" t="s">
        <v>349</v>
      </c>
      <c r="AQ5" s="1028"/>
      <c r="AR5" s="1028"/>
      <c r="AS5" s="1028"/>
      <c r="AT5" s="1029"/>
      <c r="AU5" s="1027" t="s">
        <v>350</v>
      </c>
      <c r="AV5" s="1028"/>
      <c r="AW5" s="1028"/>
      <c r="AX5" s="1028"/>
      <c r="AY5" s="1043"/>
      <c r="AZ5" s="207"/>
      <c r="BA5" s="207"/>
      <c r="BB5" s="207"/>
      <c r="BC5" s="207"/>
      <c r="BD5" s="207"/>
      <c r="BE5" s="208"/>
      <c r="BF5" s="208"/>
      <c r="BG5" s="208"/>
      <c r="BH5" s="208"/>
      <c r="BI5" s="208"/>
      <c r="BJ5" s="208"/>
      <c r="BK5" s="208"/>
      <c r="BL5" s="208"/>
      <c r="BM5" s="208"/>
      <c r="BN5" s="208"/>
      <c r="BO5" s="208"/>
      <c r="BP5" s="208"/>
      <c r="BQ5" s="1021" t="s">
        <v>351</v>
      </c>
      <c r="BR5" s="1022"/>
      <c r="BS5" s="1022"/>
      <c r="BT5" s="1022"/>
      <c r="BU5" s="1022"/>
      <c r="BV5" s="1022"/>
      <c r="BW5" s="1022"/>
      <c r="BX5" s="1022"/>
      <c r="BY5" s="1022"/>
      <c r="BZ5" s="1022"/>
      <c r="CA5" s="1022"/>
      <c r="CB5" s="1022"/>
      <c r="CC5" s="1022"/>
      <c r="CD5" s="1022"/>
      <c r="CE5" s="1022"/>
      <c r="CF5" s="1022"/>
      <c r="CG5" s="1023"/>
      <c r="CH5" s="1027" t="s">
        <v>352</v>
      </c>
      <c r="CI5" s="1028"/>
      <c r="CJ5" s="1028"/>
      <c r="CK5" s="1028"/>
      <c r="CL5" s="1029"/>
      <c r="CM5" s="1027" t="s">
        <v>353</v>
      </c>
      <c r="CN5" s="1028"/>
      <c r="CO5" s="1028"/>
      <c r="CP5" s="1028"/>
      <c r="CQ5" s="1029"/>
      <c r="CR5" s="1027" t="s">
        <v>354</v>
      </c>
      <c r="CS5" s="1028"/>
      <c r="CT5" s="1028"/>
      <c r="CU5" s="1028"/>
      <c r="CV5" s="1029"/>
      <c r="CW5" s="1027" t="s">
        <v>355</v>
      </c>
      <c r="CX5" s="1028"/>
      <c r="CY5" s="1028"/>
      <c r="CZ5" s="1028"/>
      <c r="DA5" s="1029"/>
      <c r="DB5" s="1027" t="s">
        <v>356</v>
      </c>
      <c r="DC5" s="1028"/>
      <c r="DD5" s="1028"/>
      <c r="DE5" s="1028"/>
      <c r="DF5" s="1029"/>
      <c r="DG5" s="1113" t="s">
        <v>357</v>
      </c>
      <c r="DH5" s="1114"/>
      <c r="DI5" s="1114"/>
      <c r="DJ5" s="1114"/>
      <c r="DK5" s="1115"/>
      <c r="DL5" s="1113" t="s">
        <v>358</v>
      </c>
      <c r="DM5" s="1114"/>
      <c r="DN5" s="1114"/>
      <c r="DO5" s="1114"/>
      <c r="DP5" s="1115"/>
      <c r="DQ5" s="1027" t="s">
        <v>359</v>
      </c>
      <c r="DR5" s="1028"/>
      <c r="DS5" s="1028"/>
      <c r="DT5" s="1028"/>
      <c r="DU5" s="1029"/>
      <c r="DV5" s="1027" t="s">
        <v>350</v>
      </c>
      <c r="DW5" s="1028"/>
      <c r="DX5" s="1028"/>
      <c r="DY5" s="1028"/>
      <c r="DZ5" s="1043"/>
      <c r="EA5" s="205"/>
    </row>
    <row r="6" spans="1:131" s="206" customFormat="1" ht="26.25" customHeight="1" thickBot="1">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23"/>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16"/>
      <c r="DH6" s="1117"/>
      <c r="DI6" s="1117"/>
      <c r="DJ6" s="1117"/>
      <c r="DK6" s="1118"/>
      <c r="DL6" s="1116"/>
      <c r="DM6" s="1117"/>
      <c r="DN6" s="1117"/>
      <c r="DO6" s="1117"/>
      <c r="DP6" s="1118"/>
      <c r="DQ6" s="1030"/>
      <c r="DR6" s="1031"/>
      <c r="DS6" s="1031"/>
      <c r="DT6" s="1031"/>
      <c r="DU6" s="1032"/>
      <c r="DV6" s="1030"/>
      <c r="DW6" s="1031"/>
      <c r="DX6" s="1031"/>
      <c r="DY6" s="1031"/>
      <c r="DZ6" s="1044"/>
      <c r="EA6" s="205"/>
    </row>
    <row r="7" spans="1:131" s="206" customFormat="1" ht="26.25" customHeight="1" thickTop="1">
      <c r="A7" s="209">
        <v>1</v>
      </c>
      <c r="B7" s="1072" t="s">
        <v>360</v>
      </c>
      <c r="C7" s="1073"/>
      <c r="D7" s="1073"/>
      <c r="E7" s="1073"/>
      <c r="F7" s="1073"/>
      <c r="G7" s="1073"/>
      <c r="H7" s="1073"/>
      <c r="I7" s="1073"/>
      <c r="J7" s="1073"/>
      <c r="K7" s="1073"/>
      <c r="L7" s="1073"/>
      <c r="M7" s="1073"/>
      <c r="N7" s="1073"/>
      <c r="O7" s="1073"/>
      <c r="P7" s="1074"/>
      <c r="Q7" s="1124">
        <v>6934</v>
      </c>
      <c r="R7" s="1125"/>
      <c r="S7" s="1125"/>
      <c r="T7" s="1125"/>
      <c r="U7" s="1125"/>
      <c r="V7" s="1125">
        <v>5959</v>
      </c>
      <c r="W7" s="1125"/>
      <c r="X7" s="1125"/>
      <c r="Y7" s="1125"/>
      <c r="Z7" s="1125"/>
      <c r="AA7" s="1125">
        <v>975</v>
      </c>
      <c r="AB7" s="1125"/>
      <c r="AC7" s="1125"/>
      <c r="AD7" s="1125"/>
      <c r="AE7" s="1126"/>
      <c r="AF7" s="1127">
        <v>180</v>
      </c>
      <c r="AG7" s="1128"/>
      <c r="AH7" s="1128"/>
      <c r="AI7" s="1128"/>
      <c r="AJ7" s="1129"/>
      <c r="AK7" s="1130">
        <v>0</v>
      </c>
      <c r="AL7" s="1131"/>
      <c r="AM7" s="1131"/>
      <c r="AN7" s="1131"/>
      <c r="AO7" s="1131"/>
      <c r="AP7" s="1131">
        <v>1336</v>
      </c>
      <c r="AQ7" s="1131"/>
      <c r="AR7" s="1131"/>
      <c r="AS7" s="1131"/>
      <c r="AT7" s="1131"/>
      <c r="AU7" s="1135"/>
      <c r="AV7" s="1135"/>
      <c r="AW7" s="1135"/>
      <c r="AX7" s="1135"/>
      <c r="AY7" s="1136"/>
      <c r="AZ7" s="203"/>
      <c r="BA7" s="203"/>
      <c r="BB7" s="203"/>
      <c r="BC7" s="203"/>
      <c r="BD7" s="203"/>
      <c r="BE7" s="204"/>
      <c r="BF7" s="204"/>
      <c r="BG7" s="204"/>
      <c r="BH7" s="204"/>
      <c r="BI7" s="204"/>
      <c r="BJ7" s="204"/>
      <c r="BK7" s="204"/>
      <c r="BL7" s="204"/>
      <c r="BM7" s="204"/>
      <c r="BN7" s="204"/>
      <c r="BO7" s="204"/>
      <c r="BP7" s="204"/>
      <c r="BQ7" s="210">
        <v>1</v>
      </c>
      <c r="BR7" s="211"/>
      <c r="BS7" s="1137"/>
      <c r="BT7" s="1138"/>
      <c r="BU7" s="1138"/>
      <c r="BV7" s="1138"/>
      <c r="BW7" s="1138"/>
      <c r="BX7" s="1138"/>
      <c r="BY7" s="1138"/>
      <c r="BZ7" s="1138"/>
      <c r="CA7" s="1138"/>
      <c r="CB7" s="1138"/>
      <c r="CC7" s="1138"/>
      <c r="CD7" s="1138"/>
      <c r="CE7" s="1138"/>
      <c r="CF7" s="1138"/>
      <c r="CG7" s="1139"/>
      <c r="CH7" s="1110"/>
      <c r="CI7" s="1111"/>
      <c r="CJ7" s="1111"/>
      <c r="CK7" s="1111"/>
      <c r="CL7" s="1112"/>
      <c r="CM7" s="1110"/>
      <c r="CN7" s="1111"/>
      <c r="CO7" s="1111"/>
      <c r="CP7" s="1111"/>
      <c r="CQ7" s="1112"/>
      <c r="CR7" s="1110"/>
      <c r="CS7" s="1111"/>
      <c r="CT7" s="1111"/>
      <c r="CU7" s="1111"/>
      <c r="CV7" s="1112"/>
      <c r="CW7" s="1110"/>
      <c r="CX7" s="1111"/>
      <c r="CY7" s="1111"/>
      <c r="CZ7" s="1111"/>
      <c r="DA7" s="1112"/>
      <c r="DB7" s="1110"/>
      <c r="DC7" s="1111"/>
      <c r="DD7" s="1111"/>
      <c r="DE7" s="1111"/>
      <c r="DF7" s="1112"/>
      <c r="DG7" s="1110"/>
      <c r="DH7" s="1111"/>
      <c r="DI7" s="1111"/>
      <c r="DJ7" s="1111"/>
      <c r="DK7" s="1112"/>
      <c r="DL7" s="1110"/>
      <c r="DM7" s="1111"/>
      <c r="DN7" s="1111"/>
      <c r="DO7" s="1111"/>
      <c r="DP7" s="1112"/>
      <c r="DQ7" s="1110"/>
      <c r="DR7" s="1111"/>
      <c r="DS7" s="1111"/>
      <c r="DT7" s="1111"/>
      <c r="DU7" s="1112"/>
      <c r="DV7" s="1132"/>
      <c r="DW7" s="1133"/>
      <c r="DX7" s="1133"/>
      <c r="DY7" s="1133"/>
      <c r="DZ7" s="1134"/>
      <c r="EA7" s="205"/>
    </row>
    <row r="8" spans="1:131" s="206" customFormat="1" ht="26.25" customHeight="1">
      <c r="A8" s="212">
        <v>2</v>
      </c>
      <c r="B8" s="1053"/>
      <c r="C8" s="1054"/>
      <c r="D8" s="1054"/>
      <c r="E8" s="1054"/>
      <c r="F8" s="1054"/>
      <c r="G8" s="1054"/>
      <c r="H8" s="1054"/>
      <c r="I8" s="1054"/>
      <c r="J8" s="1054"/>
      <c r="K8" s="1054"/>
      <c r="L8" s="1054"/>
      <c r="M8" s="1054"/>
      <c r="N8" s="1054"/>
      <c r="O8" s="1054"/>
      <c r="P8" s="1055"/>
      <c r="Q8" s="1065"/>
      <c r="R8" s="1066"/>
      <c r="S8" s="1066"/>
      <c r="T8" s="1066"/>
      <c r="U8" s="1066"/>
      <c r="V8" s="1066"/>
      <c r="W8" s="1066"/>
      <c r="X8" s="1066"/>
      <c r="Y8" s="1066"/>
      <c r="Z8" s="1066"/>
      <c r="AA8" s="1066"/>
      <c r="AB8" s="1066"/>
      <c r="AC8" s="1066"/>
      <c r="AD8" s="1066"/>
      <c r="AE8" s="1067"/>
      <c r="AF8" s="1059"/>
      <c r="AG8" s="1060"/>
      <c r="AH8" s="1060"/>
      <c r="AI8" s="1060"/>
      <c r="AJ8" s="1061"/>
      <c r="AK8" s="1104"/>
      <c r="AL8" s="1105"/>
      <c r="AM8" s="1105"/>
      <c r="AN8" s="1105"/>
      <c r="AO8" s="1105"/>
      <c r="AP8" s="1105"/>
      <c r="AQ8" s="1105"/>
      <c r="AR8" s="1105"/>
      <c r="AS8" s="1105"/>
      <c r="AT8" s="1105"/>
      <c r="AU8" s="1102"/>
      <c r="AV8" s="1102"/>
      <c r="AW8" s="1102"/>
      <c r="AX8" s="1102"/>
      <c r="AY8" s="1103"/>
      <c r="AZ8" s="203"/>
      <c r="BA8" s="203"/>
      <c r="BB8" s="203"/>
      <c r="BC8" s="203"/>
      <c r="BD8" s="203"/>
      <c r="BE8" s="204"/>
      <c r="BF8" s="204"/>
      <c r="BG8" s="204"/>
      <c r="BH8" s="204"/>
      <c r="BI8" s="204"/>
      <c r="BJ8" s="204"/>
      <c r="BK8" s="204"/>
      <c r="BL8" s="204"/>
      <c r="BM8" s="204"/>
      <c r="BN8" s="204"/>
      <c r="BO8" s="204"/>
      <c r="BP8" s="204"/>
      <c r="BQ8" s="213">
        <v>2</v>
      </c>
      <c r="BR8" s="214"/>
      <c r="BS8" s="1040"/>
      <c r="BT8" s="1041"/>
      <c r="BU8" s="1041"/>
      <c r="BV8" s="1041"/>
      <c r="BW8" s="1041"/>
      <c r="BX8" s="1041"/>
      <c r="BY8" s="1041"/>
      <c r="BZ8" s="1041"/>
      <c r="CA8" s="1041"/>
      <c r="CB8" s="1041"/>
      <c r="CC8" s="1041"/>
      <c r="CD8" s="1041"/>
      <c r="CE8" s="1041"/>
      <c r="CF8" s="1041"/>
      <c r="CG8" s="1042"/>
      <c r="CH8" s="1015"/>
      <c r="CI8" s="1016"/>
      <c r="CJ8" s="1016"/>
      <c r="CK8" s="1016"/>
      <c r="CL8" s="1017"/>
      <c r="CM8" s="1015"/>
      <c r="CN8" s="1016"/>
      <c r="CO8" s="1016"/>
      <c r="CP8" s="1016"/>
      <c r="CQ8" s="1017"/>
      <c r="CR8" s="1015"/>
      <c r="CS8" s="1016"/>
      <c r="CT8" s="1016"/>
      <c r="CU8" s="1016"/>
      <c r="CV8" s="1017"/>
      <c r="CW8" s="1015"/>
      <c r="CX8" s="1016"/>
      <c r="CY8" s="1016"/>
      <c r="CZ8" s="1016"/>
      <c r="DA8" s="1017"/>
      <c r="DB8" s="1015"/>
      <c r="DC8" s="1016"/>
      <c r="DD8" s="1016"/>
      <c r="DE8" s="1016"/>
      <c r="DF8" s="1017"/>
      <c r="DG8" s="1015"/>
      <c r="DH8" s="1016"/>
      <c r="DI8" s="1016"/>
      <c r="DJ8" s="1016"/>
      <c r="DK8" s="1017"/>
      <c r="DL8" s="1015"/>
      <c r="DM8" s="1016"/>
      <c r="DN8" s="1016"/>
      <c r="DO8" s="1016"/>
      <c r="DP8" s="1017"/>
      <c r="DQ8" s="1015"/>
      <c r="DR8" s="1016"/>
      <c r="DS8" s="1016"/>
      <c r="DT8" s="1016"/>
      <c r="DU8" s="1017"/>
      <c r="DV8" s="1018"/>
      <c r="DW8" s="1019"/>
      <c r="DX8" s="1019"/>
      <c r="DY8" s="1019"/>
      <c r="DZ8" s="1020"/>
      <c r="EA8" s="205"/>
    </row>
    <row r="9" spans="1:131" s="206" customFormat="1" ht="26.25" customHeight="1">
      <c r="A9" s="212">
        <v>3</v>
      </c>
      <c r="B9" s="1053"/>
      <c r="C9" s="1054"/>
      <c r="D9" s="1054"/>
      <c r="E9" s="1054"/>
      <c r="F9" s="1054"/>
      <c r="G9" s="1054"/>
      <c r="H9" s="1054"/>
      <c r="I9" s="1054"/>
      <c r="J9" s="1054"/>
      <c r="K9" s="1054"/>
      <c r="L9" s="1054"/>
      <c r="M9" s="1054"/>
      <c r="N9" s="1054"/>
      <c r="O9" s="1054"/>
      <c r="P9" s="1055"/>
      <c r="Q9" s="1065"/>
      <c r="R9" s="1066"/>
      <c r="S9" s="1066"/>
      <c r="T9" s="1066"/>
      <c r="U9" s="1066"/>
      <c r="V9" s="1066"/>
      <c r="W9" s="1066"/>
      <c r="X9" s="1066"/>
      <c r="Y9" s="1066"/>
      <c r="Z9" s="1066"/>
      <c r="AA9" s="1066"/>
      <c r="AB9" s="1066"/>
      <c r="AC9" s="1066"/>
      <c r="AD9" s="1066"/>
      <c r="AE9" s="1067"/>
      <c r="AF9" s="1059"/>
      <c r="AG9" s="1060"/>
      <c r="AH9" s="1060"/>
      <c r="AI9" s="1060"/>
      <c r="AJ9" s="1061"/>
      <c r="AK9" s="1104"/>
      <c r="AL9" s="1105"/>
      <c r="AM9" s="1105"/>
      <c r="AN9" s="1105"/>
      <c r="AO9" s="1105"/>
      <c r="AP9" s="1105"/>
      <c r="AQ9" s="1105"/>
      <c r="AR9" s="1105"/>
      <c r="AS9" s="1105"/>
      <c r="AT9" s="1105"/>
      <c r="AU9" s="1102"/>
      <c r="AV9" s="1102"/>
      <c r="AW9" s="1102"/>
      <c r="AX9" s="1102"/>
      <c r="AY9" s="1103"/>
      <c r="AZ9" s="203"/>
      <c r="BA9" s="203"/>
      <c r="BB9" s="203"/>
      <c r="BC9" s="203"/>
      <c r="BD9" s="203"/>
      <c r="BE9" s="204"/>
      <c r="BF9" s="204"/>
      <c r="BG9" s="204"/>
      <c r="BH9" s="204"/>
      <c r="BI9" s="204"/>
      <c r="BJ9" s="204"/>
      <c r="BK9" s="204"/>
      <c r="BL9" s="204"/>
      <c r="BM9" s="204"/>
      <c r="BN9" s="204"/>
      <c r="BO9" s="204"/>
      <c r="BP9" s="204"/>
      <c r="BQ9" s="213">
        <v>3</v>
      </c>
      <c r="BR9" s="214"/>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c r="A10" s="212">
        <v>4</v>
      </c>
      <c r="B10" s="1053"/>
      <c r="C10" s="1054"/>
      <c r="D10" s="1054"/>
      <c r="E10" s="1054"/>
      <c r="F10" s="1054"/>
      <c r="G10" s="1054"/>
      <c r="H10" s="1054"/>
      <c r="I10" s="1054"/>
      <c r="J10" s="1054"/>
      <c r="K10" s="1054"/>
      <c r="L10" s="1054"/>
      <c r="M10" s="1054"/>
      <c r="N10" s="1054"/>
      <c r="O10" s="1054"/>
      <c r="P10" s="1055"/>
      <c r="Q10" s="1065"/>
      <c r="R10" s="1066"/>
      <c r="S10" s="1066"/>
      <c r="T10" s="1066"/>
      <c r="U10" s="1066"/>
      <c r="V10" s="1066"/>
      <c r="W10" s="1066"/>
      <c r="X10" s="1066"/>
      <c r="Y10" s="1066"/>
      <c r="Z10" s="1066"/>
      <c r="AA10" s="1066"/>
      <c r="AB10" s="1066"/>
      <c r="AC10" s="1066"/>
      <c r="AD10" s="1066"/>
      <c r="AE10" s="1067"/>
      <c r="AF10" s="1059"/>
      <c r="AG10" s="1060"/>
      <c r="AH10" s="1060"/>
      <c r="AI10" s="1060"/>
      <c r="AJ10" s="1061"/>
      <c r="AK10" s="1104"/>
      <c r="AL10" s="1105"/>
      <c r="AM10" s="1105"/>
      <c r="AN10" s="1105"/>
      <c r="AO10" s="1105"/>
      <c r="AP10" s="1105"/>
      <c r="AQ10" s="1105"/>
      <c r="AR10" s="1105"/>
      <c r="AS10" s="1105"/>
      <c r="AT10" s="1105"/>
      <c r="AU10" s="1102"/>
      <c r="AV10" s="1102"/>
      <c r="AW10" s="1102"/>
      <c r="AX10" s="1102"/>
      <c r="AY10" s="1103"/>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c r="A11" s="212">
        <v>5</v>
      </c>
      <c r="B11" s="1053"/>
      <c r="C11" s="1054"/>
      <c r="D11" s="1054"/>
      <c r="E11" s="1054"/>
      <c r="F11" s="1054"/>
      <c r="G11" s="1054"/>
      <c r="H11" s="1054"/>
      <c r="I11" s="1054"/>
      <c r="J11" s="1054"/>
      <c r="K11" s="1054"/>
      <c r="L11" s="1054"/>
      <c r="M11" s="1054"/>
      <c r="N11" s="1054"/>
      <c r="O11" s="1054"/>
      <c r="P11" s="1055"/>
      <c r="Q11" s="1065"/>
      <c r="R11" s="1066"/>
      <c r="S11" s="1066"/>
      <c r="T11" s="1066"/>
      <c r="U11" s="1066"/>
      <c r="V11" s="1066"/>
      <c r="W11" s="1066"/>
      <c r="X11" s="1066"/>
      <c r="Y11" s="1066"/>
      <c r="Z11" s="1066"/>
      <c r="AA11" s="1066"/>
      <c r="AB11" s="1066"/>
      <c r="AC11" s="1066"/>
      <c r="AD11" s="1066"/>
      <c r="AE11" s="1067"/>
      <c r="AF11" s="1059"/>
      <c r="AG11" s="1060"/>
      <c r="AH11" s="1060"/>
      <c r="AI11" s="1060"/>
      <c r="AJ11" s="1061"/>
      <c r="AK11" s="1104"/>
      <c r="AL11" s="1105"/>
      <c r="AM11" s="1105"/>
      <c r="AN11" s="1105"/>
      <c r="AO11" s="1105"/>
      <c r="AP11" s="1105"/>
      <c r="AQ11" s="1105"/>
      <c r="AR11" s="1105"/>
      <c r="AS11" s="1105"/>
      <c r="AT11" s="1105"/>
      <c r="AU11" s="1102"/>
      <c r="AV11" s="1102"/>
      <c r="AW11" s="1102"/>
      <c r="AX11" s="1102"/>
      <c r="AY11" s="1103"/>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c r="A12" s="212">
        <v>6</v>
      </c>
      <c r="B12" s="1053"/>
      <c r="C12" s="1054"/>
      <c r="D12" s="1054"/>
      <c r="E12" s="1054"/>
      <c r="F12" s="1054"/>
      <c r="G12" s="1054"/>
      <c r="H12" s="1054"/>
      <c r="I12" s="1054"/>
      <c r="J12" s="1054"/>
      <c r="K12" s="1054"/>
      <c r="L12" s="1054"/>
      <c r="M12" s="1054"/>
      <c r="N12" s="1054"/>
      <c r="O12" s="1054"/>
      <c r="P12" s="1055"/>
      <c r="Q12" s="1065"/>
      <c r="R12" s="1066"/>
      <c r="S12" s="1066"/>
      <c r="T12" s="1066"/>
      <c r="U12" s="1066"/>
      <c r="V12" s="1066"/>
      <c r="W12" s="1066"/>
      <c r="X12" s="1066"/>
      <c r="Y12" s="1066"/>
      <c r="Z12" s="1066"/>
      <c r="AA12" s="1066"/>
      <c r="AB12" s="1066"/>
      <c r="AC12" s="1066"/>
      <c r="AD12" s="1066"/>
      <c r="AE12" s="1067"/>
      <c r="AF12" s="1059"/>
      <c r="AG12" s="1060"/>
      <c r="AH12" s="1060"/>
      <c r="AI12" s="1060"/>
      <c r="AJ12" s="1061"/>
      <c r="AK12" s="1104"/>
      <c r="AL12" s="1105"/>
      <c r="AM12" s="1105"/>
      <c r="AN12" s="1105"/>
      <c r="AO12" s="1105"/>
      <c r="AP12" s="1105"/>
      <c r="AQ12" s="1105"/>
      <c r="AR12" s="1105"/>
      <c r="AS12" s="1105"/>
      <c r="AT12" s="1105"/>
      <c r="AU12" s="1102"/>
      <c r="AV12" s="1102"/>
      <c r="AW12" s="1102"/>
      <c r="AX12" s="1102"/>
      <c r="AY12" s="1103"/>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c r="A13" s="212">
        <v>7</v>
      </c>
      <c r="B13" s="1053"/>
      <c r="C13" s="1054"/>
      <c r="D13" s="1054"/>
      <c r="E13" s="1054"/>
      <c r="F13" s="1054"/>
      <c r="G13" s="1054"/>
      <c r="H13" s="1054"/>
      <c r="I13" s="1054"/>
      <c r="J13" s="1054"/>
      <c r="K13" s="1054"/>
      <c r="L13" s="1054"/>
      <c r="M13" s="1054"/>
      <c r="N13" s="1054"/>
      <c r="O13" s="1054"/>
      <c r="P13" s="1055"/>
      <c r="Q13" s="1065"/>
      <c r="R13" s="1066"/>
      <c r="S13" s="1066"/>
      <c r="T13" s="1066"/>
      <c r="U13" s="1066"/>
      <c r="V13" s="1066"/>
      <c r="W13" s="1066"/>
      <c r="X13" s="1066"/>
      <c r="Y13" s="1066"/>
      <c r="Z13" s="1066"/>
      <c r="AA13" s="1066"/>
      <c r="AB13" s="1066"/>
      <c r="AC13" s="1066"/>
      <c r="AD13" s="1066"/>
      <c r="AE13" s="1067"/>
      <c r="AF13" s="1059"/>
      <c r="AG13" s="1060"/>
      <c r="AH13" s="1060"/>
      <c r="AI13" s="1060"/>
      <c r="AJ13" s="1061"/>
      <c r="AK13" s="1104"/>
      <c r="AL13" s="1105"/>
      <c r="AM13" s="1105"/>
      <c r="AN13" s="1105"/>
      <c r="AO13" s="1105"/>
      <c r="AP13" s="1105"/>
      <c r="AQ13" s="1105"/>
      <c r="AR13" s="1105"/>
      <c r="AS13" s="1105"/>
      <c r="AT13" s="1105"/>
      <c r="AU13" s="1102"/>
      <c r="AV13" s="1102"/>
      <c r="AW13" s="1102"/>
      <c r="AX13" s="1102"/>
      <c r="AY13" s="1103"/>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c r="A14" s="212">
        <v>8</v>
      </c>
      <c r="B14" s="1053"/>
      <c r="C14" s="1054"/>
      <c r="D14" s="1054"/>
      <c r="E14" s="1054"/>
      <c r="F14" s="1054"/>
      <c r="G14" s="1054"/>
      <c r="H14" s="1054"/>
      <c r="I14" s="1054"/>
      <c r="J14" s="1054"/>
      <c r="K14" s="1054"/>
      <c r="L14" s="1054"/>
      <c r="M14" s="1054"/>
      <c r="N14" s="1054"/>
      <c r="O14" s="1054"/>
      <c r="P14" s="1055"/>
      <c r="Q14" s="1065"/>
      <c r="R14" s="1066"/>
      <c r="S14" s="1066"/>
      <c r="T14" s="1066"/>
      <c r="U14" s="1066"/>
      <c r="V14" s="1066"/>
      <c r="W14" s="1066"/>
      <c r="X14" s="1066"/>
      <c r="Y14" s="1066"/>
      <c r="Z14" s="1066"/>
      <c r="AA14" s="1066"/>
      <c r="AB14" s="1066"/>
      <c r="AC14" s="1066"/>
      <c r="AD14" s="1066"/>
      <c r="AE14" s="1067"/>
      <c r="AF14" s="1059"/>
      <c r="AG14" s="1060"/>
      <c r="AH14" s="1060"/>
      <c r="AI14" s="1060"/>
      <c r="AJ14" s="1061"/>
      <c r="AK14" s="1104"/>
      <c r="AL14" s="1105"/>
      <c r="AM14" s="1105"/>
      <c r="AN14" s="1105"/>
      <c r="AO14" s="1105"/>
      <c r="AP14" s="1105"/>
      <c r="AQ14" s="1105"/>
      <c r="AR14" s="1105"/>
      <c r="AS14" s="1105"/>
      <c r="AT14" s="1105"/>
      <c r="AU14" s="1102"/>
      <c r="AV14" s="1102"/>
      <c r="AW14" s="1102"/>
      <c r="AX14" s="1102"/>
      <c r="AY14" s="1103"/>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c r="A15" s="212">
        <v>9</v>
      </c>
      <c r="B15" s="1053"/>
      <c r="C15" s="1054"/>
      <c r="D15" s="1054"/>
      <c r="E15" s="1054"/>
      <c r="F15" s="1054"/>
      <c r="G15" s="1054"/>
      <c r="H15" s="1054"/>
      <c r="I15" s="1054"/>
      <c r="J15" s="1054"/>
      <c r="K15" s="1054"/>
      <c r="L15" s="1054"/>
      <c r="M15" s="1054"/>
      <c r="N15" s="1054"/>
      <c r="O15" s="1054"/>
      <c r="P15" s="1055"/>
      <c r="Q15" s="1065"/>
      <c r="R15" s="1066"/>
      <c r="S15" s="1066"/>
      <c r="T15" s="1066"/>
      <c r="U15" s="1066"/>
      <c r="V15" s="1066"/>
      <c r="W15" s="1066"/>
      <c r="X15" s="1066"/>
      <c r="Y15" s="1066"/>
      <c r="Z15" s="1066"/>
      <c r="AA15" s="1066"/>
      <c r="AB15" s="1066"/>
      <c r="AC15" s="1066"/>
      <c r="AD15" s="1066"/>
      <c r="AE15" s="1067"/>
      <c r="AF15" s="1059"/>
      <c r="AG15" s="1060"/>
      <c r="AH15" s="1060"/>
      <c r="AI15" s="1060"/>
      <c r="AJ15" s="1061"/>
      <c r="AK15" s="1104"/>
      <c r="AL15" s="1105"/>
      <c r="AM15" s="1105"/>
      <c r="AN15" s="1105"/>
      <c r="AO15" s="1105"/>
      <c r="AP15" s="1105"/>
      <c r="AQ15" s="1105"/>
      <c r="AR15" s="1105"/>
      <c r="AS15" s="1105"/>
      <c r="AT15" s="1105"/>
      <c r="AU15" s="1102"/>
      <c r="AV15" s="1102"/>
      <c r="AW15" s="1102"/>
      <c r="AX15" s="1102"/>
      <c r="AY15" s="1103"/>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c r="A16" s="212">
        <v>10</v>
      </c>
      <c r="B16" s="1053"/>
      <c r="C16" s="1054"/>
      <c r="D16" s="1054"/>
      <c r="E16" s="1054"/>
      <c r="F16" s="1054"/>
      <c r="G16" s="1054"/>
      <c r="H16" s="1054"/>
      <c r="I16" s="1054"/>
      <c r="J16" s="1054"/>
      <c r="K16" s="1054"/>
      <c r="L16" s="1054"/>
      <c r="M16" s="1054"/>
      <c r="N16" s="1054"/>
      <c r="O16" s="1054"/>
      <c r="P16" s="1055"/>
      <c r="Q16" s="1065"/>
      <c r="R16" s="1066"/>
      <c r="S16" s="1066"/>
      <c r="T16" s="1066"/>
      <c r="U16" s="1066"/>
      <c r="V16" s="1066"/>
      <c r="W16" s="1066"/>
      <c r="X16" s="1066"/>
      <c r="Y16" s="1066"/>
      <c r="Z16" s="1066"/>
      <c r="AA16" s="1066"/>
      <c r="AB16" s="1066"/>
      <c r="AC16" s="1066"/>
      <c r="AD16" s="1066"/>
      <c r="AE16" s="1067"/>
      <c r="AF16" s="1059"/>
      <c r="AG16" s="1060"/>
      <c r="AH16" s="1060"/>
      <c r="AI16" s="1060"/>
      <c r="AJ16" s="1061"/>
      <c r="AK16" s="1104"/>
      <c r="AL16" s="1105"/>
      <c r="AM16" s="1105"/>
      <c r="AN16" s="1105"/>
      <c r="AO16" s="1105"/>
      <c r="AP16" s="1105"/>
      <c r="AQ16" s="1105"/>
      <c r="AR16" s="1105"/>
      <c r="AS16" s="1105"/>
      <c r="AT16" s="1105"/>
      <c r="AU16" s="1102"/>
      <c r="AV16" s="1102"/>
      <c r="AW16" s="1102"/>
      <c r="AX16" s="1102"/>
      <c r="AY16" s="1103"/>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c r="A17" s="212">
        <v>11</v>
      </c>
      <c r="B17" s="1053"/>
      <c r="C17" s="1054"/>
      <c r="D17" s="1054"/>
      <c r="E17" s="1054"/>
      <c r="F17" s="1054"/>
      <c r="G17" s="1054"/>
      <c r="H17" s="1054"/>
      <c r="I17" s="1054"/>
      <c r="J17" s="1054"/>
      <c r="K17" s="1054"/>
      <c r="L17" s="1054"/>
      <c r="M17" s="1054"/>
      <c r="N17" s="1054"/>
      <c r="O17" s="1054"/>
      <c r="P17" s="1055"/>
      <c r="Q17" s="1065"/>
      <c r="R17" s="1066"/>
      <c r="S17" s="1066"/>
      <c r="T17" s="1066"/>
      <c r="U17" s="1066"/>
      <c r="V17" s="1066"/>
      <c r="W17" s="1066"/>
      <c r="X17" s="1066"/>
      <c r="Y17" s="1066"/>
      <c r="Z17" s="1066"/>
      <c r="AA17" s="1066"/>
      <c r="AB17" s="1066"/>
      <c r="AC17" s="1066"/>
      <c r="AD17" s="1066"/>
      <c r="AE17" s="1067"/>
      <c r="AF17" s="1059"/>
      <c r="AG17" s="1060"/>
      <c r="AH17" s="1060"/>
      <c r="AI17" s="1060"/>
      <c r="AJ17" s="1061"/>
      <c r="AK17" s="1104"/>
      <c r="AL17" s="1105"/>
      <c r="AM17" s="1105"/>
      <c r="AN17" s="1105"/>
      <c r="AO17" s="1105"/>
      <c r="AP17" s="1105"/>
      <c r="AQ17" s="1105"/>
      <c r="AR17" s="1105"/>
      <c r="AS17" s="1105"/>
      <c r="AT17" s="1105"/>
      <c r="AU17" s="1102"/>
      <c r="AV17" s="1102"/>
      <c r="AW17" s="1102"/>
      <c r="AX17" s="1102"/>
      <c r="AY17" s="1103"/>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c r="A18" s="212">
        <v>12</v>
      </c>
      <c r="B18" s="1053"/>
      <c r="C18" s="1054"/>
      <c r="D18" s="1054"/>
      <c r="E18" s="1054"/>
      <c r="F18" s="1054"/>
      <c r="G18" s="1054"/>
      <c r="H18" s="1054"/>
      <c r="I18" s="1054"/>
      <c r="J18" s="1054"/>
      <c r="K18" s="1054"/>
      <c r="L18" s="1054"/>
      <c r="M18" s="1054"/>
      <c r="N18" s="1054"/>
      <c r="O18" s="1054"/>
      <c r="P18" s="1055"/>
      <c r="Q18" s="1065"/>
      <c r="R18" s="1066"/>
      <c r="S18" s="1066"/>
      <c r="T18" s="1066"/>
      <c r="U18" s="1066"/>
      <c r="V18" s="1066"/>
      <c r="W18" s="1066"/>
      <c r="X18" s="1066"/>
      <c r="Y18" s="1066"/>
      <c r="Z18" s="1066"/>
      <c r="AA18" s="1066"/>
      <c r="AB18" s="1066"/>
      <c r="AC18" s="1066"/>
      <c r="AD18" s="1066"/>
      <c r="AE18" s="1067"/>
      <c r="AF18" s="1059"/>
      <c r="AG18" s="1060"/>
      <c r="AH18" s="1060"/>
      <c r="AI18" s="1060"/>
      <c r="AJ18" s="1061"/>
      <c r="AK18" s="1104"/>
      <c r="AL18" s="1105"/>
      <c r="AM18" s="1105"/>
      <c r="AN18" s="1105"/>
      <c r="AO18" s="1105"/>
      <c r="AP18" s="1105"/>
      <c r="AQ18" s="1105"/>
      <c r="AR18" s="1105"/>
      <c r="AS18" s="1105"/>
      <c r="AT18" s="1105"/>
      <c r="AU18" s="1102"/>
      <c r="AV18" s="1102"/>
      <c r="AW18" s="1102"/>
      <c r="AX18" s="1102"/>
      <c r="AY18" s="1103"/>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c r="A19" s="212">
        <v>13</v>
      </c>
      <c r="B19" s="1053"/>
      <c r="C19" s="1054"/>
      <c r="D19" s="1054"/>
      <c r="E19" s="1054"/>
      <c r="F19" s="1054"/>
      <c r="G19" s="1054"/>
      <c r="H19" s="1054"/>
      <c r="I19" s="1054"/>
      <c r="J19" s="1054"/>
      <c r="K19" s="1054"/>
      <c r="L19" s="1054"/>
      <c r="M19" s="1054"/>
      <c r="N19" s="1054"/>
      <c r="O19" s="1054"/>
      <c r="P19" s="1055"/>
      <c r="Q19" s="1065"/>
      <c r="R19" s="1066"/>
      <c r="S19" s="1066"/>
      <c r="T19" s="1066"/>
      <c r="U19" s="1066"/>
      <c r="V19" s="1066"/>
      <c r="W19" s="1066"/>
      <c r="X19" s="1066"/>
      <c r="Y19" s="1066"/>
      <c r="Z19" s="1066"/>
      <c r="AA19" s="1066"/>
      <c r="AB19" s="1066"/>
      <c r="AC19" s="1066"/>
      <c r="AD19" s="1066"/>
      <c r="AE19" s="1067"/>
      <c r="AF19" s="1059"/>
      <c r="AG19" s="1060"/>
      <c r="AH19" s="1060"/>
      <c r="AI19" s="1060"/>
      <c r="AJ19" s="1061"/>
      <c r="AK19" s="1104"/>
      <c r="AL19" s="1105"/>
      <c r="AM19" s="1105"/>
      <c r="AN19" s="1105"/>
      <c r="AO19" s="1105"/>
      <c r="AP19" s="1105"/>
      <c r="AQ19" s="1105"/>
      <c r="AR19" s="1105"/>
      <c r="AS19" s="1105"/>
      <c r="AT19" s="1105"/>
      <c r="AU19" s="1102"/>
      <c r="AV19" s="1102"/>
      <c r="AW19" s="1102"/>
      <c r="AX19" s="1102"/>
      <c r="AY19" s="1103"/>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c r="A20" s="212">
        <v>14</v>
      </c>
      <c r="B20" s="1053"/>
      <c r="C20" s="1054"/>
      <c r="D20" s="1054"/>
      <c r="E20" s="1054"/>
      <c r="F20" s="1054"/>
      <c r="G20" s="1054"/>
      <c r="H20" s="1054"/>
      <c r="I20" s="1054"/>
      <c r="J20" s="1054"/>
      <c r="K20" s="1054"/>
      <c r="L20" s="1054"/>
      <c r="M20" s="1054"/>
      <c r="N20" s="1054"/>
      <c r="O20" s="1054"/>
      <c r="P20" s="1055"/>
      <c r="Q20" s="1065"/>
      <c r="R20" s="1066"/>
      <c r="S20" s="1066"/>
      <c r="T20" s="1066"/>
      <c r="U20" s="1066"/>
      <c r="V20" s="1066"/>
      <c r="W20" s="1066"/>
      <c r="X20" s="1066"/>
      <c r="Y20" s="1066"/>
      <c r="Z20" s="1066"/>
      <c r="AA20" s="1066"/>
      <c r="AB20" s="1066"/>
      <c r="AC20" s="1066"/>
      <c r="AD20" s="1066"/>
      <c r="AE20" s="1067"/>
      <c r="AF20" s="1059"/>
      <c r="AG20" s="1060"/>
      <c r="AH20" s="1060"/>
      <c r="AI20" s="1060"/>
      <c r="AJ20" s="1061"/>
      <c r="AK20" s="1104"/>
      <c r="AL20" s="1105"/>
      <c r="AM20" s="1105"/>
      <c r="AN20" s="1105"/>
      <c r="AO20" s="1105"/>
      <c r="AP20" s="1105"/>
      <c r="AQ20" s="1105"/>
      <c r="AR20" s="1105"/>
      <c r="AS20" s="1105"/>
      <c r="AT20" s="1105"/>
      <c r="AU20" s="1102"/>
      <c r="AV20" s="1102"/>
      <c r="AW20" s="1102"/>
      <c r="AX20" s="1102"/>
      <c r="AY20" s="1103"/>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c r="A21" s="212">
        <v>15</v>
      </c>
      <c r="B21" s="1053"/>
      <c r="C21" s="1054"/>
      <c r="D21" s="1054"/>
      <c r="E21" s="1054"/>
      <c r="F21" s="1054"/>
      <c r="G21" s="1054"/>
      <c r="H21" s="1054"/>
      <c r="I21" s="1054"/>
      <c r="J21" s="1054"/>
      <c r="K21" s="1054"/>
      <c r="L21" s="1054"/>
      <c r="M21" s="1054"/>
      <c r="N21" s="1054"/>
      <c r="O21" s="1054"/>
      <c r="P21" s="1055"/>
      <c r="Q21" s="1065"/>
      <c r="R21" s="1066"/>
      <c r="S21" s="1066"/>
      <c r="T21" s="1066"/>
      <c r="U21" s="1066"/>
      <c r="V21" s="1066"/>
      <c r="W21" s="1066"/>
      <c r="X21" s="1066"/>
      <c r="Y21" s="1066"/>
      <c r="Z21" s="1066"/>
      <c r="AA21" s="1066"/>
      <c r="AB21" s="1066"/>
      <c r="AC21" s="1066"/>
      <c r="AD21" s="1066"/>
      <c r="AE21" s="1067"/>
      <c r="AF21" s="1059"/>
      <c r="AG21" s="1060"/>
      <c r="AH21" s="1060"/>
      <c r="AI21" s="1060"/>
      <c r="AJ21" s="1061"/>
      <c r="AK21" s="1104"/>
      <c r="AL21" s="1105"/>
      <c r="AM21" s="1105"/>
      <c r="AN21" s="1105"/>
      <c r="AO21" s="1105"/>
      <c r="AP21" s="1105"/>
      <c r="AQ21" s="1105"/>
      <c r="AR21" s="1105"/>
      <c r="AS21" s="1105"/>
      <c r="AT21" s="1105"/>
      <c r="AU21" s="1102"/>
      <c r="AV21" s="1102"/>
      <c r="AW21" s="1102"/>
      <c r="AX21" s="1102"/>
      <c r="AY21" s="1103"/>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c r="A22" s="212">
        <v>16</v>
      </c>
      <c r="B22" s="1053"/>
      <c r="C22" s="1054"/>
      <c r="D22" s="1054"/>
      <c r="E22" s="1054"/>
      <c r="F22" s="1054"/>
      <c r="G22" s="1054"/>
      <c r="H22" s="1054"/>
      <c r="I22" s="1054"/>
      <c r="J22" s="1054"/>
      <c r="K22" s="1054"/>
      <c r="L22" s="1054"/>
      <c r="M22" s="1054"/>
      <c r="N22" s="1054"/>
      <c r="O22" s="1054"/>
      <c r="P22" s="1055"/>
      <c r="Q22" s="1099"/>
      <c r="R22" s="1100"/>
      <c r="S22" s="1100"/>
      <c r="T22" s="1100"/>
      <c r="U22" s="1100"/>
      <c r="V22" s="1100"/>
      <c r="W22" s="1100"/>
      <c r="X22" s="1100"/>
      <c r="Y22" s="1100"/>
      <c r="Z22" s="1100"/>
      <c r="AA22" s="1100"/>
      <c r="AB22" s="1100"/>
      <c r="AC22" s="1100"/>
      <c r="AD22" s="1100"/>
      <c r="AE22" s="1101"/>
      <c r="AF22" s="1059"/>
      <c r="AG22" s="1060"/>
      <c r="AH22" s="1060"/>
      <c r="AI22" s="1060"/>
      <c r="AJ22" s="1061"/>
      <c r="AK22" s="1106"/>
      <c r="AL22" s="1107"/>
      <c r="AM22" s="1107"/>
      <c r="AN22" s="1107"/>
      <c r="AO22" s="1107"/>
      <c r="AP22" s="1107"/>
      <c r="AQ22" s="1107"/>
      <c r="AR22" s="1107"/>
      <c r="AS22" s="1107"/>
      <c r="AT22" s="1107"/>
      <c r="AU22" s="1108"/>
      <c r="AV22" s="1108"/>
      <c r="AW22" s="1108"/>
      <c r="AX22" s="1108"/>
      <c r="AY22" s="1109"/>
      <c r="AZ22" s="1051" t="s">
        <v>361</v>
      </c>
      <c r="BA22" s="1051"/>
      <c r="BB22" s="1051"/>
      <c r="BC22" s="1051"/>
      <c r="BD22" s="105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c r="A23" s="215" t="s">
        <v>362</v>
      </c>
      <c r="B23" s="970" t="s">
        <v>363</v>
      </c>
      <c r="C23" s="971"/>
      <c r="D23" s="971"/>
      <c r="E23" s="971"/>
      <c r="F23" s="971"/>
      <c r="G23" s="971"/>
      <c r="H23" s="971"/>
      <c r="I23" s="971"/>
      <c r="J23" s="971"/>
      <c r="K23" s="971"/>
      <c r="L23" s="971"/>
      <c r="M23" s="971"/>
      <c r="N23" s="971"/>
      <c r="O23" s="971"/>
      <c r="P23" s="972"/>
      <c r="Q23" s="1090"/>
      <c r="R23" s="1091"/>
      <c r="S23" s="1091"/>
      <c r="T23" s="1091"/>
      <c r="U23" s="1091"/>
      <c r="V23" s="1091"/>
      <c r="W23" s="1091"/>
      <c r="X23" s="1091"/>
      <c r="Y23" s="1091"/>
      <c r="Z23" s="1091"/>
      <c r="AA23" s="1091"/>
      <c r="AB23" s="1091"/>
      <c r="AC23" s="1091"/>
      <c r="AD23" s="1091"/>
      <c r="AE23" s="1092"/>
      <c r="AF23" s="1093">
        <v>180</v>
      </c>
      <c r="AG23" s="1091"/>
      <c r="AH23" s="1091"/>
      <c r="AI23" s="1091"/>
      <c r="AJ23" s="1094"/>
      <c r="AK23" s="1095"/>
      <c r="AL23" s="1096"/>
      <c r="AM23" s="1096"/>
      <c r="AN23" s="1096"/>
      <c r="AO23" s="1096"/>
      <c r="AP23" s="1091"/>
      <c r="AQ23" s="1091"/>
      <c r="AR23" s="1091"/>
      <c r="AS23" s="1091"/>
      <c r="AT23" s="1091"/>
      <c r="AU23" s="1097"/>
      <c r="AV23" s="1097"/>
      <c r="AW23" s="1097"/>
      <c r="AX23" s="1097"/>
      <c r="AY23" s="1098"/>
      <c r="AZ23" s="1087" t="s">
        <v>108</v>
      </c>
      <c r="BA23" s="1088"/>
      <c r="BB23" s="1088"/>
      <c r="BC23" s="1088"/>
      <c r="BD23" s="1089"/>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c r="A24" s="1086" t="s">
        <v>364</v>
      </c>
      <c r="B24" s="1086"/>
      <c r="C24" s="1086"/>
      <c r="D24" s="1086"/>
      <c r="E24" s="1086"/>
      <c r="F24" s="1086"/>
      <c r="G24" s="1086"/>
      <c r="H24" s="1086"/>
      <c r="I24" s="1086"/>
      <c r="J24" s="1086"/>
      <c r="K24" s="1086"/>
      <c r="L24" s="1086"/>
      <c r="M24" s="1086"/>
      <c r="N24" s="1086"/>
      <c r="O24" s="1086"/>
      <c r="P24" s="1086"/>
      <c r="Q24" s="1086"/>
      <c r="R24" s="1086"/>
      <c r="S24" s="1086"/>
      <c r="T24" s="1086"/>
      <c r="U24" s="1086"/>
      <c r="V24" s="1086"/>
      <c r="W24" s="1086"/>
      <c r="X24" s="1086"/>
      <c r="Y24" s="1086"/>
      <c r="Z24" s="1086"/>
      <c r="AA24" s="1086"/>
      <c r="AB24" s="1086"/>
      <c r="AC24" s="1086"/>
      <c r="AD24" s="1086"/>
      <c r="AE24" s="1086"/>
      <c r="AF24" s="1086"/>
      <c r="AG24" s="1086"/>
      <c r="AH24" s="1086"/>
      <c r="AI24" s="1086"/>
      <c r="AJ24" s="1086"/>
      <c r="AK24" s="1086"/>
      <c r="AL24" s="1086"/>
      <c r="AM24" s="1086"/>
      <c r="AN24" s="1086"/>
      <c r="AO24" s="1086"/>
      <c r="AP24" s="1086"/>
      <c r="AQ24" s="1086"/>
      <c r="AR24" s="1086"/>
      <c r="AS24" s="1086"/>
      <c r="AT24" s="1086"/>
      <c r="AU24" s="1086"/>
      <c r="AV24" s="1086"/>
      <c r="AW24" s="1086"/>
      <c r="AX24" s="1086"/>
      <c r="AY24" s="1086"/>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c r="A25" s="1085" t="s">
        <v>365</v>
      </c>
      <c r="B25" s="1085"/>
      <c r="C25" s="1085"/>
      <c r="D25" s="1085"/>
      <c r="E25" s="1085"/>
      <c r="F25" s="1085"/>
      <c r="G25" s="1085"/>
      <c r="H25" s="1085"/>
      <c r="I25" s="1085"/>
      <c r="J25" s="1085"/>
      <c r="K25" s="1085"/>
      <c r="L25" s="1085"/>
      <c r="M25" s="1085"/>
      <c r="N25" s="1085"/>
      <c r="O25" s="1085"/>
      <c r="P25" s="1085"/>
      <c r="Q25" s="1085"/>
      <c r="R25" s="1085"/>
      <c r="S25" s="1085"/>
      <c r="T25" s="1085"/>
      <c r="U25" s="1085"/>
      <c r="V25" s="1085"/>
      <c r="W25" s="1085"/>
      <c r="X25" s="1085"/>
      <c r="Y25" s="1085"/>
      <c r="Z25" s="1085"/>
      <c r="AA25" s="1085"/>
      <c r="AB25" s="1085"/>
      <c r="AC25" s="1085"/>
      <c r="AD25" s="1085"/>
      <c r="AE25" s="1085"/>
      <c r="AF25" s="1085"/>
      <c r="AG25" s="1085"/>
      <c r="AH25" s="1085"/>
      <c r="AI25" s="1085"/>
      <c r="AJ25" s="1085"/>
      <c r="AK25" s="1085"/>
      <c r="AL25" s="1085"/>
      <c r="AM25" s="1085"/>
      <c r="AN25" s="1085"/>
      <c r="AO25" s="1085"/>
      <c r="AP25" s="1085"/>
      <c r="AQ25" s="1085"/>
      <c r="AR25" s="1085"/>
      <c r="AS25" s="1085"/>
      <c r="AT25" s="1085"/>
      <c r="AU25" s="1085"/>
      <c r="AV25" s="1085"/>
      <c r="AW25" s="1085"/>
      <c r="AX25" s="1085"/>
      <c r="AY25" s="1085"/>
      <c r="AZ25" s="1085"/>
      <c r="BA25" s="1085"/>
      <c r="BB25" s="1085"/>
      <c r="BC25" s="1085"/>
      <c r="BD25" s="1085"/>
      <c r="BE25" s="1085"/>
      <c r="BF25" s="1085"/>
      <c r="BG25" s="1085"/>
      <c r="BH25" s="1085"/>
      <c r="BI25" s="1085"/>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c r="A26" s="1021" t="s">
        <v>343</v>
      </c>
      <c r="B26" s="1022"/>
      <c r="C26" s="1022"/>
      <c r="D26" s="1022"/>
      <c r="E26" s="1022"/>
      <c r="F26" s="1022"/>
      <c r="G26" s="1022"/>
      <c r="H26" s="1022"/>
      <c r="I26" s="1022"/>
      <c r="J26" s="1022"/>
      <c r="K26" s="1022"/>
      <c r="L26" s="1022"/>
      <c r="M26" s="1022"/>
      <c r="N26" s="1022"/>
      <c r="O26" s="1022"/>
      <c r="P26" s="1023"/>
      <c r="Q26" s="1027" t="s">
        <v>366</v>
      </c>
      <c r="R26" s="1028"/>
      <c r="S26" s="1028"/>
      <c r="T26" s="1028"/>
      <c r="U26" s="1029"/>
      <c r="V26" s="1027" t="s">
        <v>367</v>
      </c>
      <c r="W26" s="1028"/>
      <c r="X26" s="1028"/>
      <c r="Y26" s="1028"/>
      <c r="Z26" s="1029"/>
      <c r="AA26" s="1027" t="s">
        <v>368</v>
      </c>
      <c r="AB26" s="1028"/>
      <c r="AC26" s="1028"/>
      <c r="AD26" s="1028"/>
      <c r="AE26" s="1028"/>
      <c r="AF26" s="1081" t="s">
        <v>369</v>
      </c>
      <c r="AG26" s="1034"/>
      <c r="AH26" s="1034"/>
      <c r="AI26" s="1034"/>
      <c r="AJ26" s="1082"/>
      <c r="AK26" s="1028" t="s">
        <v>370</v>
      </c>
      <c r="AL26" s="1028"/>
      <c r="AM26" s="1028"/>
      <c r="AN26" s="1028"/>
      <c r="AO26" s="1029"/>
      <c r="AP26" s="1027" t="s">
        <v>371</v>
      </c>
      <c r="AQ26" s="1028"/>
      <c r="AR26" s="1028"/>
      <c r="AS26" s="1028"/>
      <c r="AT26" s="1029"/>
      <c r="AU26" s="1027" t="s">
        <v>372</v>
      </c>
      <c r="AV26" s="1028"/>
      <c r="AW26" s="1028"/>
      <c r="AX26" s="1028"/>
      <c r="AY26" s="1029"/>
      <c r="AZ26" s="1027" t="s">
        <v>373</v>
      </c>
      <c r="BA26" s="1028"/>
      <c r="BB26" s="1028"/>
      <c r="BC26" s="1028"/>
      <c r="BD26" s="1029"/>
      <c r="BE26" s="1027" t="s">
        <v>350</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3"/>
      <c r="AG27" s="1037"/>
      <c r="AH27" s="1037"/>
      <c r="AI27" s="1037"/>
      <c r="AJ27" s="1084"/>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c r="A28" s="217">
        <v>1</v>
      </c>
      <c r="B28" s="1072" t="s">
        <v>374</v>
      </c>
      <c r="C28" s="1073"/>
      <c r="D28" s="1073"/>
      <c r="E28" s="1073"/>
      <c r="F28" s="1073"/>
      <c r="G28" s="1073"/>
      <c r="H28" s="1073"/>
      <c r="I28" s="1073"/>
      <c r="J28" s="1073"/>
      <c r="K28" s="1073"/>
      <c r="L28" s="1073"/>
      <c r="M28" s="1073"/>
      <c r="N28" s="1073"/>
      <c r="O28" s="1073"/>
      <c r="P28" s="1074"/>
      <c r="Q28" s="1075">
        <v>372</v>
      </c>
      <c r="R28" s="1076"/>
      <c r="S28" s="1076"/>
      <c r="T28" s="1076"/>
      <c r="U28" s="1076"/>
      <c r="V28" s="1076">
        <v>329</v>
      </c>
      <c r="W28" s="1076"/>
      <c r="X28" s="1076"/>
      <c r="Y28" s="1076"/>
      <c r="Z28" s="1076"/>
      <c r="AA28" s="1076">
        <v>43</v>
      </c>
      <c r="AB28" s="1076"/>
      <c r="AC28" s="1076"/>
      <c r="AD28" s="1076"/>
      <c r="AE28" s="1077"/>
      <c r="AF28" s="1078">
        <v>43</v>
      </c>
      <c r="AG28" s="1076"/>
      <c r="AH28" s="1076"/>
      <c r="AI28" s="1076"/>
      <c r="AJ28" s="1079"/>
      <c r="AK28" s="1080">
        <v>22</v>
      </c>
      <c r="AL28" s="1068"/>
      <c r="AM28" s="1068"/>
      <c r="AN28" s="1068"/>
      <c r="AO28" s="1068"/>
      <c r="AP28" s="1068"/>
      <c r="AQ28" s="1068"/>
      <c r="AR28" s="1068"/>
      <c r="AS28" s="1068"/>
      <c r="AT28" s="1068"/>
      <c r="AU28" s="1068"/>
      <c r="AV28" s="1068"/>
      <c r="AW28" s="1068"/>
      <c r="AX28" s="1068"/>
      <c r="AY28" s="1068"/>
      <c r="AZ28" s="1069"/>
      <c r="BA28" s="1069"/>
      <c r="BB28" s="1069"/>
      <c r="BC28" s="1069"/>
      <c r="BD28" s="1069"/>
      <c r="BE28" s="1070"/>
      <c r="BF28" s="1070"/>
      <c r="BG28" s="1070"/>
      <c r="BH28" s="1070"/>
      <c r="BI28" s="1071"/>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c r="A29" s="217">
        <v>2</v>
      </c>
      <c r="B29" s="1053" t="s">
        <v>375</v>
      </c>
      <c r="C29" s="1054"/>
      <c r="D29" s="1054"/>
      <c r="E29" s="1054"/>
      <c r="F29" s="1054"/>
      <c r="G29" s="1054"/>
      <c r="H29" s="1054"/>
      <c r="I29" s="1054"/>
      <c r="J29" s="1054"/>
      <c r="K29" s="1054"/>
      <c r="L29" s="1054"/>
      <c r="M29" s="1054"/>
      <c r="N29" s="1054"/>
      <c r="O29" s="1054"/>
      <c r="P29" s="1055"/>
      <c r="Q29" s="1065">
        <v>339</v>
      </c>
      <c r="R29" s="1066"/>
      <c r="S29" s="1066"/>
      <c r="T29" s="1066"/>
      <c r="U29" s="1066"/>
      <c r="V29" s="1066">
        <v>303</v>
      </c>
      <c r="W29" s="1066"/>
      <c r="X29" s="1066"/>
      <c r="Y29" s="1066"/>
      <c r="Z29" s="1066"/>
      <c r="AA29" s="1066">
        <v>37</v>
      </c>
      <c r="AB29" s="1066"/>
      <c r="AC29" s="1066"/>
      <c r="AD29" s="1066"/>
      <c r="AE29" s="1067"/>
      <c r="AF29" s="1059">
        <v>37</v>
      </c>
      <c r="AG29" s="1060"/>
      <c r="AH29" s="1060"/>
      <c r="AI29" s="1060"/>
      <c r="AJ29" s="1061"/>
      <c r="AK29" s="1006">
        <v>59</v>
      </c>
      <c r="AL29" s="997"/>
      <c r="AM29" s="997"/>
      <c r="AN29" s="997"/>
      <c r="AO29" s="997"/>
      <c r="AP29" s="997"/>
      <c r="AQ29" s="997"/>
      <c r="AR29" s="997"/>
      <c r="AS29" s="997"/>
      <c r="AT29" s="997"/>
      <c r="AU29" s="997"/>
      <c r="AV29" s="997"/>
      <c r="AW29" s="997"/>
      <c r="AX29" s="997"/>
      <c r="AY29" s="997"/>
      <c r="AZ29" s="1064"/>
      <c r="BA29" s="1064"/>
      <c r="BB29" s="1064"/>
      <c r="BC29" s="1064"/>
      <c r="BD29" s="1064"/>
      <c r="BE29" s="1048"/>
      <c r="BF29" s="1048"/>
      <c r="BG29" s="1048"/>
      <c r="BH29" s="1048"/>
      <c r="BI29" s="104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c r="A30" s="217">
        <v>3</v>
      </c>
      <c r="B30" s="1053" t="s">
        <v>376</v>
      </c>
      <c r="C30" s="1054"/>
      <c r="D30" s="1054"/>
      <c r="E30" s="1054"/>
      <c r="F30" s="1054"/>
      <c r="G30" s="1054"/>
      <c r="H30" s="1054"/>
      <c r="I30" s="1054"/>
      <c r="J30" s="1054"/>
      <c r="K30" s="1054"/>
      <c r="L30" s="1054"/>
      <c r="M30" s="1054"/>
      <c r="N30" s="1054"/>
      <c r="O30" s="1054"/>
      <c r="P30" s="1055"/>
      <c r="Q30" s="1065">
        <v>7</v>
      </c>
      <c r="R30" s="1066"/>
      <c r="S30" s="1066"/>
      <c r="T30" s="1066"/>
      <c r="U30" s="1066"/>
      <c r="V30" s="1066">
        <v>7</v>
      </c>
      <c r="W30" s="1066"/>
      <c r="X30" s="1066"/>
      <c r="Y30" s="1066"/>
      <c r="Z30" s="1066"/>
      <c r="AA30" s="1066">
        <v>1</v>
      </c>
      <c r="AB30" s="1066"/>
      <c r="AC30" s="1066"/>
      <c r="AD30" s="1066"/>
      <c r="AE30" s="1067"/>
      <c r="AF30" s="1059">
        <v>1</v>
      </c>
      <c r="AG30" s="1060"/>
      <c r="AH30" s="1060"/>
      <c r="AI30" s="1060"/>
      <c r="AJ30" s="1061"/>
      <c r="AK30" s="1006">
        <v>6</v>
      </c>
      <c r="AL30" s="997"/>
      <c r="AM30" s="997"/>
      <c r="AN30" s="997"/>
      <c r="AO30" s="997"/>
      <c r="AP30" s="997"/>
      <c r="AQ30" s="997"/>
      <c r="AR30" s="997"/>
      <c r="AS30" s="997"/>
      <c r="AT30" s="997"/>
      <c r="AU30" s="997"/>
      <c r="AV30" s="997"/>
      <c r="AW30" s="997"/>
      <c r="AX30" s="997"/>
      <c r="AY30" s="997"/>
      <c r="AZ30" s="1064"/>
      <c r="BA30" s="1064"/>
      <c r="BB30" s="1064"/>
      <c r="BC30" s="1064"/>
      <c r="BD30" s="1064"/>
      <c r="BE30" s="1048"/>
      <c r="BF30" s="1048"/>
      <c r="BG30" s="1048"/>
      <c r="BH30" s="1048"/>
      <c r="BI30" s="104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c r="A31" s="217">
        <v>4</v>
      </c>
      <c r="B31" s="1053" t="s">
        <v>377</v>
      </c>
      <c r="C31" s="1054"/>
      <c r="D31" s="1054"/>
      <c r="E31" s="1054"/>
      <c r="F31" s="1054"/>
      <c r="G31" s="1054"/>
      <c r="H31" s="1054"/>
      <c r="I31" s="1054"/>
      <c r="J31" s="1054"/>
      <c r="K31" s="1054"/>
      <c r="L31" s="1054"/>
      <c r="M31" s="1054"/>
      <c r="N31" s="1054"/>
      <c r="O31" s="1054"/>
      <c r="P31" s="1055"/>
      <c r="Q31" s="1065">
        <v>275</v>
      </c>
      <c r="R31" s="1066"/>
      <c r="S31" s="1066"/>
      <c r="T31" s="1066"/>
      <c r="U31" s="1066"/>
      <c r="V31" s="1066">
        <v>271</v>
      </c>
      <c r="W31" s="1066"/>
      <c r="X31" s="1066"/>
      <c r="Y31" s="1066"/>
      <c r="Z31" s="1066"/>
      <c r="AA31" s="1066">
        <v>3</v>
      </c>
      <c r="AB31" s="1066"/>
      <c r="AC31" s="1066"/>
      <c r="AD31" s="1066"/>
      <c r="AE31" s="1067"/>
      <c r="AF31" s="1059">
        <v>3</v>
      </c>
      <c r="AG31" s="1060"/>
      <c r="AH31" s="1060"/>
      <c r="AI31" s="1060"/>
      <c r="AJ31" s="1061"/>
      <c r="AK31" s="1006">
        <v>2</v>
      </c>
      <c r="AL31" s="997"/>
      <c r="AM31" s="997"/>
      <c r="AN31" s="997"/>
      <c r="AO31" s="997"/>
      <c r="AP31" s="997"/>
      <c r="AQ31" s="997"/>
      <c r="AR31" s="997"/>
      <c r="AS31" s="997"/>
      <c r="AT31" s="997"/>
      <c r="AU31" s="997"/>
      <c r="AV31" s="997"/>
      <c r="AW31" s="997"/>
      <c r="AX31" s="997"/>
      <c r="AY31" s="997"/>
      <c r="AZ31" s="1064"/>
      <c r="BA31" s="1064"/>
      <c r="BB31" s="1064"/>
      <c r="BC31" s="1064"/>
      <c r="BD31" s="1064"/>
      <c r="BE31" s="1048" t="s">
        <v>378</v>
      </c>
      <c r="BF31" s="1048"/>
      <c r="BG31" s="1048"/>
      <c r="BH31" s="1048"/>
      <c r="BI31" s="104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c r="A32" s="217">
        <v>5</v>
      </c>
      <c r="B32" s="1053"/>
      <c r="C32" s="1054"/>
      <c r="D32" s="1054"/>
      <c r="E32" s="1054"/>
      <c r="F32" s="1054"/>
      <c r="G32" s="1054"/>
      <c r="H32" s="1054"/>
      <c r="I32" s="1054"/>
      <c r="J32" s="1054"/>
      <c r="K32" s="1054"/>
      <c r="L32" s="1054"/>
      <c r="M32" s="1054"/>
      <c r="N32" s="1054"/>
      <c r="O32" s="1054"/>
      <c r="P32" s="1055"/>
      <c r="Q32" s="1065"/>
      <c r="R32" s="1066"/>
      <c r="S32" s="1066"/>
      <c r="T32" s="1066"/>
      <c r="U32" s="1066"/>
      <c r="V32" s="1066"/>
      <c r="W32" s="1066"/>
      <c r="X32" s="1066"/>
      <c r="Y32" s="1066"/>
      <c r="Z32" s="1066"/>
      <c r="AA32" s="1066"/>
      <c r="AB32" s="1066"/>
      <c r="AC32" s="1066"/>
      <c r="AD32" s="1066"/>
      <c r="AE32" s="1067"/>
      <c r="AF32" s="1059"/>
      <c r="AG32" s="1060"/>
      <c r="AH32" s="1060"/>
      <c r="AI32" s="1060"/>
      <c r="AJ32" s="1061"/>
      <c r="AK32" s="1006"/>
      <c r="AL32" s="997"/>
      <c r="AM32" s="997"/>
      <c r="AN32" s="997"/>
      <c r="AO32" s="997"/>
      <c r="AP32" s="997"/>
      <c r="AQ32" s="997"/>
      <c r="AR32" s="997"/>
      <c r="AS32" s="997"/>
      <c r="AT32" s="997"/>
      <c r="AU32" s="997"/>
      <c r="AV32" s="997"/>
      <c r="AW32" s="997"/>
      <c r="AX32" s="997"/>
      <c r="AY32" s="997"/>
      <c r="AZ32" s="1064"/>
      <c r="BA32" s="1064"/>
      <c r="BB32" s="1064"/>
      <c r="BC32" s="1064"/>
      <c r="BD32" s="1064"/>
      <c r="BE32" s="1048"/>
      <c r="BF32" s="1048"/>
      <c r="BG32" s="1048"/>
      <c r="BH32" s="1048"/>
      <c r="BI32" s="104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c r="A33" s="217">
        <v>6</v>
      </c>
      <c r="B33" s="1053"/>
      <c r="C33" s="1054"/>
      <c r="D33" s="1054"/>
      <c r="E33" s="1054"/>
      <c r="F33" s="1054"/>
      <c r="G33" s="1054"/>
      <c r="H33" s="1054"/>
      <c r="I33" s="1054"/>
      <c r="J33" s="1054"/>
      <c r="K33" s="1054"/>
      <c r="L33" s="1054"/>
      <c r="M33" s="1054"/>
      <c r="N33" s="1054"/>
      <c r="O33" s="1054"/>
      <c r="P33" s="1055"/>
      <c r="Q33" s="1065"/>
      <c r="R33" s="1066"/>
      <c r="S33" s="1066"/>
      <c r="T33" s="1066"/>
      <c r="U33" s="1066"/>
      <c r="V33" s="1066"/>
      <c r="W33" s="1066"/>
      <c r="X33" s="1066"/>
      <c r="Y33" s="1066"/>
      <c r="Z33" s="1066"/>
      <c r="AA33" s="1066"/>
      <c r="AB33" s="1066"/>
      <c r="AC33" s="1066"/>
      <c r="AD33" s="1066"/>
      <c r="AE33" s="1067"/>
      <c r="AF33" s="1059"/>
      <c r="AG33" s="1060"/>
      <c r="AH33" s="1060"/>
      <c r="AI33" s="1060"/>
      <c r="AJ33" s="1061"/>
      <c r="AK33" s="1006"/>
      <c r="AL33" s="997"/>
      <c r="AM33" s="997"/>
      <c r="AN33" s="997"/>
      <c r="AO33" s="997"/>
      <c r="AP33" s="997"/>
      <c r="AQ33" s="997"/>
      <c r="AR33" s="997"/>
      <c r="AS33" s="997"/>
      <c r="AT33" s="997"/>
      <c r="AU33" s="997"/>
      <c r="AV33" s="997"/>
      <c r="AW33" s="997"/>
      <c r="AX33" s="997"/>
      <c r="AY33" s="997"/>
      <c r="AZ33" s="1064"/>
      <c r="BA33" s="1064"/>
      <c r="BB33" s="1064"/>
      <c r="BC33" s="1064"/>
      <c r="BD33" s="1064"/>
      <c r="BE33" s="1048"/>
      <c r="BF33" s="1048"/>
      <c r="BG33" s="1048"/>
      <c r="BH33" s="1048"/>
      <c r="BI33" s="104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c r="A34" s="217">
        <v>7</v>
      </c>
      <c r="B34" s="1053"/>
      <c r="C34" s="1054"/>
      <c r="D34" s="1054"/>
      <c r="E34" s="1054"/>
      <c r="F34" s="1054"/>
      <c r="G34" s="1054"/>
      <c r="H34" s="1054"/>
      <c r="I34" s="1054"/>
      <c r="J34" s="1054"/>
      <c r="K34" s="1054"/>
      <c r="L34" s="1054"/>
      <c r="M34" s="1054"/>
      <c r="N34" s="1054"/>
      <c r="O34" s="1054"/>
      <c r="P34" s="1055"/>
      <c r="Q34" s="1065"/>
      <c r="R34" s="1066"/>
      <c r="S34" s="1066"/>
      <c r="T34" s="1066"/>
      <c r="U34" s="1066"/>
      <c r="V34" s="1066"/>
      <c r="W34" s="1066"/>
      <c r="X34" s="1066"/>
      <c r="Y34" s="1066"/>
      <c r="Z34" s="1066"/>
      <c r="AA34" s="1066"/>
      <c r="AB34" s="1066"/>
      <c r="AC34" s="1066"/>
      <c r="AD34" s="1066"/>
      <c r="AE34" s="1067"/>
      <c r="AF34" s="1059"/>
      <c r="AG34" s="1060"/>
      <c r="AH34" s="1060"/>
      <c r="AI34" s="1060"/>
      <c r="AJ34" s="1061"/>
      <c r="AK34" s="1006"/>
      <c r="AL34" s="997"/>
      <c r="AM34" s="997"/>
      <c r="AN34" s="997"/>
      <c r="AO34" s="997"/>
      <c r="AP34" s="997"/>
      <c r="AQ34" s="997"/>
      <c r="AR34" s="997"/>
      <c r="AS34" s="997"/>
      <c r="AT34" s="997"/>
      <c r="AU34" s="997"/>
      <c r="AV34" s="997"/>
      <c r="AW34" s="997"/>
      <c r="AX34" s="997"/>
      <c r="AY34" s="997"/>
      <c r="AZ34" s="1064"/>
      <c r="BA34" s="1064"/>
      <c r="BB34" s="1064"/>
      <c r="BC34" s="1064"/>
      <c r="BD34" s="1064"/>
      <c r="BE34" s="1048"/>
      <c r="BF34" s="1048"/>
      <c r="BG34" s="1048"/>
      <c r="BH34" s="1048"/>
      <c r="BI34" s="104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c r="A35" s="217">
        <v>8</v>
      </c>
      <c r="B35" s="1053"/>
      <c r="C35" s="1054"/>
      <c r="D35" s="1054"/>
      <c r="E35" s="1054"/>
      <c r="F35" s="1054"/>
      <c r="G35" s="1054"/>
      <c r="H35" s="1054"/>
      <c r="I35" s="1054"/>
      <c r="J35" s="1054"/>
      <c r="K35" s="1054"/>
      <c r="L35" s="1054"/>
      <c r="M35" s="1054"/>
      <c r="N35" s="1054"/>
      <c r="O35" s="1054"/>
      <c r="P35" s="1055"/>
      <c r="Q35" s="1065"/>
      <c r="R35" s="1066"/>
      <c r="S35" s="1066"/>
      <c r="T35" s="1066"/>
      <c r="U35" s="1066"/>
      <c r="V35" s="1066"/>
      <c r="W35" s="1066"/>
      <c r="X35" s="1066"/>
      <c r="Y35" s="1066"/>
      <c r="Z35" s="1066"/>
      <c r="AA35" s="1066"/>
      <c r="AB35" s="1066"/>
      <c r="AC35" s="1066"/>
      <c r="AD35" s="1066"/>
      <c r="AE35" s="1067"/>
      <c r="AF35" s="1059"/>
      <c r="AG35" s="1060"/>
      <c r="AH35" s="1060"/>
      <c r="AI35" s="1060"/>
      <c r="AJ35" s="1061"/>
      <c r="AK35" s="1006"/>
      <c r="AL35" s="997"/>
      <c r="AM35" s="997"/>
      <c r="AN35" s="997"/>
      <c r="AO35" s="997"/>
      <c r="AP35" s="997"/>
      <c r="AQ35" s="997"/>
      <c r="AR35" s="997"/>
      <c r="AS35" s="997"/>
      <c r="AT35" s="997"/>
      <c r="AU35" s="997"/>
      <c r="AV35" s="997"/>
      <c r="AW35" s="997"/>
      <c r="AX35" s="997"/>
      <c r="AY35" s="997"/>
      <c r="AZ35" s="1064"/>
      <c r="BA35" s="1064"/>
      <c r="BB35" s="1064"/>
      <c r="BC35" s="1064"/>
      <c r="BD35" s="1064"/>
      <c r="BE35" s="1048"/>
      <c r="BF35" s="1048"/>
      <c r="BG35" s="1048"/>
      <c r="BH35" s="1048"/>
      <c r="BI35" s="104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c r="A36" s="217">
        <v>9</v>
      </c>
      <c r="B36" s="1053"/>
      <c r="C36" s="1054"/>
      <c r="D36" s="1054"/>
      <c r="E36" s="1054"/>
      <c r="F36" s="1054"/>
      <c r="G36" s="1054"/>
      <c r="H36" s="1054"/>
      <c r="I36" s="1054"/>
      <c r="J36" s="1054"/>
      <c r="K36" s="1054"/>
      <c r="L36" s="1054"/>
      <c r="M36" s="1054"/>
      <c r="N36" s="1054"/>
      <c r="O36" s="1054"/>
      <c r="P36" s="1055"/>
      <c r="Q36" s="1065"/>
      <c r="R36" s="1066"/>
      <c r="S36" s="1066"/>
      <c r="T36" s="1066"/>
      <c r="U36" s="1066"/>
      <c r="V36" s="1066"/>
      <c r="W36" s="1066"/>
      <c r="X36" s="1066"/>
      <c r="Y36" s="1066"/>
      <c r="Z36" s="1066"/>
      <c r="AA36" s="1066"/>
      <c r="AB36" s="1066"/>
      <c r="AC36" s="1066"/>
      <c r="AD36" s="1066"/>
      <c r="AE36" s="1067"/>
      <c r="AF36" s="1059"/>
      <c r="AG36" s="1060"/>
      <c r="AH36" s="1060"/>
      <c r="AI36" s="1060"/>
      <c r="AJ36" s="1061"/>
      <c r="AK36" s="1006"/>
      <c r="AL36" s="997"/>
      <c r="AM36" s="997"/>
      <c r="AN36" s="997"/>
      <c r="AO36" s="997"/>
      <c r="AP36" s="997"/>
      <c r="AQ36" s="997"/>
      <c r="AR36" s="997"/>
      <c r="AS36" s="997"/>
      <c r="AT36" s="997"/>
      <c r="AU36" s="997"/>
      <c r="AV36" s="997"/>
      <c r="AW36" s="997"/>
      <c r="AX36" s="997"/>
      <c r="AY36" s="997"/>
      <c r="AZ36" s="1064"/>
      <c r="BA36" s="1064"/>
      <c r="BB36" s="1064"/>
      <c r="BC36" s="1064"/>
      <c r="BD36" s="1064"/>
      <c r="BE36" s="1048"/>
      <c r="BF36" s="1048"/>
      <c r="BG36" s="1048"/>
      <c r="BH36" s="1048"/>
      <c r="BI36" s="104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c r="A37" s="217">
        <v>10</v>
      </c>
      <c r="B37" s="1053"/>
      <c r="C37" s="1054"/>
      <c r="D37" s="1054"/>
      <c r="E37" s="1054"/>
      <c r="F37" s="1054"/>
      <c r="G37" s="1054"/>
      <c r="H37" s="1054"/>
      <c r="I37" s="1054"/>
      <c r="J37" s="1054"/>
      <c r="K37" s="1054"/>
      <c r="L37" s="1054"/>
      <c r="M37" s="1054"/>
      <c r="N37" s="1054"/>
      <c r="O37" s="1054"/>
      <c r="P37" s="1055"/>
      <c r="Q37" s="1065"/>
      <c r="R37" s="1066"/>
      <c r="S37" s="1066"/>
      <c r="T37" s="1066"/>
      <c r="U37" s="1066"/>
      <c r="V37" s="1066"/>
      <c r="W37" s="1066"/>
      <c r="X37" s="1066"/>
      <c r="Y37" s="1066"/>
      <c r="Z37" s="1066"/>
      <c r="AA37" s="1066"/>
      <c r="AB37" s="1066"/>
      <c r="AC37" s="1066"/>
      <c r="AD37" s="1066"/>
      <c r="AE37" s="1067"/>
      <c r="AF37" s="1059"/>
      <c r="AG37" s="1060"/>
      <c r="AH37" s="1060"/>
      <c r="AI37" s="1060"/>
      <c r="AJ37" s="1061"/>
      <c r="AK37" s="1006"/>
      <c r="AL37" s="997"/>
      <c r="AM37" s="997"/>
      <c r="AN37" s="997"/>
      <c r="AO37" s="997"/>
      <c r="AP37" s="997"/>
      <c r="AQ37" s="997"/>
      <c r="AR37" s="997"/>
      <c r="AS37" s="997"/>
      <c r="AT37" s="997"/>
      <c r="AU37" s="997"/>
      <c r="AV37" s="997"/>
      <c r="AW37" s="997"/>
      <c r="AX37" s="997"/>
      <c r="AY37" s="997"/>
      <c r="AZ37" s="1064"/>
      <c r="BA37" s="1064"/>
      <c r="BB37" s="1064"/>
      <c r="BC37" s="1064"/>
      <c r="BD37" s="1064"/>
      <c r="BE37" s="1048"/>
      <c r="BF37" s="1048"/>
      <c r="BG37" s="1048"/>
      <c r="BH37" s="1048"/>
      <c r="BI37" s="104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c r="A38" s="217">
        <v>11</v>
      </c>
      <c r="B38" s="1053"/>
      <c r="C38" s="1054"/>
      <c r="D38" s="1054"/>
      <c r="E38" s="1054"/>
      <c r="F38" s="1054"/>
      <c r="G38" s="1054"/>
      <c r="H38" s="1054"/>
      <c r="I38" s="1054"/>
      <c r="J38" s="1054"/>
      <c r="K38" s="1054"/>
      <c r="L38" s="1054"/>
      <c r="M38" s="1054"/>
      <c r="N38" s="1054"/>
      <c r="O38" s="1054"/>
      <c r="P38" s="1055"/>
      <c r="Q38" s="1065"/>
      <c r="R38" s="1066"/>
      <c r="S38" s="1066"/>
      <c r="T38" s="1066"/>
      <c r="U38" s="1066"/>
      <c r="V38" s="1066"/>
      <c r="W38" s="1066"/>
      <c r="X38" s="1066"/>
      <c r="Y38" s="1066"/>
      <c r="Z38" s="1066"/>
      <c r="AA38" s="1066"/>
      <c r="AB38" s="1066"/>
      <c r="AC38" s="1066"/>
      <c r="AD38" s="1066"/>
      <c r="AE38" s="1067"/>
      <c r="AF38" s="1059"/>
      <c r="AG38" s="1060"/>
      <c r="AH38" s="1060"/>
      <c r="AI38" s="1060"/>
      <c r="AJ38" s="1061"/>
      <c r="AK38" s="1006"/>
      <c r="AL38" s="997"/>
      <c r="AM38" s="997"/>
      <c r="AN38" s="997"/>
      <c r="AO38" s="997"/>
      <c r="AP38" s="997"/>
      <c r="AQ38" s="997"/>
      <c r="AR38" s="997"/>
      <c r="AS38" s="997"/>
      <c r="AT38" s="997"/>
      <c r="AU38" s="997"/>
      <c r="AV38" s="997"/>
      <c r="AW38" s="997"/>
      <c r="AX38" s="997"/>
      <c r="AY38" s="997"/>
      <c r="AZ38" s="1064"/>
      <c r="BA38" s="1064"/>
      <c r="BB38" s="1064"/>
      <c r="BC38" s="1064"/>
      <c r="BD38" s="1064"/>
      <c r="BE38" s="1048"/>
      <c r="BF38" s="1048"/>
      <c r="BG38" s="1048"/>
      <c r="BH38" s="1048"/>
      <c r="BI38" s="104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c r="A39" s="217">
        <v>12</v>
      </c>
      <c r="B39" s="1053"/>
      <c r="C39" s="1054"/>
      <c r="D39" s="1054"/>
      <c r="E39" s="1054"/>
      <c r="F39" s="1054"/>
      <c r="G39" s="1054"/>
      <c r="H39" s="1054"/>
      <c r="I39" s="1054"/>
      <c r="J39" s="1054"/>
      <c r="K39" s="1054"/>
      <c r="L39" s="1054"/>
      <c r="M39" s="1054"/>
      <c r="N39" s="1054"/>
      <c r="O39" s="1054"/>
      <c r="P39" s="1055"/>
      <c r="Q39" s="1065"/>
      <c r="R39" s="1066"/>
      <c r="S39" s="1066"/>
      <c r="T39" s="1066"/>
      <c r="U39" s="1066"/>
      <c r="V39" s="1066"/>
      <c r="W39" s="1066"/>
      <c r="X39" s="1066"/>
      <c r="Y39" s="1066"/>
      <c r="Z39" s="1066"/>
      <c r="AA39" s="1066"/>
      <c r="AB39" s="1066"/>
      <c r="AC39" s="1066"/>
      <c r="AD39" s="1066"/>
      <c r="AE39" s="1067"/>
      <c r="AF39" s="1059"/>
      <c r="AG39" s="1060"/>
      <c r="AH39" s="1060"/>
      <c r="AI39" s="1060"/>
      <c r="AJ39" s="1061"/>
      <c r="AK39" s="1006"/>
      <c r="AL39" s="997"/>
      <c r="AM39" s="997"/>
      <c r="AN39" s="997"/>
      <c r="AO39" s="997"/>
      <c r="AP39" s="997"/>
      <c r="AQ39" s="997"/>
      <c r="AR39" s="997"/>
      <c r="AS39" s="997"/>
      <c r="AT39" s="997"/>
      <c r="AU39" s="997"/>
      <c r="AV39" s="997"/>
      <c r="AW39" s="997"/>
      <c r="AX39" s="997"/>
      <c r="AY39" s="997"/>
      <c r="AZ39" s="1064"/>
      <c r="BA39" s="1064"/>
      <c r="BB39" s="1064"/>
      <c r="BC39" s="1064"/>
      <c r="BD39" s="1064"/>
      <c r="BE39" s="1048"/>
      <c r="BF39" s="1048"/>
      <c r="BG39" s="1048"/>
      <c r="BH39" s="1048"/>
      <c r="BI39" s="104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c r="A40" s="212">
        <v>13</v>
      </c>
      <c r="B40" s="1053"/>
      <c r="C40" s="1054"/>
      <c r="D40" s="1054"/>
      <c r="E40" s="1054"/>
      <c r="F40" s="1054"/>
      <c r="G40" s="1054"/>
      <c r="H40" s="1054"/>
      <c r="I40" s="1054"/>
      <c r="J40" s="1054"/>
      <c r="K40" s="1054"/>
      <c r="L40" s="1054"/>
      <c r="M40" s="1054"/>
      <c r="N40" s="1054"/>
      <c r="O40" s="1054"/>
      <c r="P40" s="1055"/>
      <c r="Q40" s="1065"/>
      <c r="R40" s="1066"/>
      <c r="S40" s="1066"/>
      <c r="T40" s="1066"/>
      <c r="U40" s="1066"/>
      <c r="V40" s="1066"/>
      <c r="W40" s="1066"/>
      <c r="X40" s="1066"/>
      <c r="Y40" s="1066"/>
      <c r="Z40" s="1066"/>
      <c r="AA40" s="1066"/>
      <c r="AB40" s="1066"/>
      <c r="AC40" s="1066"/>
      <c r="AD40" s="1066"/>
      <c r="AE40" s="1067"/>
      <c r="AF40" s="1059"/>
      <c r="AG40" s="1060"/>
      <c r="AH40" s="1060"/>
      <c r="AI40" s="1060"/>
      <c r="AJ40" s="1061"/>
      <c r="AK40" s="1006"/>
      <c r="AL40" s="997"/>
      <c r="AM40" s="997"/>
      <c r="AN40" s="997"/>
      <c r="AO40" s="997"/>
      <c r="AP40" s="997"/>
      <c r="AQ40" s="997"/>
      <c r="AR40" s="997"/>
      <c r="AS40" s="997"/>
      <c r="AT40" s="997"/>
      <c r="AU40" s="997"/>
      <c r="AV40" s="997"/>
      <c r="AW40" s="997"/>
      <c r="AX40" s="997"/>
      <c r="AY40" s="997"/>
      <c r="AZ40" s="1064"/>
      <c r="BA40" s="1064"/>
      <c r="BB40" s="1064"/>
      <c r="BC40" s="1064"/>
      <c r="BD40" s="1064"/>
      <c r="BE40" s="1048"/>
      <c r="BF40" s="1048"/>
      <c r="BG40" s="1048"/>
      <c r="BH40" s="1048"/>
      <c r="BI40" s="104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c r="A41" s="212">
        <v>14</v>
      </c>
      <c r="B41" s="1053"/>
      <c r="C41" s="1054"/>
      <c r="D41" s="1054"/>
      <c r="E41" s="1054"/>
      <c r="F41" s="1054"/>
      <c r="G41" s="1054"/>
      <c r="H41" s="1054"/>
      <c r="I41" s="1054"/>
      <c r="J41" s="1054"/>
      <c r="K41" s="1054"/>
      <c r="L41" s="1054"/>
      <c r="M41" s="1054"/>
      <c r="N41" s="1054"/>
      <c r="O41" s="1054"/>
      <c r="P41" s="1055"/>
      <c r="Q41" s="1065"/>
      <c r="R41" s="1066"/>
      <c r="S41" s="1066"/>
      <c r="T41" s="1066"/>
      <c r="U41" s="1066"/>
      <c r="V41" s="1066"/>
      <c r="W41" s="1066"/>
      <c r="X41" s="1066"/>
      <c r="Y41" s="1066"/>
      <c r="Z41" s="1066"/>
      <c r="AA41" s="1066"/>
      <c r="AB41" s="1066"/>
      <c r="AC41" s="1066"/>
      <c r="AD41" s="1066"/>
      <c r="AE41" s="1067"/>
      <c r="AF41" s="1059"/>
      <c r="AG41" s="1060"/>
      <c r="AH41" s="1060"/>
      <c r="AI41" s="1060"/>
      <c r="AJ41" s="1061"/>
      <c r="AK41" s="1006"/>
      <c r="AL41" s="997"/>
      <c r="AM41" s="997"/>
      <c r="AN41" s="997"/>
      <c r="AO41" s="997"/>
      <c r="AP41" s="997"/>
      <c r="AQ41" s="997"/>
      <c r="AR41" s="997"/>
      <c r="AS41" s="997"/>
      <c r="AT41" s="997"/>
      <c r="AU41" s="997"/>
      <c r="AV41" s="997"/>
      <c r="AW41" s="997"/>
      <c r="AX41" s="997"/>
      <c r="AY41" s="997"/>
      <c r="AZ41" s="1064"/>
      <c r="BA41" s="1064"/>
      <c r="BB41" s="1064"/>
      <c r="BC41" s="1064"/>
      <c r="BD41" s="1064"/>
      <c r="BE41" s="1048"/>
      <c r="BF41" s="1048"/>
      <c r="BG41" s="1048"/>
      <c r="BH41" s="1048"/>
      <c r="BI41" s="104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c r="A42" s="212">
        <v>15</v>
      </c>
      <c r="B42" s="1053"/>
      <c r="C42" s="1054"/>
      <c r="D42" s="1054"/>
      <c r="E42" s="1054"/>
      <c r="F42" s="1054"/>
      <c r="G42" s="1054"/>
      <c r="H42" s="1054"/>
      <c r="I42" s="1054"/>
      <c r="J42" s="1054"/>
      <c r="K42" s="1054"/>
      <c r="L42" s="1054"/>
      <c r="M42" s="1054"/>
      <c r="N42" s="1054"/>
      <c r="O42" s="1054"/>
      <c r="P42" s="1055"/>
      <c r="Q42" s="1065"/>
      <c r="R42" s="1066"/>
      <c r="S42" s="1066"/>
      <c r="T42" s="1066"/>
      <c r="U42" s="1066"/>
      <c r="V42" s="1066"/>
      <c r="W42" s="1066"/>
      <c r="X42" s="1066"/>
      <c r="Y42" s="1066"/>
      <c r="Z42" s="1066"/>
      <c r="AA42" s="1066"/>
      <c r="AB42" s="1066"/>
      <c r="AC42" s="1066"/>
      <c r="AD42" s="1066"/>
      <c r="AE42" s="1067"/>
      <c r="AF42" s="1059"/>
      <c r="AG42" s="1060"/>
      <c r="AH42" s="1060"/>
      <c r="AI42" s="1060"/>
      <c r="AJ42" s="1061"/>
      <c r="AK42" s="1006"/>
      <c r="AL42" s="997"/>
      <c r="AM42" s="997"/>
      <c r="AN42" s="997"/>
      <c r="AO42" s="997"/>
      <c r="AP42" s="997"/>
      <c r="AQ42" s="997"/>
      <c r="AR42" s="997"/>
      <c r="AS42" s="997"/>
      <c r="AT42" s="997"/>
      <c r="AU42" s="997"/>
      <c r="AV42" s="997"/>
      <c r="AW42" s="997"/>
      <c r="AX42" s="997"/>
      <c r="AY42" s="997"/>
      <c r="AZ42" s="1064"/>
      <c r="BA42" s="1064"/>
      <c r="BB42" s="1064"/>
      <c r="BC42" s="1064"/>
      <c r="BD42" s="1064"/>
      <c r="BE42" s="1048"/>
      <c r="BF42" s="1048"/>
      <c r="BG42" s="1048"/>
      <c r="BH42" s="1048"/>
      <c r="BI42" s="104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c r="A43" s="212">
        <v>16</v>
      </c>
      <c r="B43" s="1053"/>
      <c r="C43" s="1054"/>
      <c r="D43" s="1054"/>
      <c r="E43" s="1054"/>
      <c r="F43" s="1054"/>
      <c r="G43" s="1054"/>
      <c r="H43" s="1054"/>
      <c r="I43" s="1054"/>
      <c r="J43" s="1054"/>
      <c r="K43" s="1054"/>
      <c r="L43" s="1054"/>
      <c r="M43" s="1054"/>
      <c r="N43" s="1054"/>
      <c r="O43" s="1054"/>
      <c r="P43" s="1055"/>
      <c r="Q43" s="1065"/>
      <c r="R43" s="1066"/>
      <c r="S43" s="1066"/>
      <c r="T43" s="1066"/>
      <c r="U43" s="1066"/>
      <c r="V43" s="1066"/>
      <c r="W43" s="1066"/>
      <c r="X43" s="1066"/>
      <c r="Y43" s="1066"/>
      <c r="Z43" s="1066"/>
      <c r="AA43" s="1066"/>
      <c r="AB43" s="1066"/>
      <c r="AC43" s="1066"/>
      <c r="AD43" s="1066"/>
      <c r="AE43" s="1067"/>
      <c r="AF43" s="1059"/>
      <c r="AG43" s="1060"/>
      <c r="AH43" s="1060"/>
      <c r="AI43" s="1060"/>
      <c r="AJ43" s="1061"/>
      <c r="AK43" s="1006"/>
      <c r="AL43" s="997"/>
      <c r="AM43" s="997"/>
      <c r="AN43" s="997"/>
      <c r="AO43" s="997"/>
      <c r="AP43" s="997"/>
      <c r="AQ43" s="997"/>
      <c r="AR43" s="997"/>
      <c r="AS43" s="997"/>
      <c r="AT43" s="997"/>
      <c r="AU43" s="997"/>
      <c r="AV43" s="997"/>
      <c r="AW43" s="997"/>
      <c r="AX43" s="997"/>
      <c r="AY43" s="997"/>
      <c r="AZ43" s="1064"/>
      <c r="BA43" s="1064"/>
      <c r="BB43" s="1064"/>
      <c r="BC43" s="1064"/>
      <c r="BD43" s="1064"/>
      <c r="BE43" s="1048"/>
      <c r="BF43" s="1048"/>
      <c r="BG43" s="1048"/>
      <c r="BH43" s="1048"/>
      <c r="BI43" s="104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c r="A44" s="212">
        <v>17</v>
      </c>
      <c r="B44" s="1053"/>
      <c r="C44" s="1054"/>
      <c r="D44" s="1054"/>
      <c r="E44" s="1054"/>
      <c r="F44" s="1054"/>
      <c r="G44" s="1054"/>
      <c r="H44" s="1054"/>
      <c r="I44" s="1054"/>
      <c r="J44" s="1054"/>
      <c r="K44" s="1054"/>
      <c r="L44" s="1054"/>
      <c r="M44" s="1054"/>
      <c r="N44" s="1054"/>
      <c r="O44" s="1054"/>
      <c r="P44" s="1055"/>
      <c r="Q44" s="1065"/>
      <c r="R44" s="1066"/>
      <c r="S44" s="1066"/>
      <c r="T44" s="1066"/>
      <c r="U44" s="1066"/>
      <c r="V44" s="1066"/>
      <c r="W44" s="1066"/>
      <c r="X44" s="1066"/>
      <c r="Y44" s="1066"/>
      <c r="Z44" s="1066"/>
      <c r="AA44" s="1066"/>
      <c r="AB44" s="1066"/>
      <c r="AC44" s="1066"/>
      <c r="AD44" s="1066"/>
      <c r="AE44" s="1067"/>
      <c r="AF44" s="1059"/>
      <c r="AG44" s="1060"/>
      <c r="AH44" s="1060"/>
      <c r="AI44" s="1060"/>
      <c r="AJ44" s="1061"/>
      <c r="AK44" s="1006"/>
      <c r="AL44" s="997"/>
      <c r="AM44" s="997"/>
      <c r="AN44" s="997"/>
      <c r="AO44" s="997"/>
      <c r="AP44" s="997"/>
      <c r="AQ44" s="997"/>
      <c r="AR44" s="997"/>
      <c r="AS44" s="997"/>
      <c r="AT44" s="997"/>
      <c r="AU44" s="997"/>
      <c r="AV44" s="997"/>
      <c r="AW44" s="997"/>
      <c r="AX44" s="997"/>
      <c r="AY44" s="997"/>
      <c r="AZ44" s="1064"/>
      <c r="BA44" s="1064"/>
      <c r="BB44" s="1064"/>
      <c r="BC44" s="1064"/>
      <c r="BD44" s="1064"/>
      <c r="BE44" s="1048"/>
      <c r="BF44" s="1048"/>
      <c r="BG44" s="1048"/>
      <c r="BH44" s="1048"/>
      <c r="BI44" s="104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c r="A45" s="212">
        <v>18</v>
      </c>
      <c r="B45" s="1053"/>
      <c r="C45" s="1054"/>
      <c r="D45" s="1054"/>
      <c r="E45" s="1054"/>
      <c r="F45" s="1054"/>
      <c r="G45" s="1054"/>
      <c r="H45" s="1054"/>
      <c r="I45" s="1054"/>
      <c r="J45" s="1054"/>
      <c r="K45" s="1054"/>
      <c r="L45" s="1054"/>
      <c r="M45" s="1054"/>
      <c r="N45" s="1054"/>
      <c r="O45" s="1054"/>
      <c r="P45" s="1055"/>
      <c r="Q45" s="1065"/>
      <c r="R45" s="1066"/>
      <c r="S45" s="1066"/>
      <c r="T45" s="1066"/>
      <c r="U45" s="1066"/>
      <c r="V45" s="1066"/>
      <c r="W45" s="1066"/>
      <c r="X45" s="1066"/>
      <c r="Y45" s="1066"/>
      <c r="Z45" s="1066"/>
      <c r="AA45" s="1066"/>
      <c r="AB45" s="1066"/>
      <c r="AC45" s="1066"/>
      <c r="AD45" s="1066"/>
      <c r="AE45" s="1067"/>
      <c r="AF45" s="1059"/>
      <c r="AG45" s="1060"/>
      <c r="AH45" s="1060"/>
      <c r="AI45" s="1060"/>
      <c r="AJ45" s="1061"/>
      <c r="AK45" s="1006"/>
      <c r="AL45" s="997"/>
      <c r="AM45" s="997"/>
      <c r="AN45" s="997"/>
      <c r="AO45" s="997"/>
      <c r="AP45" s="997"/>
      <c r="AQ45" s="997"/>
      <c r="AR45" s="997"/>
      <c r="AS45" s="997"/>
      <c r="AT45" s="997"/>
      <c r="AU45" s="997"/>
      <c r="AV45" s="997"/>
      <c r="AW45" s="997"/>
      <c r="AX45" s="997"/>
      <c r="AY45" s="997"/>
      <c r="AZ45" s="1064"/>
      <c r="BA45" s="1064"/>
      <c r="BB45" s="1064"/>
      <c r="BC45" s="1064"/>
      <c r="BD45" s="1064"/>
      <c r="BE45" s="1048"/>
      <c r="BF45" s="1048"/>
      <c r="BG45" s="1048"/>
      <c r="BH45" s="1048"/>
      <c r="BI45" s="104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c r="A46" s="212">
        <v>19</v>
      </c>
      <c r="B46" s="1053"/>
      <c r="C46" s="1054"/>
      <c r="D46" s="1054"/>
      <c r="E46" s="1054"/>
      <c r="F46" s="1054"/>
      <c r="G46" s="1054"/>
      <c r="H46" s="1054"/>
      <c r="I46" s="1054"/>
      <c r="J46" s="1054"/>
      <c r="K46" s="1054"/>
      <c r="L46" s="1054"/>
      <c r="M46" s="1054"/>
      <c r="N46" s="1054"/>
      <c r="O46" s="1054"/>
      <c r="P46" s="1055"/>
      <c r="Q46" s="1065"/>
      <c r="R46" s="1066"/>
      <c r="S46" s="1066"/>
      <c r="T46" s="1066"/>
      <c r="U46" s="1066"/>
      <c r="V46" s="1066"/>
      <c r="W46" s="1066"/>
      <c r="X46" s="1066"/>
      <c r="Y46" s="1066"/>
      <c r="Z46" s="1066"/>
      <c r="AA46" s="1066"/>
      <c r="AB46" s="1066"/>
      <c r="AC46" s="1066"/>
      <c r="AD46" s="1066"/>
      <c r="AE46" s="1067"/>
      <c r="AF46" s="1059"/>
      <c r="AG46" s="1060"/>
      <c r="AH46" s="1060"/>
      <c r="AI46" s="1060"/>
      <c r="AJ46" s="1061"/>
      <c r="AK46" s="1006"/>
      <c r="AL46" s="997"/>
      <c r="AM46" s="997"/>
      <c r="AN46" s="997"/>
      <c r="AO46" s="997"/>
      <c r="AP46" s="997"/>
      <c r="AQ46" s="997"/>
      <c r="AR46" s="997"/>
      <c r="AS46" s="997"/>
      <c r="AT46" s="997"/>
      <c r="AU46" s="997"/>
      <c r="AV46" s="997"/>
      <c r="AW46" s="997"/>
      <c r="AX46" s="997"/>
      <c r="AY46" s="997"/>
      <c r="AZ46" s="1064"/>
      <c r="BA46" s="1064"/>
      <c r="BB46" s="1064"/>
      <c r="BC46" s="1064"/>
      <c r="BD46" s="1064"/>
      <c r="BE46" s="1048"/>
      <c r="BF46" s="1048"/>
      <c r="BG46" s="1048"/>
      <c r="BH46" s="1048"/>
      <c r="BI46" s="104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c r="A47" s="212">
        <v>20</v>
      </c>
      <c r="B47" s="1053"/>
      <c r="C47" s="1054"/>
      <c r="D47" s="1054"/>
      <c r="E47" s="1054"/>
      <c r="F47" s="1054"/>
      <c r="G47" s="1054"/>
      <c r="H47" s="1054"/>
      <c r="I47" s="1054"/>
      <c r="J47" s="1054"/>
      <c r="K47" s="1054"/>
      <c r="L47" s="1054"/>
      <c r="M47" s="1054"/>
      <c r="N47" s="1054"/>
      <c r="O47" s="1054"/>
      <c r="P47" s="1055"/>
      <c r="Q47" s="1065"/>
      <c r="R47" s="1066"/>
      <c r="S47" s="1066"/>
      <c r="T47" s="1066"/>
      <c r="U47" s="1066"/>
      <c r="V47" s="1066"/>
      <c r="W47" s="1066"/>
      <c r="X47" s="1066"/>
      <c r="Y47" s="1066"/>
      <c r="Z47" s="1066"/>
      <c r="AA47" s="1066"/>
      <c r="AB47" s="1066"/>
      <c r="AC47" s="1066"/>
      <c r="AD47" s="1066"/>
      <c r="AE47" s="1067"/>
      <c r="AF47" s="1059"/>
      <c r="AG47" s="1060"/>
      <c r="AH47" s="1060"/>
      <c r="AI47" s="1060"/>
      <c r="AJ47" s="1061"/>
      <c r="AK47" s="1006"/>
      <c r="AL47" s="997"/>
      <c r="AM47" s="997"/>
      <c r="AN47" s="997"/>
      <c r="AO47" s="997"/>
      <c r="AP47" s="997"/>
      <c r="AQ47" s="997"/>
      <c r="AR47" s="997"/>
      <c r="AS47" s="997"/>
      <c r="AT47" s="997"/>
      <c r="AU47" s="997"/>
      <c r="AV47" s="997"/>
      <c r="AW47" s="997"/>
      <c r="AX47" s="997"/>
      <c r="AY47" s="997"/>
      <c r="AZ47" s="1064"/>
      <c r="BA47" s="1064"/>
      <c r="BB47" s="1064"/>
      <c r="BC47" s="1064"/>
      <c r="BD47" s="1064"/>
      <c r="BE47" s="1048"/>
      <c r="BF47" s="1048"/>
      <c r="BG47" s="1048"/>
      <c r="BH47" s="1048"/>
      <c r="BI47" s="104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c r="A48" s="212">
        <v>21</v>
      </c>
      <c r="B48" s="1053"/>
      <c r="C48" s="1054"/>
      <c r="D48" s="1054"/>
      <c r="E48" s="1054"/>
      <c r="F48" s="1054"/>
      <c r="G48" s="1054"/>
      <c r="H48" s="1054"/>
      <c r="I48" s="1054"/>
      <c r="J48" s="1054"/>
      <c r="K48" s="1054"/>
      <c r="L48" s="1054"/>
      <c r="M48" s="1054"/>
      <c r="N48" s="1054"/>
      <c r="O48" s="1054"/>
      <c r="P48" s="1055"/>
      <c r="Q48" s="1065"/>
      <c r="R48" s="1066"/>
      <c r="S48" s="1066"/>
      <c r="T48" s="1066"/>
      <c r="U48" s="1066"/>
      <c r="V48" s="1066"/>
      <c r="W48" s="1066"/>
      <c r="X48" s="1066"/>
      <c r="Y48" s="1066"/>
      <c r="Z48" s="1066"/>
      <c r="AA48" s="1066"/>
      <c r="AB48" s="1066"/>
      <c r="AC48" s="1066"/>
      <c r="AD48" s="1066"/>
      <c r="AE48" s="1067"/>
      <c r="AF48" s="1059"/>
      <c r="AG48" s="1060"/>
      <c r="AH48" s="1060"/>
      <c r="AI48" s="1060"/>
      <c r="AJ48" s="1061"/>
      <c r="AK48" s="1006"/>
      <c r="AL48" s="997"/>
      <c r="AM48" s="997"/>
      <c r="AN48" s="997"/>
      <c r="AO48" s="997"/>
      <c r="AP48" s="997"/>
      <c r="AQ48" s="997"/>
      <c r="AR48" s="997"/>
      <c r="AS48" s="997"/>
      <c r="AT48" s="997"/>
      <c r="AU48" s="997"/>
      <c r="AV48" s="997"/>
      <c r="AW48" s="997"/>
      <c r="AX48" s="997"/>
      <c r="AY48" s="997"/>
      <c r="AZ48" s="1064"/>
      <c r="BA48" s="1064"/>
      <c r="BB48" s="1064"/>
      <c r="BC48" s="1064"/>
      <c r="BD48" s="1064"/>
      <c r="BE48" s="1048"/>
      <c r="BF48" s="1048"/>
      <c r="BG48" s="1048"/>
      <c r="BH48" s="1048"/>
      <c r="BI48" s="104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c r="A49" s="212">
        <v>22</v>
      </c>
      <c r="B49" s="1053"/>
      <c r="C49" s="1054"/>
      <c r="D49" s="1054"/>
      <c r="E49" s="1054"/>
      <c r="F49" s="1054"/>
      <c r="G49" s="1054"/>
      <c r="H49" s="1054"/>
      <c r="I49" s="1054"/>
      <c r="J49" s="1054"/>
      <c r="K49" s="1054"/>
      <c r="L49" s="1054"/>
      <c r="M49" s="1054"/>
      <c r="N49" s="1054"/>
      <c r="O49" s="1054"/>
      <c r="P49" s="1055"/>
      <c r="Q49" s="1065"/>
      <c r="R49" s="1066"/>
      <c r="S49" s="1066"/>
      <c r="T49" s="1066"/>
      <c r="U49" s="1066"/>
      <c r="V49" s="1066"/>
      <c r="W49" s="1066"/>
      <c r="X49" s="1066"/>
      <c r="Y49" s="1066"/>
      <c r="Z49" s="1066"/>
      <c r="AA49" s="1066"/>
      <c r="AB49" s="1066"/>
      <c r="AC49" s="1066"/>
      <c r="AD49" s="1066"/>
      <c r="AE49" s="1067"/>
      <c r="AF49" s="1059"/>
      <c r="AG49" s="1060"/>
      <c r="AH49" s="1060"/>
      <c r="AI49" s="1060"/>
      <c r="AJ49" s="1061"/>
      <c r="AK49" s="1006"/>
      <c r="AL49" s="997"/>
      <c r="AM49" s="997"/>
      <c r="AN49" s="997"/>
      <c r="AO49" s="997"/>
      <c r="AP49" s="997"/>
      <c r="AQ49" s="997"/>
      <c r="AR49" s="997"/>
      <c r="AS49" s="997"/>
      <c r="AT49" s="997"/>
      <c r="AU49" s="997"/>
      <c r="AV49" s="997"/>
      <c r="AW49" s="997"/>
      <c r="AX49" s="997"/>
      <c r="AY49" s="997"/>
      <c r="AZ49" s="1064"/>
      <c r="BA49" s="1064"/>
      <c r="BB49" s="1064"/>
      <c r="BC49" s="1064"/>
      <c r="BD49" s="1064"/>
      <c r="BE49" s="1048"/>
      <c r="BF49" s="1048"/>
      <c r="BG49" s="1048"/>
      <c r="BH49" s="1048"/>
      <c r="BI49" s="104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c r="A50" s="212">
        <v>23</v>
      </c>
      <c r="B50" s="1053"/>
      <c r="C50" s="1054"/>
      <c r="D50" s="1054"/>
      <c r="E50" s="1054"/>
      <c r="F50" s="1054"/>
      <c r="G50" s="1054"/>
      <c r="H50" s="1054"/>
      <c r="I50" s="1054"/>
      <c r="J50" s="1054"/>
      <c r="K50" s="1054"/>
      <c r="L50" s="1054"/>
      <c r="M50" s="1054"/>
      <c r="N50" s="1054"/>
      <c r="O50" s="1054"/>
      <c r="P50" s="1055"/>
      <c r="Q50" s="1056"/>
      <c r="R50" s="1057"/>
      <c r="S50" s="1057"/>
      <c r="T50" s="1057"/>
      <c r="U50" s="1057"/>
      <c r="V50" s="1057"/>
      <c r="W50" s="1057"/>
      <c r="X50" s="1057"/>
      <c r="Y50" s="1057"/>
      <c r="Z50" s="1057"/>
      <c r="AA50" s="1057"/>
      <c r="AB50" s="1057"/>
      <c r="AC50" s="1057"/>
      <c r="AD50" s="1057"/>
      <c r="AE50" s="1058"/>
      <c r="AF50" s="1059"/>
      <c r="AG50" s="1060"/>
      <c r="AH50" s="1060"/>
      <c r="AI50" s="1060"/>
      <c r="AJ50" s="1061"/>
      <c r="AK50" s="1062"/>
      <c r="AL50" s="1057"/>
      <c r="AM50" s="1057"/>
      <c r="AN50" s="1057"/>
      <c r="AO50" s="1057"/>
      <c r="AP50" s="1057"/>
      <c r="AQ50" s="1057"/>
      <c r="AR50" s="1057"/>
      <c r="AS50" s="1057"/>
      <c r="AT50" s="1057"/>
      <c r="AU50" s="1057"/>
      <c r="AV50" s="1057"/>
      <c r="AW50" s="1057"/>
      <c r="AX50" s="1057"/>
      <c r="AY50" s="1057"/>
      <c r="AZ50" s="1063"/>
      <c r="BA50" s="1063"/>
      <c r="BB50" s="1063"/>
      <c r="BC50" s="1063"/>
      <c r="BD50" s="1063"/>
      <c r="BE50" s="1048"/>
      <c r="BF50" s="1048"/>
      <c r="BG50" s="1048"/>
      <c r="BH50" s="1048"/>
      <c r="BI50" s="104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c r="A51" s="212">
        <v>24</v>
      </c>
      <c r="B51" s="1053"/>
      <c r="C51" s="1054"/>
      <c r="D51" s="1054"/>
      <c r="E51" s="1054"/>
      <c r="F51" s="1054"/>
      <c r="G51" s="1054"/>
      <c r="H51" s="1054"/>
      <c r="I51" s="1054"/>
      <c r="J51" s="1054"/>
      <c r="K51" s="1054"/>
      <c r="L51" s="1054"/>
      <c r="M51" s="1054"/>
      <c r="N51" s="1054"/>
      <c r="O51" s="1054"/>
      <c r="P51" s="1055"/>
      <c r="Q51" s="1056"/>
      <c r="R51" s="1057"/>
      <c r="S51" s="1057"/>
      <c r="T51" s="1057"/>
      <c r="U51" s="1057"/>
      <c r="V51" s="1057"/>
      <c r="W51" s="1057"/>
      <c r="X51" s="1057"/>
      <c r="Y51" s="1057"/>
      <c r="Z51" s="1057"/>
      <c r="AA51" s="1057"/>
      <c r="AB51" s="1057"/>
      <c r="AC51" s="1057"/>
      <c r="AD51" s="1057"/>
      <c r="AE51" s="1058"/>
      <c r="AF51" s="1059"/>
      <c r="AG51" s="1060"/>
      <c r="AH51" s="1060"/>
      <c r="AI51" s="1060"/>
      <c r="AJ51" s="1061"/>
      <c r="AK51" s="1062"/>
      <c r="AL51" s="1057"/>
      <c r="AM51" s="1057"/>
      <c r="AN51" s="1057"/>
      <c r="AO51" s="1057"/>
      <c r="AP51" s="1057"/>
      <c r="AQ51" s="1057"/>
      <c r="AR51" s="1057"/>
      <c r="AS51" s="1057"/>
      <c r="AT51" s="1057"/>
      <c r="AU51" s="1057"/>
      <c r="AV51" s="1057"/>
      <c r="AW51" s="1057"/>
      <c r="AX51" s="1057"/>
      <c r="AY51" s="1057"/>
      <c r="AZ51" s="1063"/>
      <c r="BA51" s="1063"/>
      <c r="BB51" s="1063"/>
      <c r="BC51" s="1063"/>
      <c r="BD51" s="1063"/>
      <c r="BE51" s="1048"/>
      <c r="BF51" s="1048"/>
      <c r="BG51" s="1048"/>
      <c r="BH51" s="1048"/>
      <c r="BI51" s="104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c r="A52" s="212">
        <v>25</v>
      </c>
      <c r="B52" s="1053"/>
      <c r="C52" s="1054"/>
      <c r="D52" s="1054"/>
      <c r="E52" s="1054"/>
      <c r="F52" s="1054"/>
      <c r="G52" s="1054"/>
      <c r="H52" s="1054"/>
      <c r="I52" s="1054"/>
      <c r="J52" s="1054"/>
      <c r="K52" s="1054"/>
      <c r="L52" s="1054"/>
      <c r="M52" s="1054"/>
      <c r="N52" s="1054"/>
      <c r="O52" s="1054"/>
      <c r="P52" s="1055"/>
      <c r="Q52" s="1056"/>
      <c r="R52" s="1057"/>
      <c r="S52" s="1057"/>
      <c r="T52" s="1057"/>
      <c r="U52" s="1057"/>
      <c r="V52" s="1057"/>
      <c r="W52" s="1057"/>
      <c r="X52" s="1057"/>
      <c r="Y52" s="1057"/>
      <c r="Z52" s="1057"/>
      <c r="AA52" s="1057"/>
      <c r="AB52" s="1057"/>
      <c r="AC52" s="1057"/>
      <c r="AD52" s="1057"/>
      <c r="AE52" s="1058"/>
      <c r="AF52" s="1059"/>
      <c r="AG52" s="1060"/>
      <c r="AH52" s="1060"/>
      <c r="AI52" s="1060"/>
      <c r="AJ52" s="1061"/>
      <c r="AK52" s="1062"/>
      <c r="AL52" s="1057"/>
      <c r="AM52" s="1057"/>
      <c r="AN52" s="1057"/>
      <c r="AO52" s="1057"/>
      <c r="AP52" s="1057"/>
      <c r="AQ52" s="1057"/>
      <c r="AR52" s="1057"/>
      <c r="AS52" s="1057"/>
      <c r="AT52" s="1057"/>
      <c r="AU52" s="1057"/>
      <c r="AV52" s="1057"/>
      <c r="AW52" s="1057"/>
      <c r="AX52" s="1057"/>
      <c r="AY52" s="1057"/>
      <c r="AZ52" s="1063"/>
      <c r="BA52" s="1063"/>
      <c r="BB52" s="1063"/>
      <c r="BC52" s="1063"/>
      <c r="BD52" s="1063"/>
      <c r="BE52" s="1048"/>
      <c r="BF52" s="1048"/>
      <c r="BG52" s="1048"/>
      <c r="BH52" s="1048"/>
      <c r="BI52" s="104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c r="A53" s="212">
        <v>26</v>
      </c>
      <c r="B53" s="1053"/>
      <c r="C53" s="1054"/>
      <c r="D53" s="1054"/>
      <c r="E53" s="1054"/>
      <c r="F53" s="1054"/>
      <c r="G53" s="1054"/>
      <c r="H53" s="1054"/>
      <c r="I53" s="1054"/>
      <c r="J53" s="1054"/>
      <c r="K53" s="1054"/>
      <c r="L53" s="1054"/>
      <c r="M53" s="1054"/>
      <c r="N53" s="1054"/>
      <c r="O53" s="1054"/>
      <c r="P53" s="1055"/>
      <c r="Q53" s="1056"/>
      <c r="R53" s="1057"/>
      <c r="S53" s="1057"/>
      <c r="T53" s="1057"/>
      <c r="U53" s="1057"/>
      <c r="V53" s="1057"/>
      <c r="W53" s="1057"/>
      <c r="X53" s="1057"/>
      <c r="Y53" s="1057"/>
      <c r="Z53" s="1057"/>
      <c r="AA53" s="1057"/>
      <c r="AB53" s="1057"/>
      <c r="AC53" s="1057"/>
      <c r="AD53" s="1057"/>
      <c r="AE53" s="1058"/>
      <c r="AF53" s="1059"/>
      <c r="AG53" s="1060"/>
      <c r="AH53" s="1060"/>
      <c r="AI53" s="1060"/>
      <c r="AJ53" s="1061"/>
      <c r="AK53" s="1062"/>
      <c r="AL53" s="1057"/>
      <c r="AM53" s="1057"/>
      <c r="AN53" s="1057"/>
      <c r="AO53" s="1057"/>
      <c r="AP53" s="1057"/>
      <c r="AQ53" s="1057"/>
      <c r="AR53" s="1057"/>
      <c r="AS53" s="1057"/>
      <c r="AT53" s="1057"/>
      <c r="AU53" s="1057"/>
      <c r="AV53" s="1057"/>
      <c r="AW53" s="1057"/>
      <c r="AX53" s="1057"/>
      <c r="AY53" s="1057"/>
      <c r="AZ53" s="1063"/>
      <c r="BA53" s="1063"/>
      <c r="BB53" s="1063"/>
      <c r="BC53" s="1063"/>
      <c r="BD53" s="1063"/>
      <c r="BE53" s="1048"/>
      <c r="BF53" s="1048"/>
      <c r="BG53" s="1048"/>
      <c r="BH53" s="1048"/>
      <c r="BI53" s="104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c r="A54" s="212">
        <v>27</v>
      </c>
      <c r="B54" s="1053"/>
      <c r="C54" s="1054"/>
      <c r="D54" s="1054"/>
      <c r="E54" s="1054"/>
      <c r="F54" s="1054"/>
      <c r="G54" s="1054"/>
      <c r="H54" s="1054"/>
      <c r="I54" s="1054"/>
      <c r="J54" s="1054"/>
      <c r="K54" s="1054"/>
      <c r="L54" s="1054"/>
      <c r="M54" s="1054"/>
      <c r="N54" s="1054"/>
      <c r="O54" s="1054"/>
      <c r="P54" s="1055"/>
      <c r="Q54" s="1056"/>
      <c r="R54" s="1057"/>
      <c r="S54" s="1057"/>
      <c r="T54" s="1057"/>
      <c r="U54" s="1057"/>
      <c r="V54" s="1057"/>
      <c r="W54" s="1057"/>
      <c r="X54" s="1057"/>
      <c r="Y54" s="1057"/>
      <c r="Z54" s="1057"/>
      <c r="AA54" s="1057"/>
      <c r="AB54" s="1057"/>
      <c r="AC54" s="1057"/>
      <c r="AD54" s="1057"/>
      <c r="AE54" s="1058"/>
      <c r="AF54" s="1059"/>
      <c r="AG54" s="1060"/>
      <c r="AH54" s="1060"/>
      <c r="AI54" s="1060"/>
      <c r="AJ54" s="1061"/>
      <c r="AK54" s="1062"/>
      <c r="AL54" s="1057"/>
      <c r="AM54" s="1057"/>
      <c r="AN54" s="1057"/>
      <c r="AO54" s="1057"/>
      <c r="AP54" s="1057"/>
      <c r="AQ54" s="1057"/>
      <c r="AR54" s="1057"/>
      <c r="AS54" s="1057"/>
      <c r="AT54" s="1057"/>
      <c r="AU54" s="1057"/>
      <c r="AV54" s="1057"/>
      <c r="AW54" s="1057"/>
      <c r="AX54" s="1057"/>
      <c r="AY54" s="1057"/>
      <c r="AZ54" s="1063"/>
      <c r="BA54" s="1063"/>
      <c r="BB54" s="1063"/>
      <c r="BC54" s="1063"/>
      <c r="BD54" s="1063"/>
      <c r="BE54" s="1048"/>
      <c r="BF54" s="1048"/>
      <c r="BG54" s="1048"/>
      <c r="BH54" s="1048"/>
      <c r="BI54" s="104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c r="A55" s="212">
        <v>28</v>
      </c>
      <c r="B55" s="1053"/>
      <c r="C55" s="1054"/>
      <c r="D55" s="1054"/>
      <c r="E55" s="1054"/>
      <c r="F55" s="1054"/>
      <c r="G55" s="1054"/>
      <c r="H55" s="1054"/>
      <c r="I55" s="1054"/>
      <c r="J55" s="1054"/>
      <c r="K55" s="1054"/>
      <c r="L55" s="1054"/>
      <c r="M55" s="1054"/>
      <c r="N55" s="1054"/>
      <c r="O55" s="1054"/>
      <c r="P55" s="1055"/>
      <c r="Q55" s="1056"/>
      <c r="R55" s="1057"/>
      <c r="S55" s="1057"/>
      <c r="T55" s="1057"/>
      <c r="U55" s="1057"/>
      <c r="V55" s="1057"/>
      <c r="W55" s="1057"/>
      <c r="X55" s="1057"/>
      <c r="Y55" s="1057"/>
      <c r="Z55" s="1057"/>
      <c r="AA55" s="1057"/>
      <c r="AB55" s="1057"/>
      <c r="AC55" s="1057"/>
      <c r="AD55" s="1057"/>
      <c r="AE55" s="1058"/>
      <c r="AF55" s="1059"/>
      <c r="AG55" s="1060"/>
      <c r="AH55" s="1060"/>
      <c r="AI55" s="1060"/>
      <c r="AJ55" s="1061"/>
      <c r="AK55" s="1062"/>
      <c r="AL55" s="1057"/>
      <c r="AM55" s="1057"/>
      <c r="AN55" s="1057"/>
      <c r="AO55" s="1057"/>
      <c r="AP55" s="1057"/>
      <c r="AQ55" s="1057"/>
      <c r="AR55" s="1057"/>
      <c r="AS55" s="1057"/>
      <c r="AT55" s="1057"/>
      <c r="AU55" s="1057"/>
      <c r="AV55" s="1057"/>
      <c r="AW55" s="1057"/>
      <c r="AX55" s="1057"/>
      <c r="AY55" s="1057"/>
      <c r="AZ55" s="1063"/>
      <c r="BA55" s="1063"/>
      <c r="BB55" s="1063"/>
      <c r="BC55" s="1063"/>
      <c r="BD55" s="1063"/>
      <c r="BE55" s="1048"/>
      <c r="BF55" s="1048"/>
      <c r="BG55" s="1048"/>
      <c r="BH55" s="1048"/>
      <c r="BI55" s="104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c r="A56" s="212">
        <v>29</v>
      </c>
      <c r="B56" s="1053"/>
      <c r="C56" s="1054"/>
      <c r="D56" s="1054"/>
      <c r="E56" s="1054"/>
      <c r="F56" s="1054"/>
      <c r="G56" s="1054"/>
      <c r="H56" s="1054"/>
      <c r="I56" s="1054"/>
      <c r="J56" s="1054"/>
      <c r="K56" s="1054"/>
      <c r="L56" s="1054"/>
      <c r="M56" s="1054"/>
      <c r="N56" s="1054"/>
      <c r="O56" s="1054"/>
      <c r="P56" s="1055"/>
      <c r="Q56" s="1056"/>
      <c r="R56" s="1057"/>
      <c r="S56" s="1057"/>
      <c r="T56" s="1057"/>
      <c r="U56" s="1057"/>
      <c r="V56" s="1057"/>
      <c r="W56" s="1057"/>
      <c r="X56" s="1057"/>
      <c r="Y56" s="1057"/>
      <c r="Z56" s="1057"/>
      <c r="AA56" s="1057"/>
      <c r="AB56" s="1057"/>
      <c r="AC56" s="1057"/>
      <c r="AD56" s="1057"/>
      <c r="AE56" s="1058"/>
      <c r="AF56" s="1059"/>
      <c r="AG56" s="1060"/>
      <c r="AH56" s="1060"/>
      <c r="AI56" s="1060"/>
      <c r="AJ56" s="1061"/>
      <c r="AK56" s="1062"/>
      <c r="AL56" s="1057"/>
      <c r="AM56" s="1057"/>
      <c r="AN56" s="1057"/>
      <c r="AO56" s="1057"/>
      <c r="AP56" s="1057"/>
      <c r="AQ56" s="1057"/>
      <c r="AR56" s="1057"/>
      <c r="AS56" s="1057"/>
      <c r="AT56" s="1057"/>
      <c r="AU56" s="1057"/>
      <c r="AV56" s="1057"/>
      <c r="AW56" s="1057"/>
      <c r="AX56" s="1057"/>
      <c r="AY56" s="1057"/>
      <c r="AZ56" s="1063"/>
      <c r="BA56" s="1063"/>
      <c r="BB56" s="1063"/>
      <c r="BC56" s="1063"/>
      <c r="BD56" s="1063"/>
      <c r="BE56" s="1048"/>
      <c r="BF56" s="1048"/>
      <c r="BG56" s="1048"/>
      <c r="BH56" s="1048"/>
      <c r="BI56" s="104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c r="A57" s="212">
        <v>30</v>
      </c>
      <c r="B57" s="1053"/>
      <c r="C57" s="1054"/>
      <c r="D57" s="1054"/>
      <c r="E57" s="1054"/>
      <c r="F57" s="1054"/>
      <c r="G57" s="1054"/>
      <c r="H57" s="1054"/>
      <c r="I57" s="1054"/>
      <c r="J57" s="1054"/>
      <c r="K57" s="1054"/>
      <c r="L57" s="1054"/>
      <c r="M57" s="1054"/>
      <c r="N57" s="1054"/>
      <c r="O57" s="1054"/>
      <c r="P57" s="1055"/>
      <c r="Q57" s="1056"/>
      <c r="R57" s="1057"/>
      <c r="S57" s="1057"/>
      <c r="T57" s="1057"/>
      <c r="U57" s="1057"/>
      <c r="V57" s="1057"/>
      <c r="W57" s="1057"/>
      <c r="X57" s="1057"/>
      <c r="Y57" s="1057"/>
      <c r="Z57" s="1057"/>
      <c r="AA57" s="1057"/>
      <c r="AB57" s="1057"/>
      <c r="AC57" s="1057"/>
      <c r="AD57" s="1057"/>
      <c r="AE57" s="1058"/>
      <c r="AF57" s="1059"/>
      <c r="AG57" s="1060"/>
      <c r="AH57" s="1060"/>
      <c r="AI57" s="1060"/>
      <c r="AJ57" s="1061"/>
      <c r="AK57" s="1062"/>
      <c r="AL57" s="1057"/>
      <c r="AM57" s="1057"/>
      <c r="AN57" s="1057"/>
      <c r="AO57" s="1057"/>
      <c r="AP57" s="1057"/>
      <c r="AQ57" s="1057"/>
      <c r="AR57" s="1057"/>
      <c r="AS57" s="1057"/>
      <c r="AT57" s="1057"/>
      <c r="AU57" s="1057"/>
      <c r="AV57" s="1057"/>
      <c r="AW57" s="1057"/>
      <c r="AX57" s="1057"/>
      <c r="AY57" s="1057"/>
      <c r="AZ57" s="1063"/>
      <c r="BA57" s="1063"/>
      <c r="BB57" s="1063"/>
      <c r="BC57" s="1063"/>
      <c r="BD57" s="1063"/>
      <c r="BE57" s="1048"/>
      <c r="BF57" s="1048"/>
      <c r="BG57" s="1048"/>
      <c r="BH57" s="1048"/>
      <c r="BI57" s="104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c r="A58" s="212">
        <v>31</v>
      </c>
      <c r="B58" s="1053"/>
      <c r="C58" s="1054"/>
      <c r="D58" s="1054"/>
      <c r="E58" s="1054"/>
      <c r="F58" s="1054"/>
      <c r="G58" s="1054"/>
      <c r="H58" s="1054"/>
      <c r="I58" s="1054"/>
      <c r="J58" s="1054"/>
      <c r="K58" s="1054"/>
      <c r="L58" s="1054"/>
      <c r="M58" s="1054"/>
      <c r="N58" s="1054"/>
      <c r="O58" s="1054"/>
      <c r="P58" s="1055"/>
      <c r="Q58" s="1056"/>
      <c r="R58" s="1057"/>
      <c r="S58" s="1057"/>
      <c r="T58" s="1057"/>
      <c r="U58" s="1057"/>
      <c r="V58" s="1057"/>
      <c r="W58" s="1057"/>
      <c r="X58" s="1057"/>
      <c r="Y58" s="1057"/>
      <c r="Z58" s="1057"/>
      <c r="AA58" s="1057"/>
      <c r="AB58" s="1057"/>
      <c r="AC58" s="1057"/>
      <c r="AD58" s="1057"/>
      <c r="AE58" s="1058"/>
      <c r="AF58" s="1059"/>
      <c r="AG58" s="1060"/>
      <c r="AH58" s="1060"/>
      <c r="AI58" s="1060"/>
      <c r="AJ58" s="1061"/>
      <c r="AK58" s="1062"/>
      <c r="AL58" s="1057"/>
      <c r="AM58" s="1057"/>
      <c r="AN58" s="1057"/>
      <c r="AO58" s="1057"/>
      <c r="AP58" s="1057"/>
      <c r="AQ58" s="1057"/>
      <c r="AR58" s="1057"/>
      <c r="AS58" s="1057"/>
      <c r="AT58" s="1057"/>
      <c r="AU58" s="1057"/>
      <c r="AV58" s="1057"/>
      <c r="AW58" s="1057"/>
      <c r="AX58" s="1057"/>
      <c r="AY58" s="1057"/>
      <c r="AZ58" s="1063"/>
      <c r="BA58" s="1063"/>
      <c r="BB58" s="1063"/>
      <c r="BC58" s="1063"/>
      <c r="BD58" s="1063"/>
      <c r="BE58" s="1048"/>
      <c r="BF58" s="1048"/>
      <c r="BG58" s="1048"/>
      <c r="BH58" s="1048"/>
      <c r="BI58" s="104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c r="A59" s="212">
        <v>32</v>
      </c>
      <c r="B59" s="1053"/>
      <c r="C59" s="1054"/>
      <c r="D59" s="1054"/>
      <c r="E59" s="1054"/>
      <c r="F59" s="1054"/>
      <c r="G59" s="1054"/>
      <c r="H59" s="1054"/>
      <c r="I59" s="1054"/>
      <c r="J59" s="1054"/>
      <c r="K59" s="1054"/>
      <c r="L59" s="1054"/>
      <c r="M59" s="1054"/>
      <c r="N59" s="1054"/>
      <c r="O59" s="1054"/>
      <c r="P59" s="1055"/>
      <c r="Q59" s="1056"/>
      <c r="R59" s="1057"/>
      <c r="S59" s="1057"/>
      <c r="T59" s="1057"/>
      <c r="U59" s="1057"/>
      <c r="V59" s="1057"/>
      <c r="W59" s="1057"/>
      <c r="X59" s="1057"/>
      <c r="Y59" s="1057"/>
      <c r="Z59" s="1057"/>
      <c r="AA59" s="1057"/>
      <c r="AB59" s="1057"/>
      <c r="AC59" s="1057"/>
      <c r="AD59" s="1057"/>
      <c r="AE59" s="1058"/>
      <c r="AF59" s="1059"/>
      <c r="AG59" s="1060"/>
      <c r="AH59" s="1060"/>
      <c r="AI59" s="1060"/>
      <c r="AJ59" s="1061"/>
      <c r="AK59" s="1062"/>
      <c r="AL59" s="1057"/>
      <c r="AM59" s="1057"/>
      <c r="AN59" s="1057"/>
      <c r="AO59" s="1057"/>
      <c r="AP59" s="1057"/>
      <c r="AQ59" s="1057"/>
      <c r="AR59" s="1057"/>
      <c r="AS59" s="1057"/>
      <c r="AT59" s="1057"/>
      <c r="AU59" s="1057"/>
      <c r="AV59" s="1057"/>
      <c r="AW59" s="1057"/>
      <c r="AX59" s="1057"/>
      <c r="AY59" s="1057"/>
      <c r="AZ59" s="1063"/>
      <c r="BA59" s="1063"/>
      <c r="BB59" s="1063"/>
      <c r="BC59" s="1063"/>
      <c r="BD59" s="1063"/>
      <c r="BE59" s="1048"/>
      <c r="BF59" s="1048"/>
      <c r="BG59" s="1048"/>
      <c r="BH59" s="1048"/>
      <c r="BI59" s="104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c r="A60" s="212">
        <v>33</v>
      </c>
      <c r="B60" s="1053"/>
      <c r="C60" s="1054"/>
      <c r="D60" s="1054"/>
      <c r="E60" s="1054"/>
      <c r="F60" s="1054"/>
      <c r="G60" s="1054"/>
      <c r="H60" s="1054"/>
      <c r="I60" s="1054"/>
      <c r="J60" s="1054"/>
      <c r="K60" s="1054"/>
      <c r="L60" s="1054"/>
      <c r="M60" s="1054"/>
      <c r="N60" s="1054"/>
      <c r="O60" s="1054"/>
      <c r="P60" s="1055"/>
      <c r="Q60" s="1056"/>
      <c r="R60" s="1057"/>
      <c r="S60" s="1057"/>
      <c r="T60" s="1057"/>
      <c r="U60" s="1057"/>
      <c r="V60" s="1057"/>
      <c r="W60" s="1057"/>
      <c r="X60" s="1057"/>
      <c r="Y60" s="1057"/>
      <c r="Z60" s="1057"/>
      <c r="AA60" s="1057"/>
      <c r="AB60" s="1057"/>
      <c r="AC60" s="1057"/>
      <c r="AD60" s="1057"/>
      <c r="AE60" s="1058"/>
      <c r="AF60" s="1059"/>
      <c r="AG60" s="1060"/>
      <c r="AH60" s="1060"/>
      <c r="AI60" s="1060"/>
      <c r="AJ60" s="1061"/>
      <c r="AK60" s="1062"/>
      <c r="AL60" s="1057"/>
      <c r="AM60" s="1057"/>
      <c r="AN60" s="1057"/>
      <c r="AO60" s="1057"/>
      <c r="AP60" s="1057"/>
      <c r="AQ60" s="1057"/>
      <c r="AR60" s="1057"/>
      <c r="AS60" s="1057"/>
      <c r="AT60" s="1057"/>
      <c r="AU60" s="1057"/>
      <c r="AV60" s="1057"/>
      <c r="AW60" s="1057"/>
      <c r="AX60" s="1057"/>
      <c r="AY60" s="1057"/>
      <c r="AZ60" s="1063"/>
      <c r="BA60" s="1063"/>
      <c r="BB60" s="1063"/>
      <c r="BC60" s="1063"/>
      <c r="BD60" s="1063"/>
      <c r="BE60" s="1048"/>
      <c r="BF60" s="1048"/>
      <c r="BG60" s="1048"/>
      <c r="BH60" s="1048"/>
      <c r="BI60" s="104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c r="A61" s="212">
        <v>34</v>
      </c>
      <c r="B61" s="1053"/>
      <c r="C61" s="1054"/>
      <c r="D61" s="1054"/>
      <c r="E61" s="1054"/>
      <c r="F61" s="1054"/>
      <c r="G61" s="1054"/>
      <c r="H61" s="1054"/>
      <c r="I61" s="1054"/>
      <c r="J61" s="1054"/>
      <c r="K61" s="1054"/>
      <c r="L61" s="1054"/>
      <c r="M61" s="1054"/>
      <c r="N61" s="1054"/>
      <c r="O61" s="1054"/>
      <c r="P61" s="1055"/>
      <c r="Q61" s="1056"/>
      <c r="R61" s="1057"/>
      <c r="S61" s="1057"/>
      <c r="T61" s="1057"/>
      <c r="U61" s="1057"/>
      <c r="V61" s="1057"/>
      <c r="W61" s="1057"/>
      <c r="X61" s="1057"/>
      <c r="Y61" s="1057"/>
      <c r="Z61" s="1057"/>
      <c r="AA61" s="1057"/>
      <c r="AB61" s="1057"/>
      <c r="AC61" s="1057"/>
      <c r="AD61" s="1057"/>
      <c r="AE61" s="1058"/>
      <c r="AF61" s="1059"/>
      <c r="AG61" s="1060"/>
      <c r="AH61" s="1060"/>
      <c r="AI61" s="1060"/>
      <c r="AJ61" s="1061"/>
      <c r="AK61" s="1062"/>
      <c r="AL61" s="1057"/>
      <c r="AM61" s="1057"/>
      <c r="AN61" s="1057"/>
      <c r="AO61" s="1057"/>
      <c r="AP61" s="1057"/>
      <c r="AQ61" s="1057"/>
      <c r="AR61" s="1057"/>
      <c r="AS61" s="1057"/>
      <c r="AT61" s="1057"/>
      <c r="AU61" s="1057"/>
      <c r="AV61" s="1057"/>
      <c r="AW61" s="1057"/>
      <c r="AX61" s="1057"/>
      <c r="AY61" s="1057"/>
      <c r="AZ61" s="1063"/>
      <c r="BA61" s="1063"/>
      <c r="BB61" s="1063"/>
      <c r="BC61" s="1063"/>
      <c r="BD61" s="1063"/>
      <c r="BE61" s="1048"/>
      <c r="BF61" s="1048"/>
      <c r="BG61" s="1048"/>
      <c r="BH61" s="1048"/>
      <c r="BI61" s="104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c r="A62" s="212">
        <v>35</v>
      </c>
      <c r="B62" s="1053"/>
      <c r="C62" s="1054"/>
      <c r="D62" s="1054"/>
      <c r="E62" s="1054"/>
      <c r="F62" s="1054"/>
      <c r="G62" s="1054"/>
      <c r="H62" s="1054"/>
      <c r="I62" s="1054"/>
      <c r="J62" s="1054"/>
      <c r="K62" s="1054"/>
      <c r="L62" s="1054"/>
      <c r="M62" s="1054"/>
      <c r="N62" s="1054"/>
      <c r="O62" s="1054"/>
      <c r="P62" s="1055"/>
      <c r="Q62" s="1056"/>
      <c r="R62" s="1057"/>
      <c r="S62" s="1057"/>
      <c r="T62" s="1057"/>
      <c r="U62" s="1057"/>
      <c r="V62" s="1057"/>
      <c r="W62" s="1057"/>
      <c r="X62" s="1057"/>
      <c r="Y62" s="1057"/>
      <c r="Z62" s="1057"/>
      <c r="AA62" s="1057"/>
      <c r="AB62" s="1057"/>
      <c r="AC62" s="1057"/>
      <c r="AD62" s="1057"/>
      <c r="AE62" s="1058"/>
      <c r="AF62" s="1059"/>
      <c r="AG62" s="1060"/>
      <c r="AH62" s="1060"/>
      <c r="AI62" s="1060"/>
      <c r="AJ62" s="1061"/>
      <c r="AK62" s="1062"/>
      <c r="AL62" s="1057"/>
      <c r="AM62" s="1057"/>
      <c r="AN62" s="1057"/>
      <c r="AO62" s="1057"/>
      <c r="AP62" s="1057"/>
      <c r="AQ62" s="1057"/>
      <c r="AR62" s="1057"/>
      <c r="AS62" s="1057"/>
      <c r="AT62" s="1057"/>
      <c r="AU62" s="1057"/>
      <c r="AV62" s="1057"/>
      <c r="AW62" s="1057"/>
      <c r="AX62" s="1057"/>
      <c r="AY62" s="1057"/>
      <c r="AZ62" s="1063"/>
      <c r="BA62" s="1063"/>
      <c r="BB62" s="1063"/>
      <c r="BC62" s="1063"/>
      <c r="BD62" s="1063"/>
      <c r="BE62" s="1048"/>
      <c r="BF62" s="1048"/>
      <c r="BG62" s="1048"/>
      <c r="BH62" s="1048"/>
      <c r="BI62" s="1049"/>
      <c r="BJ62" s="1050" t="s">
        <v>379</v>
      </c>
      <c r="BK62" s="1051"/>
      <c r="BL62" s="1051"/>
      <c r="BM62" s="1051"/>
      <c r="BN62" s="105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c r="A63" s="215" t="s">
        <v>362</v>
      </c>
      <c r="B63" s="970" t="s">
        <v>380</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140"/>
      <c r="AF63" s="1141">
        <v>84</v>
      </c>
      <c r="AG63" s="985"/>
      <c r="AH63" s="985"/>
      <c r="AI63" s="985"/>
      <c r="AJ63" s="1142"/>
      <c r="AK63" s="1143"/>
      <c r="AL63" s="989"/>
      <c r="AM63" s="989"/>
      <c r="AN63" s="989"/>
      <c r="AO63" s="989"/>
      <c r="AP63" s="985"/>
      <c r="AQ63" s="985"/>
      <c r="AR63" s="985"/>
      <c r="AS63" s="985"/>
      <c r="AT63" s="985"/>
      <c r="AU63" s="985"/>
      <c r="AV63" s="985"/>
      <c r="AW63" s="985"/>
      <c r="AX63" s="985"/>
      <c r="AY63" s="985"/>
      <c r="AZ63" s="1045"/>
      <c r="BA63" s="1045"/>
      <c r="BB63" s="1045"/>
      <c r="BC63" s="1045"/>
      <c r="BD63" s="1045"/>
      <c r="BE63" s="986"/>
      <c r="BF63" s="986"/>
      <c r="BG63" s="986"/>
      <c r="BH63" s="986"/>
      <c r="BI63" s="987"/>
      <c r="BJ63" s="1046" t="s">
        <v>108</v>
      </c>
      <c r="BK63" s="977"/>
      <c r="BL63" s="977"/>
      <c r="BM63" s="977"/>
      <c r="BN63" s="1047"/>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c r="A65" s="203" t="s">
        <v>381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c r="A66" s="1021" t="s">
        <v>382</v>
      </c>
      <c r="B66" s="1022"/>
      <c r="C66" s="1022"/>
      <c r="D66" s="1022"/>
      <c r="E66" s="1022"/>
      <c r="F66" s="1022"/>
      <c r="G66" s="1022"/>
      <c r="H66" s="1022"/>
      <c r="I66" s="1022"/>
      <c r="J66" s="1022"/>
      <c r="K66" s="1022"/>
      <c r="L66" s="1022"/>
      <c r="M66" s="1022"/>
      <c r="N66" s="1022"/>
      <c r="O66" s="1022"/>
      <c r="P66" s="1023"/>
      <c r="Q66" s="1027" t="s">
        <v>366</v>
      </c>
      <c r="R66" s="1028"/>
      <c r="S66" s="1028"/>
      <c r="T66" s="1028"/>
      <c r="U66" s="1029"/>
      <c r="V66" s="1027" t="s">
        <v>367</v>
      </c>
      <c r="W66" s="1028"/>
      <c r="X66" s="1028"/>
      <c r="Y66" s="1028"/>
      <c r="Z66" s="1029"/>
      <c r="AA66" s="1027" t="s">
        <v>368</v>
      </c>
      <c r="AB66" s="1028"/>
      <c r="AC66" s="1028"/>
      <c r="AD66" s="1028"/>
      <c r="AE66" s="1029"/>
      <c r="AF66" s="1033" t="s">
        <v>369</v>
      </c>
      <c r="AG66" s="1034"/>
      <c r="AH66" s="1034"/>
      <c r="AI66" s="1034"/>
      <c r="AJ66" s="1035"/>
      <c r="AK66" s="1027" t="s">
        <v>370</v>
      </c>
      <c r="AL66" s="1022"/>
      <c r="AM66" s="1022"/>
      <c r="AN66" s="1022"/>
      <c r="AO66" s="1023"/>
      <c r="AP66" s="1027" t="s">
        <v>371</v>
      </c>
      <c r="AQ66" s="1028"/>
      <c r="AR66" s="1028"/>
      <c r="AS66" s="1028"/>
      <c r="AT66" s="1029"/>
      <c r="AU66" s="1027" t="s">
        <v>383</v>
      </c>
      <c r="AV66" s="1028"/>
      <c r="AW66" s="1028"/>
      <c r="AX66" s="1028"/>
      <c r="AY66" s="1029"/>
      <c r="AZ66" s="1027" t="s">
        <v>350</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1" t="s">
        <v>532</v>
      </c>
      <c r="C68" s="1012"/>
      <c r="D68" s="1012"/>
      <c r="E68" s="1012"/>
      <c r="F68" s="1012"/>
      <c r="G68" s="1012"/>
      <c r="H68" s="1012"/>
      <c r="I68" s="1012"/>
      <c r="J68" s="1012"/>
      <c r="K68" s="1012"/>
      <c r="L68" s="1012"/>
      <c r="M68" s="1012"/>
      <c r="N68" s="1012"/>
      <c r="O68" s="1012"/>
      <c r="P68" s="1013"/>
      <c r="Q68" s="1014">
        <v>6866</v>
      </c>
      <c r="R68" s="1008"/>
      <c r="S68" s="1008"/>
      <c r="T68" s="1008"/>
      <c r="U68" s="1008"/>
      <c r="V68" s="1008">
        <v>6473</v>
      </c>
      <c r="W68" s="1008"/>
      <c r="X68" s="1008"/>
      <c r="Y68" s="1008"/>
      <c r="Z68" s="1008"/>
      <c r="AA68" s="1008">
        <v>393</v>
      </c>
      <c r="AB68" s="1008"/>
      <c r="AC68" s="1008"/>
      <c r="AD68" s="1008"/>
      <c r="AE68" s="1008"/>
      <c r="AF68" s="1008">
        <v>393</v>
      </c>
      <c r="AG68" s="1008"/>
      <c r="AH68" s="1008"/>
      <c r="AI68" s="1008"/>
      <c r="AJ68" s="1008"/>
      <c r="AK68" s="1008">
        <v>0</v>
      </c>
      <c r="AL68" s="1008"/>
      <c r="AM68" s="1008"/>
      <c r="AN68" s="1008"/>
      <c r="AO68" s="1008"/>
      <c r="AP68" s="1008">
        <v>986</v>
      </c>
      <c r="AQ68" s="1008"/>
      <c r="AR68" s="1008"/>
      <c r="AS68" s="1008"/>
      <c r="AT68" s="1008"/>
      <c r="AU68" s="1008"/>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533</v>
      </c>
      <c r="C69" s="1001"/>
      <c r="D69" s="1001"/>
      <c r="E69" s="1001"/>
      <c r="F69" s="1001"/>
      <c r="G69" s="1001"/>
      <c r="H69" s="1001"/>
      <c r="I69" s="1001"/>
      <c r="J69" s="1001"/>
      <c r="K69" s="1001"/>
      <c r="L69" s="1001"/>
      <c r="M69" s="1001"/>
      <c r="N69" s="1001"/>
      <c r="O69" s="1001"/>
      <c r="P69" s="1002"/>
      <c r="Q69" s="1003">
        <v>30</v>
      </c>
      <c r="R69" s="997"/>
      <c r="S69" s="997"/>
      <c r="T69" s="997"/>
      <c r="U69" s="997"/>
      <c r="V69" s="997">
        <v>28</v>
      </c>
      <c r="W69" s="997"/>
      <c r="X69" s="997"/>
      <c r="Y69" s="997"/>
      <c r="Z69" s="997"/>
      <c r="AA69" s="997">
        <v>2</v>
      </c>
      <c r="AB69" s="997"/>
      <c r="AC69" s="997"/>
      <c r="AD69" s="997"/>
      <c r="AE69" s="997"/>
      <c r="AF69" s="997">
        <v>2</v>
      </c>
      <c r="AG69" s="997"/>
      <c r="AH69" s="997"/>
      <c r="AI69" s="997"/>
      <c r="AJ69" s="997"/>
      <c r="AK69" s="997">
        <v>0</v>
      </c>
      <c r="AL69" s="997"/>
      <c r="AM69" s="997"/>
      <c r="AN69" s="997"/>
      <c r="AO69" s="997"/>
      <c r="AP69" s="997">
        <v>0</v>
      </c>
      <c r="AQ69" s="997"/>
      <c r="AR69" s="997"/>
      <c r="AS69" s="997"/>
      <c r="AT69" s="997"/>
      <c r="AU69" s="997"/>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534</v>
      </c>
      <c r="C70" s="1001"/>
      <c r="D70" s="1001"/>
      <c r="E70" s="1001"/>
      <c r="F70" s="1001"/>
      <c r="G70" s="1001"/>
      <c r="H70" s="1001"/>
      <c r="I70" s="1001"/>
      <c r="J70" s="1001"/>
      <c r="K70" s="1001"/>
      <c r="L70" s="1001"/>
      <c r="M70" s="1001"/>
      <c r="N70" s="1001"/>
      <c r="O70" s="1001"/>
      <c r="P70" s="1002"/>
      <c r="Q70" s="1003">
        <v>729</v>
      </c>
      <c r="R70" s="997"/>
      <c r="S70" s="997"/>
      <c r="T70" s="997"/>
      <c r="U70" s="997"/>
      <c r="V70" s="997">
        <v>688</v>
      </c>
      <c r="W70" s="997"/>
      <c r="X70" s="997"/>
      <c r="Y70" s="997"/>
      <c r="Z70" s="997"/>
      <c r="AA70" s="997">
        <v>41</v>
      </c>
      <c r="AB70" s="997"/>
      <c r="AC70" s="997"/>
      <c r="AD70" s="997"/>
      <c r="AE70" s="997"/>
      <c r="AF70" s="997">
        <v>41</v>
      </c>
      <c r="AG70" s="997"/>
      <c r="AH70" s="997"/>
      <c r="AI70" s="997"/>
      <c r="AJ70" s="997"/>
      <c r="AK70" s="997">
        <v>0</v>
      </c>
      <c r="AL70" s="997"/>
      <c r="AM70" s="997"/>
      <c r="AN70" s="997"/>
      <c r="AO70" s="997"/>
      <c r="AP70" s="997"/>
      <c r="AQ70" s="997"/>
      <c r="AR70" s="997"/>
      <c r="AS70" s="997"/>
      <c r="AT70" s="997"/>
      <c r="AU70" s="997"/>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t="s">
        <v>535</v>
      </c>
      <c r="C71" s="1001"/>
      <c r="D71" s="1001"/>
      <c r="E71" s="1001"/>
      <c r="F71" s="1001"/>
      <c r="G71" s="1001"/>
      <c r="H71" s="1001"/>
      <c r="I71" s="1001"/>
      <c r="J71" s="1001"/>
      <c r="K71" s="1001"/>
      <c r="L71" s="1001"/>
      <c r="M71" s="1001"/>
      <c r="N71" s="1001"/>
      <c r="O71" s="1001"/>
      <c r="P71" s="1002"/>
      <c r="Q71" s="1003">
        <v>250943</v>
      </c>
      <c r="R71" s="997"/>
      <c r="S71" s="997"/>
      <c r="T71" s="997"/>
      <c r="U71" s="997"/>
      <c r="V71" s="997">
        <v>239378</v>
      </c>
      <c r="W71" s="997"/>
      <c r="X71" s="997"/>
      <c r="Y71" s="997"/>
      <c r="Z71" s="997"/>
      <c r="AA71" s="997">
        <v>11565</v>
      </c>
      <c r="AB71" s="997"/>
      <c r="AC71" s="997"/>
      <c r="AD71" s="997"/>
      <c r="AE71" s="997"/>
      <c r="AF71" s="997">
        <v>11565</v>
      </c>
      <c r="AG71" s="997"/>
      <c r="AH71" s="997"/>
      <c r="AI71" s="997"/>
      <c r="AJ71" s="997"/>
      <c r="AK71" s="997">
        <v>726</v>
      </c>
      <c r="AL71" s="997"/>
      <c r="AM71" s="997"/>
      <c r="AN71" s="997"/>
      <c r="AO71" s="997"/>
      <c r="AP71" s="997"/>
      <c r="AQ71" s="997"/>
      <c r="AR71" s="997"/>
      <c r="AS71" s="997"/>
      <c r="AT71" s="997"/>
      <c r="AU71" s="997"/>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t="s">
        <v>536</v>
      </c>
      <c r="C72" s="1001"/>
      <c r="D72" s="1001"/>
      <c r="E72" s="1001"/>
      <c r="F72" s="1001"/>
      <c r="G72" s="1001"/>
      <c r="H72" s="1001"/>
      <c r="I72" s="1001"/>
      <c r="J72" s="1001"/>
      <c r="K72" s="1001"/>
      <c r="L72" s="1001"/>
      <c r="M72" s="1001"/>
      <c r="N72" s="1001"/>
      <c r="O72" s="1001"/>
      <c r="P72" s="1002"/>
      <c r="Q72" s="1003">
        <v>10258</v>
      </c>
      <c r="R72" s="997"/>
      <c r="S72" s="997"/>
      <c r="T72" s="997"/>
      <c r="U72" s="997"/>
      <c r="V72" s="997">
        <v>8973</v>
      </c>
      <c r="W72" s="997"/>
      <c r="X72" s="997"/>
      <c r="Y72" s="997"/>
      <c r="Z72" s="997"/>
      <c r="AA72" s="997">
        <v>1285</v>
      </c>
      <c r="AB72" s="997"/>
      <c r="AC72" s="997"/>
      <c r="AD72" s="997"/>
      <c r="AE72" s="997"/>
      <c r="AF72" s="997"/>
      <c r="AG72" s="997"/>
      <c r="AH72" s="997"/>
      <c r="AI72" s="997"/>
      <c r="AJ72" s="997"/>
      <c r="AK72" s="997">
        <v>16</v>
      </c>
      <c r="AL72" s="997"/>
      <c r="AM72" s="997"/>
      <c r="AN72" s="997"/>
      <c r="AO72" s="997"/>
      <c r="AP72" s="997"/>
      <c r="AQ72" s="997"/>
      <c r="AR72" s="997"/>
      <c r="AS72" s="997"/>
      <c r="AT72" s="997"/>
      <c r="AU72" s="997"/>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t="s">
        <v>537</v>
      </c>
      <c r="C73" s="1001"/>
      <c r="D73" s="1001"/>
      <c r="E73" s="1001"/>
      <c r="F73" s="1001"/>
      <c r="G73" s="1001"/>
      <c r="H73" s="1001"/>
      <c r="I73" s="1001"/>
      <c r="J73" s="1001"/>
      <c r="K73" s="1001"/>
      <c r="L73" s="1001"/>
      <c r="M73" s="1001"/>
      <c r="N73" s="1001"/>
      <c r="O73" s="1001"/>
      <c r="P73" s="1002"/>
      <c r="Q73" s="1003">
        <v>1171</v>
      </c>
      <c r="R73" s="997"/>
      <c r="S73" s="997"/>
      <c r="T73" s="997"/>
      <c r="U73" s="997"/>
      <c r="V73" s="997">
        <v>1170</v>
      </c>
      <c r="W73" s="997"/>
      <c r="X73" s="997"/>
      <c r="Y73" s="997"/>
      <c r="Z73" s="997"/>
      <c r="AA73" s="997">
        <v>1</v>
      </c>
      <c r="AB73" s="997"/>
      <c r="AC73" s="997"/>
      <c r="AD73" s="997"/>
      <c r="AE73" s="997"/>
      <c r="AF73" s="997"/>
      <c r="AG73" s="997"/>
      <c r="AH73" s="997"/>
      <c r="AI73" s="997"/>
      <c r="AJ73" s="997"/>
      <c r="AK73" s="997"/>
      <c r="AL73" s="997"/>
      <c r="AM73" s="997"/>
      <c r="AN73" s="997"/>
      <c r="AO73" s="997"/>
      <c r="AP73" s="997"/>
      <c r="AQ73" s="997"/>
      <c r="AR73" s="997"/>
      <c r="AS73" s="997"/>
      <c r="AT73" s="997"/>
      <c r="AU73" s="997"/>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t="s">
        <v>538</v>
      </c>
      <c r="C74" s="1001"/>
      <c r="D74" s="1001"/>
      <c r="E74" s="1001"/>
      <c r="F74" s="1001"/>
      <c r="G74" s="1001"/>
      <c r="H74" s="1001"/>
      <c r="I74" s="1001"/>
      <c r="J74" s="1001"/>
      <c r="K74" s="1001"/>
      <c r="L74" s="1001"/>
      <c r="M74" s="1001"/>
      <c r="N74" s="1001"/>
      <c r="O74" s="1001"/>
      <c r="P74" s="1002"/>
      <c r="Q74" s="1003">
        <v>1</v>
      </c>
      <c r="R74" s="997"/>
      <c r="S74" s="997"/>
      <c r="T74" s="997"/>
      <c r="U74" s="997"/>
      <c r="V74" s="997">
        <v>0</v>
      </c>
      <c r="W74" s="997"/>
      <c r="X74" s="997"/>
      <c r="Y74" s="997"/>
      <c r="Z74" s="997"/>
      <c r="AA74" s="997">
        <v>1</v>
      </c>
      <c r="AB74" s="997"/>
      <c r="AC74" s="997"/>
      <c r="AD74" s="997"/>
      <c r="AE74" s="997"/>
      <c r="AF74" s="997"/>
      <c r="AG74" s="997"/>
      <c r="AH74" s="997"/>
      <c r="AI74" s="997"/>
      <c r="AJ74" s="997"/>
      <c r="AK74" s="997"/>
      <c r="AL74" s="997"/>
      <c r="AM74" s="997"/>
      <c r="AN74" s="997"/>
      <c r="AO74" s="997"/>
      <c r="AP74" s="997"/>
      <c r="AQ74" s="997"/>
      <c r="AR74" s="997"/>
      <c r="AS74" s="997"/>
      <c r="AT74" s="997"/>
      <c r="AU74" s="997"/>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t="s">
        <v>539</v>
      </c>
      <c r="C75" s="1001"/>
      <c r="D75" s="1001"/>
      <c r="E75" s="1001"/>
      <c r="F75" s="1001"/>
      <c r="G75" s="1001"/>
      <c r="H75" s="1001"/>
      <c r="I75" s="1001"/>
      <c r="J75" s="1001"/>
      <c r="K75" s="1001"/>
      <c r="L75" s="1001"/>
      <c r="M75" s="1001"/>
      <c r="N75" s="1001"/>
      <c r="O75" s="1001"/>
      <c r="P75" s="1002"/>
      <c r="Q75" s="1004">
        <v>47</v>
      </c>
      <c r="R75" s="1005"/>
      <c r="S75" s="1005"/>
      <c r="T75" s="1005"/>
      <c r="U75" s="1006"/>
      <c r="V75" s="1007">
        <v>34</v>
      </c>
      <c r="W75" s="1005"/>
      <c r="X75" s="1005"/>
      <c r="Y75" s="1005"/>
      <c r="Z75" s="1006"/>
      <c r="AA75" s="1007">
        <v>13</v>
      </c>
      <c r="AB75" s="1005"/>
      <c r="AC75" s="1005"/>
      <c r="AD75" s="1005"/>
      <c r="AE75" s="1006"/>
      <c r="AF75" s="1007"/>
      <c r="AG75" s="1005"/>
      <c r="AH75" s="1005"/>
      <c r="AI75" s="1005"/>
      <c r="AJ75" s="1006"/>
      <c r="AK75" s="1007"/>
      <c r="AL75" s="1005"/>
      <c r="AM75" s="1005"/>
      <c r="AN75" s="1005"/>
      <c r="AO75" s="1006"/>
      <c r="AP75" s="1007"/>
      <c r="AQ75" s="1005"/>
      <c r="AR75" s="1005"/>
      <c r="AS75" s="1005"/>
      <c r="AT75" s="1006"/>
      <c r="AU75" s="1007"/>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t="s">
        <v>540</v>
      </c>
      <c r="C76" s="1001"/>
      <c r="D76" s="1001"/>
      <c r="E76" s="1001"/>
      <c r="F76" s="1001"/>
      <c r="G76" s="1001"/>
      <c r="H76" s="1001"/>
      <c r="I76" s="1001"/>
      <c r="J76" s="1001"/>
      <c r="K76" s="1001"/>
      <c r="L76" s="1001"/>
      <c r="M76" s="1001"/>
      <c r="N76" s="1001"/>
      <c r="O76" s="1001"/>
      <c r="P76" s="1002"/>
      <c r="Q76" s="1004">
        <v>28</v>
      </c>
      <c r="R76" s="1005"/>
      <c r="S76" s="1005"/>
      <c r="T76" s="1005"/>
      <c r="U76" s="1006"/>
      <c r="V76" s="1007">
        <v>22</v>
      </c>
      <c r="W76" s="1005"/>
      <c r="X76" s="1005"/>
      <c r="Y76" s="1005"/>
      <c r="Z76" s="1006"/>
      <c r="AA76" s="1007">
        <v>6</v>
      </c>
      <c r="AB76" s="1005"/>
      <c r="AC76" s="1005"/>
      <c r="AD76" s="1005"/>
      <c r="AE76" s="1006"/>
      <c r="AF76" s="1007"/>
      <c r="AG76" s="1005"/>
      <c r="AH76" s="1005"/>
      <c r="AI76" s="1005"/>
      <c r="AJ76" s="1006"/>
      <c r="AK76" s="1007">
        <v>12</v>
      </c>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362</v>
      </c>
      <c r="B88" s="970" t="s">
        <v>384</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c r="AG88" s="985"/>
      <c r="AH88" s="985"/>
      <c r="AI88" s="985"/>
      <c r="AJ88" s="985"/>
      <c r="AK88" s="989"/>
      <c r="AL88" s="989"/>
      <c r="AM88" s="989"/>
      <c r="AN88" s="989"/>
      <c r="AO88" s="989"/>
      <c r="AP88" s="985"/>
      <c r="AQ88" s="985"/>
      <c r="AR88" s="985"/>
      <c r="AS88" s="985"/>
      <c r="AT88" s="985"/>
      <c r="AU88" s="985"/>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362</v>
      </c>
      <c r="BR102" s="970" t="s">
        <v>385</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c r="CS102" s="977"/>
      <c r="CT102" s="977"/>
      <c r="CU102" s="977"/>
      <c r="CV102" s="978"/>
      <c r="CW102" s="976"/>
      <c r="CX102" s="977"/>
      <c r="CY102" s="977"/>
      <c r="CZ102" s="977"/>
      <c r="DA102" s="978"/>
      <c r="DB102" s="976"/>
      <c r="DC102" s="977"/>
      <c r="DD102" s="977"/>
      <c r="DE102" s="977"/>
      <c r="DF102" s="978"/>
      <c r="DG102" s="976"/>
      <c r="DH102" s="977"/>
      <c r="DI102" s="977"/>
      <c r="DJ102" s="977"/>
      <c r="DK102" s="978"/>
      <c r="DL102" s="976"/>
      <c r="DM102" s="977"/>
      <c r="DN102" s="977"/>
      <c r="DO102" s="977"/>
      <c r="DP102" s="978"/>
      <c r="DQ102" s="976"/>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386</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387</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388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389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390</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391</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392</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393</v>
      </c>
      <c r="AB109" s="918"/>
      <c r="AC109" s="918"/>
      <c r="AD109" s="918"/>
      <c r="AE109" s="919"/>
      <c r="AF109" s="920" t="s">
        <v>283</v>
      </c>
      <c r="AG109" s="918"/>
      <c r="AH109" s="918"/>
      <c r="AI109" s="918"/>
      <c r="AJ109" s="919"/>
      <c r="AK109" s="920" t="s">
        <v>282</v>
      </c>
      <c r="AL109" s="918"/>
      <c r="AM109" s="918"/>
      <c r="AN109" s="918"/>
      <c r="AO109" s="919"/>
      <c r="AP109" s="920" t="s">
        <v>394</v>
      </c>
      <c r="AQ109" s="918"/>
      <c r="AR109" s="918"/>
      <c r="AS109" s="918"/>
      <c r="AT109" s="949"/>
      <c r="AU109" s="917" t="s">
        <v>392</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393</v>
      </c>
      <c r="BR109" s="918"/>
      <c r="BS109" s="918"/>
      <c r="BT109" s="918"/>
      <c r="BU109" s="919"/>
      <c r="BV109" s="920" t="s">
        <v>283</v>
      </c>
      <c r="BW109" s="918"/>
      <c r="BX109" s="918"/>
      <c r="BY109" s="918"/>
      <c r="BZ109" s="919"/>
      <c r="CA109" s="920" t="s">
        <v>282</v>
      </c>
      <c r="CB109" s="918"/>
      <c r="CC109" s="918"/>
      <c r="CD109" s="918"/>
      <c r="CE109" s="919"/>
      <c r="CF109" s="958" t="s">
        <v>394</v>
      </c>
      <c r="CG109" s="958"/>
      <c r="CH109" s="958"/>
      <c r="CI109" s="958"/>
      <c r="CJ109" s="958"/>
      <c r="CK109" s="920" t="s">
        <v>395</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393</v>
      </c>
      <c r="DH109" s="918"/>
      <c r="DI109" s="918"/>
      <c r="DJ109" s="918"/>
      <c r="DK109" s="919"/>
      <c r="DL109" s="920" t="s">
        <v>283</v>
      </c>
      <c r="DM109" s="918"/>
      <c r="DN109" s="918"/>
      <c r="DO109" s="918"/>
      <c r="DP109" s="919"/>
      <c r="DQ109" s="920" t="s">
        <v>282</v>
      </c>
      <c r="DR109" s="918"/>
      <c r="DS109" s="918"/>
      <c r="DT109" s="918"/>
      <c r="DU109" s="919"/>
      <c r="DV109" s="920" t="s">
        <v>394</v>
      </c>
      <c r="DW109" s="918"/>
      <c r="DX109" s="918"/>
      <c r="DY109" s="918"/>
      <c r="DZ109" s="949"/>
    </row>
    <row r="110" spans="1:131" s="197" customFormat="1" ht="26.25" customHeight="1">
      <c r="A110" s="787" t="s">
        <v>396</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195342</v>
      </c>
      <c r="AB110" s="903"/>
      <c r="AC110" s="903"/>
      <c r="AD110" s="903"/>
      <c r="AE110" s="904"/>
      <c r="AF110" s="905">
        <v>179198</v>
      </c>
      <c r="AG110" s="903"/>
      <c r="AH110" s="903"/>
      <c r="AI110" s="903"/>
      <c r="AJ110" s="904"/>
      <c r="AK110" s="905">
        <v>165895</v>
      </c>
      <c r="AL110" s="903"/>
      <c r="AM110" s="903"/>
      <c r="AN110" s="903"/>
      <c r="AO110" s="904"/>
      <c r="AP110" s="906">
        <v>17.5</v>
      </c>
      <c r="AQ110" s="907"/>
      <c r="AR110" s="907"/>
      <c r="AS110" s="907"/>
      <c r="AT110" s="908"/>
      <c r="AU110" s="950" t="s">
        <v>60</v>
      </c>
      <c r="AV110" s="951"/>
      <c r="AW110" s="951"/>
      <c r="AX110" s="951"/>
      <c r="AY110" s="952"/>
      <c r="AZ110" s="846" t="s">
        <v>397</v>
      </c>
      <c r="BA110" s="788"/>
      <c r="BB110" s="788"/>
      <c r="BC110" s="788"/>
      <c r="BD110" s="788"/>
      <c r="BE110" s="788"/>
      <c r="BF110" s="788"/>
      <c r="BG110" s="788"/>
      <c r="BH110" s="788"/>
      <c r="BI110" s="788"/>
      <c r="BJ110" s="788"/>
      <c r="BK110" s="788"/>
      <c r="BL110" s="788"/>
      <c r="BM110" s="788"/>
      <c r="BN110" s="788"/>
      <c r="BO110" s="788"/>
      <c r="BP110" s="789"/>
      <c r="BQ110" s="829">
        <v>1329893</v>
      </c>
      <c r="BR110" s="830"/>
      <c r="BS110" s="830"/>
      <c r="BT110" s="830"/>
      <c r="BU110" s="830"/>
      <c r="BV110" s="830">
        <v>1324286</v>
      </c>
      <c r="BW110" s="830"/>
      <c r="BX110" s="830"/>
      <c r="BY110" s="830"/>
      <c r="BZ110" s="830"/>
      <c r="CA110" s="830">
        <v>1336444</v>
      </c>
      <c r="CB110" s="830"/>
      <c r="CC110" s="830"/>
      <c r="CD110" s="830"/>
      <c r="CE110" s="830"/>
      <c r="CF110" s="891">
        <v>141.30000000000001</v>
      </c>
      <c r="CG110" s="892"/>
      <c r="CH110" s="892"/>
      <c r="CI110" s="892"/>
      <c r="CJ110" s="892"/>
      <c r="CK110" s="946" t="s">
        <v>398</v>
      </c>
      <c r="CL110" s="894"/>
      <c r="CM110" s="899" t="s">
        <v>399</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108</v>
      </c>
      <c r="DH110" s="830"/>
      <c r="DI110" s="830"/>
      <c r="DJ110" s="830"/>
      <c r="DK110" s="830"/>
      <c r="DL110" s="830" t="s">
        <v>108</v>
      </c>
      <c r="DM110" s="830"/>
      <c r="DN110" s="830"/>
      <c r="DO110" s="830"/>
      <c r="DP110" s="830"/>
      <c r="DQ110" s="830" t="s">
        <v>108</v>
      </c>
      <c r="DR110" s="830"/>
      <c r="DS110" s="830"/>
      <c r="DT110" s="830"/>
      <c r="DU110" s="830"/>
      <c r="DV110" s="831" t="s">
        <v>108</v>
      </c>
      <c r="DW110" s="831"/>
      <c r="DX110" s="831"/>
      <c r="DY110" s="831"/>
      <c r="DZ110" s="832"/>
    </row>
    <row r="111" spans="1:131" s="197" customFormat="1" ht="26.25" customHeight="1">
      <c r="A111" s="808" t="s">
        <v>400</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108</v>
      </c>
      <c r="AB111" s="939"/>
      <c r="AC111" s="939"/>
      <c r="AD111" s="939"/>
      <c r="AE111" s="940"/>
      <c r="AF111" s="941" t="s">
        <v>108</v>
      </c>
      <c r="AG111" s="939"/>
      <c r="AH111" s="939"/>
      <c r="AI111" s="939"/>
      <c r="AJ111" s="940"/>
      <c r="AK111" s="941" t="s">
        <v>108</v>
      </c>
      <c r="AL111" s="939"/>
      <c r="AM111" s="939"/>
      <c r="AN111" s="939"/>
      <c r="AO111" s="940"/>
      <c r="AP111" s="942" t="s">
        <v>108</v>
      </c>
      <c r="AQ111" s="943"/>
      <c r="AR111" s="943"/>
      <c r="AS111" s="943"/>
      <c r="AT111" s="944"/>
      <c r="AU111" s="953"/>
      <c r="AV111" s="954"/>
      <c r="AW111" s="954"/>
      <c r="AX111" s="954"/>
      <c r="AY111" s="955"/>
      <c r="AZ111" s="797" t="s">
        <v>401</v>
      </c>
      <c r="BA111" s="798"/>
      <c r="BB111" s="798"/>
      <c r="BC111" s="798"/>
      <c r="BD111" s="798"/>
      <c r="BE111" s="798"/>
      <c r="BF111" s="798"/>
      <c r="BG111" s="798"/>
      <c r="BH111" s="798"/>
      <c r="BI111" s="798"/>
      <c r="BJ111" s="798"/>
      <c r="BK111" s="798"/>
      <c r="BL111" s="798"/>
      <c r="BM111" s="798"/>
      <c r="BN111" s="798"/>
      <c r="BO111" s="798"/>
      <c r="BP111" s="799"/>
      <c r="BQ111" s="800" t="s">
        <v>402</v>
      </c>
      <c r="BR111" s="801"/>
      <c r="BS111" s="801"/>
      <c r="BT111" s="801"/>
      <c r="BU111" s="801"/>
      <c r="BV111" s="801" t="s">
        <v>402</v>
      </c>
      <c r="BW111" s="801"/>
      <c r="BX111" s="801"/>
      <c r="BY111" s="801"/>
      <c r="BZ111" s="801"/>
      <c r="CA111" s="801" t="s">
        <v>402</v>
      </c>
      <c r="CB111" s="801"/>
      <c r="CC111" s="801"/>
      <c r="CD111" s="801"/>
      <c r="CE111" s="801"/>
      <c r="CF111" s="878" t="s">
        <v>402</v>
      </c>
      <c r="CG111" s="879"/>
      <c r="CH111" s="879"/>
      <c r="CI111" s="879"/>
      <c r="CJ111" s="879"/>
      <c r="CK111" s="947"/>
      <c r="CL111" s="896"/>
      <c r="CM111" s="833" t="s">
        <v>403</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402</v>
      </c>
      <c r="DH111" s="801"/>
      <c r="DI111" s="801"/>
      <c r="DJ111" s="801"/>
      <c r="DK111" s="801"/>
      <c r="DL111" s="801" t="s">
        <v>402</v>
      </c>
      <c r="DM111" s="801"/>
      <c r="DN111" s="801"/>
      <c r="DO111" s="801"/>
      <c r="DP111" s="801"/>
      <c r="DQ111" s="801" t="s">
        <v>402</v>
      </c>
      <c r="DR111" s="801"/>
      <c r="DS111" s="801"/>
      <c r="DT111" s="801"/>
      <c r="DU111" s="801"/>
      <c r="DV111" s="853" t="s">
        <v>402</v>
      </c>
      <c r="DW111" s="853"/>
      <c r="DX111" s="853"/>
      <c r="DY111" s="853"/>
      <c r="DZ111" s="854"/>
    </row>
    <row r="112" spans="1:131" s="197" customFormat="1" ht="26.25" customHeight="1">
      <c r="A112" s="932" t="s">
        <v>404</v>
      </c>
      <c r="B112" s="933"/>
      <c r="C112" s="798" t="s">
        <v>405</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402</v>
      </c>
      <c r="AB112" s="814"/>
      <c r="AC112" s="814"/>
      <c r="AD112" s="814"/>
      <c r="AE112" s="815"/>
      <c r="AF112" s="816" t="s">
        <v>402</v>
      </c>
      <c r="AG112" s="814"/>
      <c r="AH112" s="814"/>
      <c r="AI112" s="814"/>
      <c r="AJ112" s="815"/>
      <c r="AK112" s="816" t="s">
        <v>402</v>
      </c>
      <c r="AL112" s="814"/>
      <c r="AM112" s="814"/>
      <c r="AN112" s="814"/>
      <c r="AO112" s="815"/>
      <c r="AP112" s="784" t="s">
        <v>402</v>
      </c>
      <c r="AQ112" s="785"/>
      <c r="AR112" s="785"/>
      <c r="AS112" s="785"/>
      <c r="AT112" s="786"/>
      <c r="AU112" s="953"/>
      <c r="AV112" s="954"/>
      <c r="AW112" s="954"/>
      <c r="AX112" s="954"/>
      <c r="AY112" s="955"/>
      <c r="AZ112" s="797" t="s">
        <v>406</v>
      </c>
      <c r="BA112" s="798"/>
      <c r="BB112" s="798"/>
      <c r="BC112" s="798"/>
      <c r="BD112" s="798"/>
      <c r="BE112" s="798"/>
      <c r="BF112" s="798"/>
      <c r="BG112" s="798"/>
      <c r="BH112" s="798"/>
      <c r="BI112" s="798"/>
      <c r="BJ112" s="798"/>
      <c r="BK112" s="798"/>
      <c r="BL112" s="798"/>
      <c r="BM112" s="798"/>
      <c r="BN112" s="798"/>
      <c r="BO112" s="798"/>
      <c r="BP112" s="799"/>
      <c r="BQ112" s="800" t="s">
        <v>402</v>
      </c>
      <c r="BR112" s="801"/>
      <c r="BS112" s="801"/>
      <c r="BT112" s="801"/>
      <c r="BU112" s="801"/>
      <c r="BV112" s="801" t="s">
        <v>402</v>
      </c>
      <c r="BW112" s="801"/>
      <c r="BX112" s="801"/>
      <c r="BY112" s="801"/>
      <c r="BZ112" s="801"/>
      <c r="CA112" s="801" t="s">
        <v>402</v>
      </c>
      <c r="CB112" s="801"/>
      <c r="CC112" s="801"/>
      <c r="CD112" s="801"/>
      <c r="CE112" s="801"/>
      <c r="CF112" s="878" t="s">
        <v>402</v>
      </c>
      <c r="CG112" s="879"/>
      <c r="CH112" s="879"/>
      <c r="CI112" s="879"/>
      <c r="CJ112" s="879"/>
      <c r="CK112" s="947"/>
      <c r="CL112" s="896"/>
      <c r="CM112" s="833" t="s">
        <v>407</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402</v>
      </c>
      <c r="DH112" s="801"/>
      <c r="DI112" s="801"/>
      <c r="DJ112" s="801"/>
      <c r="DK112" s="801"/>
      <c r="DL112" s="801" t="s">
        <v>402</v>
      </c>
      <c r="DM112" s="801"/>
      <c r="DN112" s="801"/>
      <c r="DO112" s="801"/>
      <c r="DP112" s="801"/>
      <c r="DQ112" s="801" t="s">
        <v>402</v>
      </c>
      <c r="DR112" s="801"/>
      <c r="DS112" s="801"/>
      <c r="DT112" s="801"/>
      <c r="DU112" s="801"/>
      <c r="DV112" s="853" t="s">
        <v>402</v>
      </c>
      <c r="DW112" s="853"/>
      <c r="DX112" s="853"/>
      <c r="DY112" s="853"/>
      <c r="DZ112" s="854"/>
    </row>
    <row r="113" spans="1:130" s="197" customFormat="1" ht="26.25" customHeight="1">
      <c r="A113" s="934"/>
      <c r="B113" s="935"/>
      <c r="C113" s="798" t="s">
        <v>408</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t="s">
        <v>402</v>
      </c>
      <c r="AB113" s="939"/>
      <c r="AC113" s="939"/>
      <c r="AD113" s="939"/>
      <c r="AE113" s="940"/>
      <c r="AF113" s="941" t="s">
        <v>402</v>
      </c>
      <c r="AG113" s="939"/>
      <c r="AH113" s="939"/>
      <c r="AI113" s="939"/>
      <c r="AJ113" s="940"/>
      <c r="AK113" s="941" t="s">
        <v>402</v>
      </c>
      <c r="AL113" s="939"/>
      <c r="AM113" s="939"/>
      <c r="AN113" s="939"/>
      <c r="AO113" s="940"/>
      <c r="AP113" s="942" t="s">
        <v>402</v>
      </c>
      <c r="AQ113" s="943"/>
      <c r="AR113" s="943"/>
      <c r="AS113" s="943"/>
      <c r="AT113" s="944"/>
      <c r="AU113" s="953"/>
      <c r="AV113" s="954"/>
      <c r="AW113" s="954"/>
      <c r="AX113" s="954"/>
      <c r="AY113" s="955"/>
      <c r="AZ113" s="797" t="s">
        <v>409</v>
      </c>
      <c r="BA113" s="798"/>
      <c r="BB113" s="798"/>
      <c r="BC113" s="798"/>
      <c r="BD113" s="798"/>
      <c r="BE113" s="798"/>
      <c r="BF113" s="798"/>
      <c r="BG113" s="798"/>
      <c r="BH113" s="798"/>
      <c r="BI113" s="798"/>
      <c r="BJ113" s="798"/>
      <c r="BK113" s="798"/>
      <c r="BL113" s="798"/>
      <c r="BM113" s="798"/>
      <c r="BN113" s="798"/>
      <c r="BO113" s="798"/>
      <c r="BP113" s="799"/>
      <c r="BQ113" s="800">
        <v>53254</v>
      </c>
      <c r="BR113" s="801"/>
      <c r="BS113" s="801"/>
      <c r="BT113" s="801"/>
      <c r="BU113" s="801"/>
      <c r="BV113" s="801">
        <v>48580</v>
      </c>
      <c r="BW113" s="801"/>
      <c r="BX113" s="801"/>
      <c r="BY113" s="801"/>
      <c r="BZ113" s="801"/>
      <c r="CA113" s="801">
        <v>43831</v>
      </c>
      <c r="CB113" s="801"/>
      <c r="CC113" s="801"/>
      <c r="CD113" s="801"/>
      <c r="CE113" s="801"/>
      <c r="CF113" s="878">
        <v>4.5999999999999996</v>
      </c>
      <c r="CG113" s="879"/>
      <c r="CH113" s="879"/>
      <c r="CI113" s="879"/>
      <c r="CJ113" s="879"/>
      <c r="CK113" s="947"/>
      <c r="CL113" s="896"/>
      <c r="CM113" s="833" t="s">
        <v>410</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402</v>
      </c>
      <c r="DH113" s="814"/>
      <c r="DI113" s="814"/>
      <c r="DJ113" s="814"/>
      <c r="DK113" s="815"/>
      <c r="DL113" s="816" t="s">
        <v>402</v>
      </c>
      <c r="DM113" s="814"/>
      <c r="DN113" s="814"/>
      <c r="DO113" s="814"/>
      <c r="DP113" s="815"/>
      <c r="DQ113" s="816" t="s">
        <v>402</v>
      </c>
      <c r="DR113" s="814"/>
      <c r="DS113" s="814"/>
      <c r="DT113" s="814"/>
      <c r="DU113" s="815"/>
      <c r="DV113" s="784" t="s">
        <v>402</v>
      </c>
      <c r="DW113" s="785"/>
      <c r="DX113" s="785"/>
      <c r="DY113" s="785"/>
      <c r="DZ113" s="786"/>
    </row>
    <row r="114" spans="1:130" s="197" customFormat="1" ht="26.25" customHeight="1">
      <c r="A114" s="934"/>
      <c r="B114" s="935"/>
      <c r="C114" s="798" t="s">
        <v>411</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2470</v>
      </c>
      <c r="AB114" s="814"/>
      <c r="AC114" s="814"/>
      <c r="AD114" s="814"/>
      <c r="AE114" s="815"/>
      <c r="AF114" s="816">
        <v>5076</v>
      </c>
      <c r="AG114" s="814"/>
      <c r="AH114" s="814"/>
      <c r="AI114" s="814"/>
      <c r="AJ114" s="815"/>
      <c r="AK114" s="816">
        <v>3506</v>
      </c>
      <c r="AL114" s="814"/>
      <c r="AM114" s="814"/>
      <c r="AN114" s="814"/>
      <c r="AO114" s="815"/>
      <c r="AP114" s="784">
        <v>0.4</v>
      </c>
      <c r="AQ114" s="785"/>
      <c r="AR114" s="785"/>
      <c r="AS114" s="785"/>
      <c r="AT114" s="786"/>
      <c r="AU114" s="953"/>
      <c r="AV114" s="954"/>
      <c r="AW114" s="954"/>
      <c r="AX114" s="954"/>
      <c r="AY114" s="955"/>
      <c r="AZ114" s="797" t="s">
        <v>412</v>
      </c>
      <c r="BA114" s="798"/>
      <c r="BB114" s="798"/>
      <c r="BC114" s="798"/>
      <c r="BD114" s="798"/>
      <c r="BE114" s="798"/>
      <c r="BF114" s="798"/>
      <c r="BG114" s="798"/>
      <c r="BH114" s="798"/>
      <c r="BI114" s="798"/>
      <c r="BJ114" s="798"/>
      <c r="BK114" s="798"/>
      <c r="BL114" s="798"/>
      <c r="BM114" s="798"/>
      <c r="BN114" s="798"/>
      <c r="BO114" s="798"/>
      <c r="BP114" s="799"/>
      <c r="BQ114" s="800">
        <v>309359</v>
      </c>
      <c r="BR114" s="801"/>
      <c r="BS114" s="801"/>
      <c r="BT114" s="801"/>
      <c r="BU114" s="801"/>
      <c r="BV114" s="801">
        <v>286342</v>
      </c>
      <c r="BW114" s="801"/>
      <c r="BX114" s="801"/>
      <c r="BY114" s="801"/>
      <c r="BZ114" s="801"/>
      <c r="CA114" s="801">
        <v>297127</v>
      </c>
      <c r="CB114" s="801"/>
      <c r="CC114" s="801"/>
      <c r="CD114" s="801"/>
      <c r="CE114" s="801"/>
      <c r="CF114" s="878">
        <v>31.4</v>
      </c>
      <c r="CG114" s="879"/>
      <c r="CH114" s="879"/>
      <c r="CI114" s="879"/>
      <c r="CJ114" s="879"/>
      <c r="CK114" s="947"/>
      <c r="CL114" s="896"/>
      <c r="CM114" s="833" t="s">
        <v>413</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402</v>
      </c>
      <c r="DH114" s="814"/>
      <c r="DI114" s="814"/>
      <c r="DJ114" s="814"/>
      <c r="DK114" s="815"/>
      <c r="DL114" s="816" t="s">
        <v>402</v>
      </c>
      <c r="DM114" s="814"/>
      <c r="DN114" s="814"/>
      <c r="DO114" s="814"/>
      <c r="DP114" s="815"/>
      <c r="DQ114" s="816" t="s">
        <v>402</v>
      </c>
      <c r="DR114" s="814"/>
      <c r="DS114" s="814"/>
      <c r="DT114" s="814"/>
      <c r="DU114" s="815"/>
      <c r="DV114" s="784" t="s">
        <v>402</v>
      </c>
      <c r="DW114" s="785"/>
      <c r="DX114" s="785"/>
      <c r="DY114" s="785"/>
      <c r="DZ114" s="786"/>
    </row>
    <row r="115" spans="1:130" s="197" customFormat="1" ht="26.25" customHeight="1">
      <c r="A115" s="934"/>
      <c r="B115" s="935"/>
      <c r="C115" s="798" t="s">
        <v>414</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t="s">
        <v>402</v>
      </c>
      <c r="AB115" s="939"/>
      <c r="AC115" s="939"/>
      <c r="AD115" s="939"/>
      <c r="AE115" s="940"/>
      <c r="AF115" s="941" t="s">
        <v>402</v>
      </c>
      <c r="AG115" s="939"/>
      <c r="AH115" s="939"/>
      <c r="AI115" s="939"/>
      <c r="AJ115" s="940"/>
      <c r="AK115" s="941" t="s">
        <v>402</v>
      </c>
      <c r="AL115" s="939"/>
      <c r="AM115" s="939"/>
      <c r="AN115" s="939"/>
      <c r="AO115" s="940"/>
      <c r="AP115" s="942" t="s">
        <v>402</v>
      </c>
      <c r="AQ115" s="943"/>
      <c r="AR115" s="943"/>
      <c r="AS115" s="943"/>
      <c r="AT115" s="944"/>
      <c r="AU115" s="953"/>
      <c r="AV115" s="954"/>
      <c r="AW115" s="954"/>
      <c r="AX115" s="954"/>
      <c r="AY115" s="955"/>
      <c r="AZ115" s="797" t="s">
        <v>415</v>
      </c>
      <c r="BA115" s="798"/>
      <c r="BB115" s="798"/>
      <c r="BC115" s="798"/>
      <c r="BD115" s="798"/>
      <c r="BE115" s="798"/>
      <c r="BF115" s="798"/>
      <c r="BG115" s="798"/>
      <c r="BH115" s="798"/>
      <c r="BI115" s="798"/>
      <c r="BJ115" s="798"/>
      <c r="BK115" s="798"/>
      <c r="BL115" s="798"/>
      <c r="BM115" s="798"/>
      <c r="BN115" s="798"/>
      <c r="BO115" s="798"/>
      <c r="BP115" s="799"/>
      <c r="BQ115" s="800" t="s">
        <v>402</v>
      </c>
      <c r="BR115" s="801"/>
      <c r="BS115" s="801"/>
      <c r="BT115" s="801"/>
      <c r="BU115" s="801"/>
      <c r="BV115" s="801" t="s">
        <v>402</v>
      </c>
      <c r="BW115" s="801"/>
      <c r="BX115" s="801"/>
      <c r="BY115" s="801"/>
      <c r="BZ115" s="801"/>
      <c r="CA115" s="801" t="s">
        <v>402</v>
      </c>
      <c r="CB115" s="801"/>
      <c r="CC115" s="801"/>
      <c r="CD115" s="801"/>
      <c r="CE115" s="801"/>
      <c r="CF115" s="878" t="s">
        <v>402</v>
      </c>
      <c r="CG115" s="879"/>
      <c r="CH115" s="879"/>
      <c r="CI115" s="879"/>
      <c r="CJ115" s="879"/>
      <c r="CK115" s="947"/>
      <c r="CL115" s="896"/>
      <c r="CM115" s="797" t="s">
        <v>416</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402</v>
      </c>
      <c r="DH115" s="814"/>
      <c r="DI115" s="814"/>
      <c r="DJ115" s="814"/>
      <c r="DK115" s="815"/>
      <c r="DL115" s="816" t="s">
        <v>402</v>
      </c>
      <c r="DM115" s="814"/>
      <c r="DN115" s="814"/>
      <c r="DO115" s="814"/>
      <c r="DP115" s="815"/>
      <c r="DQ115" s="816" t="s">
        <v>402</v>
      </c>
      <c r="DR115" s="814"/>
      <c r="DS115" s="814"/>
      <c r="DT115" s="814"/>
      <c r="DU115" s="815"/>
      <c r="DV115" s="784" t="s">
        <v>402</v>
      </c>
      <c r="DW115" s="785"/>
      <c r="DX115" s="785"/>
      <c r="DY115" s="785"/>
      <c r="DZ115" s="786"/>
    </row>
    <row r="116" spans="1:130" s="197" customFormat="1" ht="26.25" customHeight="1">
      <c r="A116" s="936"/>
      <c r="B116" s="937"/>
      <c r="C116" s="876" t="s">
        <v>417</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402</v>
      </c>
      <c r="AB116" s="814"/>
      <c r="AC116" s="814"/>
      <c r="AD116" s="814"/>
      <c r="AE116" s="815"/>
      <c r="AF116" s="816" t="s">
        <v>402</v>
      </c>
      <c r="AG116" s="814"/>
      <c r="AH116" s="814"/>
      <c r="AI116" s="814"/>
      <c r="AJ116" s="815"/>
      <c r="AK116" s="816" t="s">
        <v>402</v>
      </c>
      <c r="AL116" s="814"/>
      <c r="AM116" s="814"/>
      <c r="AN116" s="814"/>
      <c r="AO116" s="815"/>
      <c r="AP116" s="784" t="s">
        <v>402</v>
      </c>
      <c r="AQ116" s="785"/>
      <c r="AR116" s="785"/>
      <c r="AS116" s="785"/>
      <c r="AT116" s="786"/>
      <c r="AU116" s="953"/>
      <c r="AV116" s="954"/>
      <c r="AW116" s="954"/>
      <c r="AX116" s="954"/>
      <c r="AY116" s="955"/>
      <c r="AZ116" s="797" t="s">
        <v>418</v>
      </c>
      <c r="BA116" s="798"/>
      <c r="BB116" s="798"/>
      <c r="BC116" s="798"/>
      <c r="BD116" s="798"/>
      <c r="BE116" s="798"/>
      <c r="BF116" s="798"/>
      <c r="BG116" s="798"/>
      <c r="BH116" s="798"/>
      <c r="BI116" s="798"/>
      <c r="BJ116" s="798"/>
      <c r="BK116" s="798"/>
      <c r="BL116" s="798"/>
      <c r="BM116" s="798"/>
      <c r="BN116" s="798"/>
      <c r="BO116" s="798"/>
      <c r="BP116" s="799"/>
      <c r="BQ116" s="800" t="s">
        <v>402</v>
      </c>
      <c r="BR116" s="801"/>
      <c r="BS116" s="801"/>
      <c r="BT116" s="801"/>
      <c r="BU116" s="801"/>
      <c r="BV116" s="801" t="s">
        <v>402</v>
      </c>
      <c r="BW116" s="801"/>
      <c r="BX116" s="801"/>
      <c r="BY116" s="801"/>
      <c r="BZ116" s="801"/>
      <c r="CA116" s="801" t="s">
        <v>402</v>
      </c>
      <c r="CB116" s="801"/>
      <c r="CC116" s="801"/>
      <c r="CD116" s="801"/>
      <c r="CE116" s="801"/>
      <c r="CF116" s="878" t="s">
        <v>402</v>
      </c>
      <c r="CG116" s="879"/>
      <c r="CH116" s="879"/>
      <c r="CI116" s="879"/>
      <c r="CJ116" s="879"/>
      <c r="CK116" s="947"/>
      <c r="CL116" s="896"/>
      <c r="CM116" s="833" t="s">
        <v>419</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402</v>
      </c>
      <c r="DH116" s="814"/>
      <c r="DI116" s="814"/>
      <c r="DJ116" s="814"/>
      <c r="DK116" s="815"/>
      <c r="DL116" s="816" t="s">
        <v>402</v>
      </c>
      <c r="DM116" s="814"/>
      <c r="DN116" s="814"/>
      <c r="DO116" s="814"/>
      <c r="DP116" s="815"/>
      <c r="DQ116" s="816" t="s">
        <v>402</v>
      </c>
      <c r="DR116" s="814"/>
      <c r="DS116" s="814"/>
      <c r="DT116" s="814"/>
      <c r="DU116" s="815"/>
      <c r="DV116" s="784" t="s">
        <v>402</v>
      </c>
      <c r="DW116" s="785"/>
      <c r="DX116" s="785"/>
      <c r="DY116" s="785"/>
      <c r="DZ116" s="786"/>
    </row>
    <row r="117" spans="1:130" s="197" customFormat="1" ht="26.25" customHeight="1">
      <c r="A117" s="917" t="s">
        <v>166</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420</v>
      </c>
      <c r="Z117" s="919"/>
      <c r="AA117" s="924">
        <v>197812</v>
      </c>
      <c r="AB117" s="925"/>
      <c r="AC117" s="925"/>
      <c r="AD117" s="925"/>
      <c r="AE117" s="926"/>
      <c r="AF117" s="928">
        <v>184274</v>
      </c>
      <c r="AG117" s="925"/>
      <c r="AH117" s="925"/>
      <c r="AI117" s="925"/>
      <c r="AJ117" s="926"/>
      <c r="AK117" s="928">
        <v>169401</v>
      </c>
      <c r="AL117" s="925"/>
      <c r="AM117" s="925"/>
      <c r="AN117" s="925"/>
      <c r="AO117" s="926"/>
      <c r="AP117" s="929"/>
      <c r="AQ117" s="930"/>
      <c r="AR117" s="930"/>
      <c r="AS117" s="930"/>
      <c r="AT117" s="931"/>
      <c r="AU117" s="953"/>
      <c r="AV117" s="954"/>
      <c r="AW117" s="954"/>
      <c r="AX117" s="954"/>
      <c r="AY117" s="955"/>
      <c r="AZ117" s="875" t="s">
        <v>421</v>
      </c>
      <c r="BA117" s="876"/>
      <c r="BB117" s="876"/>
      <c r="BC117" s="876"/>
      <c r="BD117" s="876"/>
      <c r="BE117" s="876"/>
      <c r="BF117" s="876"/>
      <c r="BG117" s="876"/>
      <c r="BH117" s="876"/>
      <c r="BI117" s="876"/>
      <c r="BJ117" s="876"/>
      <c r="BK117" s="876"/>
      <c r="BL117" s="876"/>
      <c r="BM117" s="876"/>
      <c r="BN117" s="876"/>
      <c r="BO117" s="876"/>
      <c r="BP117" s="877"/>
      <c r="BQ117" s="887" t="s">
        <v>422</v>
      </c>
      <c r="BR117" s="888"/>
      <c r="BS117" s="888"/>
      <c r="BT117" s="888"/>
      <c r="BU117" s="888"/>
      <c r="BV117" s="888" t="s">
        <v>422</v>
      </c>
      <c r="BW117" s="888"/>
      <c r="BX117" s="888"/>
      <c r="BY117" s="888"/>
      <c r="BZ117" s="888"/>
      <c r="CA117" s="888" t="s">
        <v>422</v>
      </c>
      <c r="CB117" s="888"/>
      <c r="CC117" s="888"/>
      <c r="CD117" s="888"/>
      <c r="CE117" s="888"/>
      <c r="CF117" s="878" t="s">
        <v>422</v>
      </c>
      <c r="CG117" s="879"/>
      <c r="CH117" s="879"/>
      <c r="CI117" s="879"/>
      <c r="CJ117" s="879"/>
      <c r="CK117" s="947"/>
      <c r="CL117" s="896"/>
      <c r="CM117" s="833" t="s">
        <v>423</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422</v>
      </c>
      <c r="DH117" s="814"/>
      <c r="DI117" s="814"/>
      <c r="DJ117" s="814"/>
      <c r="DK117" s="815"/>
      <c r="DL117" s="816" t="s">
        <v>422</v>
      </c>
      <c r="DM117" s="814"/>
      <c r="DN117" s="814"/>
      <c r="DO117" s="814"/>
      <c r="DP117" s="815"/>
      <c r="DQ117" s="816" t="s">
        <v>422</v>
      </c>
      <c r="DR117" s="814"/>
      <c r="DS117" s="814"/>
      <c r="DT117" s="814"/>
      <c r="DU117" s="815"/>
      <c r="DV117" s="784" t="s">
        <v>422</v>
      </c>
      <c r="DW117" s="785"/>
      <c r="DX117" s="785"/>
      <c r="DY117" s="785"/>
      <c r="DZ117" s="786"/>
    </row>
    <row r="118" spans="1:130" s="197" customFormat="1" ht="26.25" customHeight="1">
      <c r="A118" s="917" t="s">
        <v>395</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393</v>
      </c>
      <c r="AB118" s="918"/>
      <c r="AC118" s="918"/>
      <c r="AD118" s="918"/>
      <c r="AE118" s="919"/>
      <c r="AF118" s="920" t="s">
        <v>283</v>
      </c>
      <c r="AG118" s="918"/>
      <c r="AH118" s="918"/>
      <c r="AI118" s="918"/>
      <c r="AJ118" s="919"/>
      <c r="AK118" s="920" t="s">
        <v>282</v>
      </c>
      <c r="AL118" s="918"/>
      <c r="AM118" s="918"/>
      <c r="AN118" s="918"/>
      <c r="AO118" s="919"/>
      <c r="AP118" s="921" t="s">
        <v>394</v>
      </c>
      <c r="AQ118" s="922"/>
      <c r="AR118" s="922"/>
      <c r="AS118" s="922"/>
      <c r="AT118" s="923"/>
      <c r="AU118" s="956"/>
      <c r="AV118" s="957"/>
      <c r="AW118" s="957"/>
      <c r="AX118" s="957"/>
      <c r="AY118" s="957"/>
      <c r="AZ118" s="228" t="s">
        <v>166</v>
      </c>
      <c r="BA118" s="228"/>
      <c r="BB118" s="228"/>
      <c r="BC118" s="228"/>
      <c r="BD118" s="228"/>
      <c r="BE118" s="228"/>
      <c r="BF118" s="228"/>
      <c r="BG118" s="228"/>
      <c r="BH118" s="228"/>
      <c r="BI118" s="228"/>
      <c r="BJ118" s="228"/>
      <c r="BK118" s="228"/>
      <c r="BL118" s="228"/>
      <c r="BM118" s="228"/>
      <c r="BN118" s="228"/>
      <c r="BO118" s="867" t="s">
        <v>424</v>
      </c>
      <c r="BP118" s="868"/>
      <c r="BQ118" s="887">
        <v>1692506</v>
      </c>
      <c r="BR118" s="888"/>
      <c r="BS118" s="888"/>
      <c r="BT118" s="888"/>
      <c r="BU118" s="888"/>
      <c r="BV118" s="888">
        <v>1659208</v>
      </c>
      <c r="BW118" s="888"/>
      <c r="BX118" s="888"/>
      <c r="BY118" s="888"/>
      <c r="BZ118" s="888"/>
      <c r="CA118" s="888">
        <v>1677402</v>
      </c>
      <c r="CB118" s="888"/>
      <c r="CC118" s="888"/>
      <c r="CD118" s="888"/>
      <c r="CE118" s="888"/>
      <c r="CF118" s="773"/>
      <c r="CG118" s="774"/>
      <c r="CH118" s="774"/>
      <c r="CI118" s="774"/>
      <c r="CJ118" s="871"/>
      <c r="CK118" s="947"/>
      <c r="CL118" s="896"/>
      <c r="CM118" s="833" t="s">
        <v>425</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422</v>
      </c>
      <c r="DH118" s="814"/>
      <c r="DI118" s="814"/>
      <c r="DJ118" s="814"/>
      <c r="DK118" s="815"/>
      <c r="DL118" s="816" t="s">
        <v>422</v>
      </c>
      <c r="DM118" s="814"/>
      <c r="DN118" s="814"/>
      <c r="DO118" s="814"/>
      <c r="DP118" s="815"/>
      <c r="DQ118" s="816" t="s">
        <v>422</v>
      </c>
      <c r="DR118" s="814"/>
      <c r="DS118" s="814"/>
      <c r="DT118" s="814"/>
      <c r="DU118" s="815"/>
      <c r="DV118" s="784" t="s">
        <v>422</v>
      </c>
      <c r="DW118" s="785"/>
      <c r="DX118" s="785"/>
      <c r="DY118" s="785"/>
      <c r="DZ118" s="786"/>
    </row>
    <row r="119" spans="1:130" s="197" customFormat="1" ht="26.25" customHeight="1">
      <c r="A119" s="893" t="s">
        <v>398</v>
      </c>
      <c r="B119" s="894"/>
      <c r="C119" s="899" t="s">
        <v>399</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422</v>
      </c>
      <c r="AB119" s="903"/>
      <c r="AC119" s="903"/>
      <c r="AD119" s="903"/>
      <c r="AE119" s="904"/>
      <c r="AF119" s="905" t="s">
        <v>422</v>
      </c>
      <c r="AG119" s="903"/>
      <c r="AH119" s="903"/>
      <c r="AI119" s="903"/>
      <c r="AJ119" s="904"/>
      <c r="AK119" s="905" t="s">
        <v>422</v>
      </c>
      <c r="AL119" s="903"/>
      <c r="AM119" s="903"/>
      <c r="AN119" s="903"/>
      <c r="AO119" s="904"/>
      <c r="AP119" s="906" t="s">
        <v>422</v>
      </c>
      <c r="AQ119" s="907"/>
      <c r="AR119" s="907"/>
      <c r="AS119" s="907"/>
      <c r="AT119" s="908"/>
      <c r="AU119" s="909" t="s">
        <v>426</v>
      </c>
      <c r="AV119" s="910"/>
      <c r="AW119" s="910"/>
      <c r="AX119" s="910"/>
      <c r="AY119" s="911"/>
      <c r="AZ119" s="846" t="s">
        <v>427</v>
      </c>
      <c r="BA119" s="788"/>
      <c r="BB119" s="788"/>
      <c r="BC119" s="788"/>
      <c r="BD119" s="788"/>
      <c r="BE119" s="788"/>
      <c r="BF119" s="788"/>
      <c r="BG119" s="788"/>
      <c r="BH119" s="788"/>
      <c r="BI119" s="788"/>
      <c r="BJ119" s="788"/>
      <c r="BK119" s="788"/>
      <c r="BL119" s="788"/>
      <c r="BM119" s="788"/>
      <c r="BN119" s="788"/>
      <c r="BO119" s="788"/>
      <c r="BP119" s="789"/>
      <c r="BQ119" s="829">
        <v>2637475</v>
      </c>
      <c r="BR119" s="830"/>
      <c r="BS119" s="830"/>
      <c r="BT119" s="830"/>
      <c r="BU119" s="830"/>
      <c r="BV119" s="830">
        <v>2702896</v>
      </c>
      <c r="BW119" s="830"/>
      <c r="BX119" s="830"/>
      <c r="BY119" s="830"/>
      <c r="BZ119" s="830"/>
      <c r="CA119" s="830">
        <v>5685075</v>
      </c>
      <c r="CB119" s="830"/>
      <c r="CC119" s="830"/>
      <c r="CD119" s="830"/>
      <c r="CE119" s="830"/>
      <c r="CF119" s="891">
        <v>601.1</v>
      </c>
      <c r="CG119" s="892"/>
      <c r="CH119" s="892"/>
      <c r="CI119" s="892"/>
      <c r="CJ119" s="892"/>
      <c r="CK119" s="948"/>
      <c r="CL119" s="898"/>
      <c r="CM119" s="855" t="s">
        <v>428</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422</v>
      </c>
      <c r="DH119" s="747"/>
      <c r="DI119" s="747"/>
      <c r="DJ119" s="747"/>
      <c r="DK119" s="748"/>
      <c r="DL119" s="749" t="s">
        <v>422</v>
      </c>
      <c r="DM119" s="747"/>
      <c r="DN119" s="747"/>
      <c r="DO119" s="747"/>
      <c r="DP119" s="748"/>
      <c r="DQ119" s="749" t="s">
        <v>422</v>
      </c>
      <c r="DR119" s="747"/>
      <c r="DS119" s="747"/>
      <c r="DT119" s="747"/>
      <c r="DU119" s="748"/>
      <c r="DV119" s="837" t="s">
        <v>422</v>
      </c>
      <c r="DW119" s="838"/>
      <c r="DX119" s="838"/>
      <c r="DY119" s="838"/>
      <c r="DZ119" s="839"/>
    </row>
    <row r="120" spans="1:130" s="197" customFormat="1" ht="26.25" customHeight="1">
      <c r="A120" s="895"/>
      <c r="B120" s="896"/>
      <c r="C120" s="833" t="s">
        <v>403</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422</v>
      </c>
      <c r="AB120" s="814"/>
      <c r="AC120" s="814"/>
      <c r="AD120" s="814"/>
      <c r="AE120" s="815"/>
      <c r="AF120" s="816" t="s">
        <v>422</v>
      </c>
      <c r="AG120" s="814"/>
      <c r="AH120" s="814"/>
      <c r="AI120" s="814"/>
      <c r="AJ120" s="815"/>
      <c r="AK120" s="816" t="s">
        <v>422</v>
      </c>
      <c r="AL120" s="814"/>
      <c r="AM120" s="814"/>
      <c r="AN120" s="814"/>
      <c r="AO120" s="815"/>
      <c r="AP120" s="784" t="s">
        <v>422</v>
      </c>
      <c r="AQ120" s="785"/>
      <c r="AR120" s="785"/>
      <c r="AS120" s="785"/>
      <c r="AT120" s="786"/>
      <c r="AU120" s="912"/>
      <c r="AV120" s="913"/>
      <c r="AW120" s="913"/>
      <c r="AX120" s="913"/>
      <c r="AY120" s="914"/>
      <c r="AZ120" s="797" t="s">
        <v>429</v>
      </c>
      <c r="BA120" s="798"/>
      <c r="BB120" s="798"/>
      <c r="BC120" s="798"/>
      <c r="BD120" s="798"/>
      <c r="BE120" s="798"/>
      <c r="BF120" s="798"/>
      <c r="BG120" s="798"/>
      <c r="BH120" s="798"/>
      <c r="BI120" s="798"/>
      <c r="BJ120" s="798"/>
      <c r="BK120" s="798"/>
      <c r="BL120" s="798"/>
      <c r="BM120" s="798"/>
      <c r="BN120" s="798"/>
      <c r="BO120" s="798"/>
      <c r="BP120" s="799"/>
      <c r="BQ120" s="800" t="s">
        <v>422</v>
      </c>
      <c r="BR120" s="801"/>
      <c r="BS120" s="801"/>
      <c r="BT120" s="801"/>
      <c r="BU120" s="801"/>
      <c r="BV120" s="801" t="s">
        <v>422</v>
      </c>
      <c r="BW120" s="801"/>
      <c r="BX120" s="801"/>
      <c r="BY120" s="801"/>
      <c r="BZ120" s="801"/>
      <c r="CA120" s="801" t="s">
        <v>422</v>
      </c>
      <c r="CB120" s="801"/>
      <c r="CC120" s="801"/>
      <c r="CD120" s="801"/>
      <c r="CE120" s="801"/>
      <c r="CF120" s="878" t="s">
        <v>422</v>
      </c>
      <c r="CG120" s="879"/>
      <c r="CH120" s="879"/>
      <c r="CI120" s="879"/>
      <c r="CJ120" s="879"/>
      <c r="CK120" s="880" t="s">
        <v>430</v>
      </c>
      <c r="CL120" s="840"/>
      <c r="CM120" s="840"/>
      <c r="CN120" s="840"/>
      <c r="CO120" s="841"/>
      <c r="CP120" s="884" t="s">
        <v>431</v>
      </c>
      <c r="CQ120" s="885"/>
      <c r="CR120" s="885"/>
      <c r="CS120" s="885"/>
      <c r="CT120" s="885"/>
      <c r="CU120" s="885"/>
      <c r="CV120" s="885"/>
      <c r="CW120" s="885"/>
      <c r="CX120" s="885"/>
      <c r="CY120" s="885"/>
      <c r="CZ120" s="885"/>
      <c r="DA120" s="885"/>
      <c r="DB120" s="885"/>
      <c r="DC120" s="885"/>
      <c r="DD120" s="885"/>
      <c r="DE120" s="885"/>
      <c r="DF120" s="886"/>
      <c r="DG120" s="829" t="s">
        <v>422</v>
      </c>
      <c r="DH120" s="830"/>
      <c r="DI120" s="830"/>
      <c r="DJ120" s="830"/>
      <c r="DK120" s="830"/>
      <c r="DL120" s="830" t="s">
        <v>422</v>
      </c>
      <c r="DM120" s="830"/>
      <c r="DN120" s="830"/>
      <c r="DO120" s="830"/>
      <c r="DP120" s="830"/>
      <c r="DQ120" s="830" t="s">
        <v>422</v>
      </c>
      <c r="DR120" s="830"/>
      <c r="DS120" s="830"/>
      <c r="DT120" s="830"/>
      <c r="DU120" s="830"/>
      <c r="DV120" s="831" t="s">
        <v>422</v>
      </c>
      <c r="DW120" s="831"/>
      <c r="DX120" s="831"/>
      <c r="DY120" s="831"/>
      <c r="DZ120" s="832"/>
    </row>
    <row r="121" spans="1:130" s="197" customFormat="1" ht="26.25" customHeight="1">
      <c r="A121" s="895"/>
      <c r="B121" s="896"/>
      <c r="C121" s="872" t="s">
        <v>432</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422</v>
      </c>
      <c r="AB121" s="814"/>
      <c r="AC121" s="814"/>
      <c r="AD121" s="814"/>
      <c r="AE121" s="815"/>
      <c r="AF121" s="816" t="s">
        <v>422</v>
      </c>
      <c r="AG121" s="814"/>
      <c r="AH121" s="814"/>
      <c r="AI121" s="814"/>
      <c r="AJ121" s="815"/>
      <c r="AK121" s="816" t="s">
        <v>422</v>
      </c>
      <c r="AL121" s="814"/>
      <c r="AM121" s="814"/>
      <c r="AN121" s="814"/>
      <c r="AO121" s="815"/>
      <c r="AP121" s="784" t="s">
        <v>422</v>
      </c>
      <c r="AQ121" s="785"/>
      <c r="AR121" s="785"/>
      <c r="AS121" s="785"/>
      <c r="AT121" s="786"/>
      <c r="AU121" s="912"/>
      <c r="AV121" s="913"/>
      <c r="AW121" s="913"/>
      <c r="AX121" s="913"/>
      <c r="AY121" s="914"/>
      <c r="AZ121" s="875" t="s">
        <v>433</v>
      </c>
      <c r="BA121" s="876"/>
      <c r="BB121" s="876"/>
      <c r="BC121" s="876"/>
      <c r="BD121" s="876"/>
      <c r="BE121" s="876"/>
      <c r="BF121" s="876"/>
      <c r="BG121" s="876"/>
      <c r="BH121" s="876"/>
      <c r="BI121" s="876"/>
      <c r="BJ121" s="876"/>
      <c r="BK121" s="876"/>
      <c r="BL121" s="876"/>
      <c r="BM121" s="876"/>
      <c r="BN121" s="876"/>
      <c r="BO121" s="876"/>
      <c r="BP121" s="877"/>
      <c r="BQ121" s="887">
        <v>1217601</v>
      </c>
      <c r="BR121" s="888"/>
      <c r="BS121" s="888"/>
      <c r="BT121" s="888"/>
      <c r="BU121" s="888"/>
      <c r="BV121" s="888">
        <v>1217137</v>
      </c>
      <c r="BW121" s="888"/>
      <c r="BX121" s="888"/>
      <c r="BY121" s="888"/>
      <c r="BZ121" s="888"/>
      <c r="CA121" s="888">
        <v>1191544</v>
      </c>
      <c r="CB121" s="888"/>
      <c r="CC121" s="888"/>
      <c r="CD121" s="888"/>
      <c r="CE121" s="888"/>
      <c r="CF121" s="889">
        <v>126</v>
      </c>
      <c r="CG121" s="890"/>
      <c r="CH121" s="890"/>
      <c r="CI121" s="890"/>
      <c r="CJ121" s="890"/>
      <c r="CK121" s="881"/>
      <c r="CL121" s="842"/>
      <c r="CM121" s="842"/>
      <c r="CN121" s="842"/>
      <c r="CO121" s="843"/>
      <c r="CP121" s="858" t="s">
        <v>377</v>
      </c>
      <c r="CQ121" s="859"/>
      <c r="CR121" s="859"/>
      <c r="CS121" s="859"/>
      <c r="CT121" s="859"/>
      <c r="CU121" s="859"/>
      <c r="CV121" s="859"/>
      <c r="CW121" s="859"/>
      <c r="CX121" s="859"/>
      <c r="CY121" s="859"/>
      <c r="CZ121" s="859"/>
      <c r="DA121" s="859"/>
      <c r="DB121" s="859"/>
      <c r="DC121" s="859"/>
      <c r="DD121" s="859"/>
      <c r="DE121" s="859"/>
      <c r="DF121" s="860"/>
      <c r="DG121" s="800" t="s">
        <v>108</v>
      </c>
      <c r="DH121" s="801"/>
      <c r="DI121" s="801"/>
      <c r="DJ121" s="801"/>
      <c r="DK121" s="801"/>
      <c r="DL121" s="801" t="s">
        <v>108</v>
      </c>
      <c r="DM121" s="801"/>
      <c r="DN121" s="801"/>
      <c r="DO121" s="801"/>
      <c r="DP121" s="801"/>
      <c r="DQ121" s="801" t="s">
        <v>108</v>
      </c>
      <c r="DR121" s="801"/>
      <c r="DS121" s="801"/>
      <c r="DT121" s="801"/>
      <c r="DU121" s="801"/>
      <c r="DV121" s="853" t="s">
        <v>108</v>
      </c>
      <c r="DW121" s="853"/>
      <c r="DX121" s="853"/>
      <c r="DY121" s="853"/>
      <c r="DZ121" s="854"/>
    </row>
    <row r="122" spans="1:130" s="197" customFormat="1" ht="26.25" customHeight="1">
      <c r="A122" s="895"/>
      <c r="B122" s="896"/>
      <c r="C122" s="833" t="s">
        <v>413</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108</v>
      </c>
      <c r="AB122" s="814"/>
      <c r="AC122" s="814"/>
      <c r="AD122" s="814"/>
      <c r="AE122" s="815"/>
      <c r="AF122" s="816" t="s">
        <v>108</v>
      </c>
      <c r="AG122" s="814"/>
      <c r="AH122" s="814"/>
      <c r="AI122" s="814"/>
      <c r="AJ122" s="815"/>
      <c r="AK122" s="816" t="s">
        <v>108</v>
      </c>
      <c r="AL122" s="814"/>
      <c r="AM122" s="814"/>
      <c r="AN122" s="814"/>
      <c r="AO122" s="815"/>
      <c r="AP122" s="784" t="s">
        <v>108</v>
      </c>
      <c r="AQ122" s="785"/>
      <c r="AR122" s="785"/>
      <c r="AS122" s="785"/>
      <c r="AT122" s="786"/>
      <c r="AU122" s="915"/>
      <c r="AV122" s="916"/>
      <c r="AW122" s="916"/>
      <c r="AX122" s="916"/>
      <c r="AY122" s="916"/>
      <c r="AZ122" s="228" t="s">
        <v>166</v>
      </c>
      <c r="BA122" s="228"/>
      <c r="BB122" s="228"/>
      <c r="BC122" s="228"/>
      <c r="BD122" s="228"/>
      <c r="BE122" s="228"/>
      <c r="BF122" s="228"/>
      <c r="BG122" s="228"/>
      <c r="BH122" s="228"/>
      <c r="BI122" s="228"/>
      <c r="BJ122" s="228"/>
      <c r="BK122" s="228"/>
      <c r="BL122" s="228"/>
      <c r="BM122" s="228"/>
      <c r="BN122" s="228"/>
      <c r="BO122" s="867" t="s">
        <v>434</v>
      </c>
      <c r="BP122" s="868"/>
      <c r="BQ122" s="869">
        <v>3855076</v>
      </c>
      <c r="BR122" s="870"/>
      <c r="BS122" s="870"/>
      <c r="BT122" s="870"/>
      <c r="BU122" s="870"/>
      <c r="BV122" s="870">
        <v>3920033</v>
      </c>
      <c r="BW122" s="870"/>
      <c r="BX122" s="870"/>
      <c r="BY122" s="870"/>
      <c r="BZ122" s="870"/>
      <c r="CA122" s="870">
        <v>6876619</v>
      </c>
      <c r="CB122" s="870"/>
      <c r="CC122" s="870"/>
      <c r="CD122" s="870"/>
      <c r="CE122" s="870"/>
      <c r="CF122" s="773"/>
      <c r="CG122" s="774"/>
      <c r="CH122" s="774"/>
      <c r="CI122" s="774"/>
      <c r="CJ122" s="871"/>
      <c r="CK122" s="881"/>
      <c r="CL122" s="842"/>
      <c r="CM122" s="842"/>
      <c r="CN122" s="842"/>
      <c r="CO122" s="843"/>
      <c r="CP122" s="858" t="s">
        <v>435</v>
      </c>
      <c r="CQ122" s="859"/>
      <c r="CR122" s="859"/>
      <c r="CS122" s="859"/>
      <c r="CT122" s="859"/>
      <c r="CU122" s="859"/>
      <c r="CV122" s="859"/>
      <c r="CW122" s="859"/>
      <c r="CX122" s="859"/>
      <c r="CY122" s="859"/>
      <c r="CZ122" s="859"/>
      <c r="DA122" s="859"/>
      <c r="DB122" s="859"/>
      <c r="DC122" s="859"/>
      <c r="DD122" s="859"/>
      <c r="DE122" s="859"/>
      <c r="DF122" s="860"/>
      <c r="DG122" s="800" t="s">
        <v>436</v>
      </c>
      <c r="DH122" s="801"/>
      <c r="DI122" s="801"/>
      <c r="DJ122" s="801"/>
      <c r="DK122" s="801"/>
      <c r="DL122" s="801" t="s">
        <v>436</v>
      </c>
      <c r="DM122" s="801"/>
      <c r="DN122" s="801"/>
      <c r="DO122" s="801"/>
      <c r="DP122" s="801"/>
      <c r="DQ122" s="801" t="s">
        <v>436</v>
      </c>
      <c r="DR122" s="801"/>
      <c r="DS122" s="801"/>
      <c r="DT122" s="801"/>
      <c r="DU122" s="801"/>
      <c r="DV122" s="853" t="s">
        <v>436</v>
      </c>
      <c r="DW122" s="853"/>
      <c r="DX122" s="853"/>
      <c r="DY122" s="853"/>
      <c r="DZ122" s="854"/>
    </row>
    <row r="123" spans="1:130" s="197" customFormat="1" ht="26.25" customHeight="1" thickBot="1">
      <c r="A123" s="895"/>
      <c r="B123" s="896"/>
      <c r="C123" s="833" t="s">
        <v>419</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436</v>
      </c>
      <c r="AB123" s="814"/>
      <c r="AC123" s="814"/>
      <c r="AD123" s="814"/>
      <c r="AE123" s="815"/>
      <c r="AF123" s="816" t="s">
        <v>436</v>
      </c>
      <c r="AG123" s="814"/>
      <c r="AH123" s="814"/>
      <c r="AI123" s="814"/>
      <c r="AJ123" s="815"/>
      <c r="AK123" s="816" t="s">
        <v>436</v>
      </c>
      <c r="AL123" s="814"/>
      <c r="AM123" s="814"/>
      <c r="AN123" s="814"/>
      <c r="AO123" s="815"/>
      <c r="AP123" s="784" t="s">
        <v>436</v>
      </c>
      <c r="AQ123" s="785"/>
      <c r="AR123" s="785"/>
      <c r="AS123" s="785"/>
      <c r="AT123" s="786"/>
      <c r="AU123" s="864" t="s">
        <v>437</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t="s">
        <v>436</v>
      </c>
      <c r="BR123" s="862"/>
      <c r="BS123" s="862"/>
      <c r="BT123" s="862"/>
      <c r="BU123" s="862"/>
      <c r="BV123" s="862" t="s">
        <v>436</v>
      </c>
      <c r="BW123" s="862"/>
      <c r="BX123" s="862"/>
      <c r="BY123" s="862"/>
      <c r="BZ123" s="862"/>
      <c r="CA123" s="862" t="s">
        <v>436</v>
      </c>
      <c r="CB123" s="862"/>
      <c r="CC123" s="862"/>
      <c r="CD123" s="862"/>
      <c r="CE123" s="862"/>
      <c r="CF123" s="760"/>
      <c r="CG123" s="761"/>
      <c r="CH123" s="761"/>
      <c r="CI123" s="761"/>
      <c r="CJ123" s="863"/>
      <c r="CK123" s="881"/>
      <c r="CL123" s="842"/>
      <c r="CM123" s="842"/>
      <c r="CN123" s="842"/>
      <c r="CO123" s="843"/>
      <c r="CP123" s="858" t="s">
        <v>438</v>
      </c>
      <c r="CQ123" s="859"/>
      <c r="CR123" s="859"/>
      <c r="CS123" s="859"/>
      <c r="CT123" s="859"/>
      <c r="CU123" s="859"/>
      <c r="CV123" s="859"/>
      <c r="CW123" s="859"/>
      <c r="CX123" s="859"/>
      <c r="CY123" s="859"/>
      <c r="CZ123" s="859"/>
      <c r="DA123" s="859"/>
      <c r="DB123" s="859"/>
      <c r="DC123" s="859"/>
      <c r="DD123" s="859"/>
      <c r="DE123" s="859"/>
      <c r="DF123" s="860"/>
      <c r="DG123" s="813" t="s">
        <v>436</v>
      </c>
      <c r="DH123" s="814"/>
      <c r="DI123" s="814"/>
      <c r="DJ123" s="814"/>
      <c r="DK123" s="815"/>
      <c r="DL123" s="816" t="s">
        <v>436</v>
      </c>
      <c r="DM123" s="814"/>
      <c r="DN123" s="814"/>
      <c r="DO123" s="814"/>
      <c r="DP123" s="815"/>
      <c r="DQ123" s="816" t="s">
        <v>436</v>
      </c>
      <c r="DR123" s="814"/>
      <c r="DS123" s="814"/>
      <c r="DT123" s="814"/>
      <c r="DU123" s="815"/>
      <c r="DV123" s="784" t="s">
        <v>436</v>
      </c>
      <c r="DW123" s="785"/>
      <c r="DX123" s="785"/>
      <c r="DY123" s="785"/>
      <c r="DZ123" s="786"/>
    </row>
    <row r="124" spans="1:130" s="197" customFormat="1" ht="26.25" customHeight="1">
      <c r="A124" s="895"/>
      <c r="B124" s="896"/>
      <c r="C124" s="833" t="s">
        <v>423</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436</v>
      </c>
      <c r="AB124" s="814"/>
      <c r="AC124" s="814"/>
      <c r="AD124" s="814"/>
      <c r="AE124" s="815"/>
      <c r="AF124" s="816" t="s">
        <v>436</v>
      </c>
      <c r="AG124" s="814"/>
      <c r="AH124" s="814"/>
      <c r="AI124" s="814"/>
      <c r="AJ124" s="815"/>
      <c r="AK124" s="816" t="s">
        <v>436</v>
      </c>
      <c r="AL124" s="814"/>
      <c r="AM124" s="814"/>
      <c r="AN124" s="814"/>
      <c r="AO124" s="815"/>
      <c r="AP124" s="784" t="s">
        <v>436</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439</v>
      </c>
      <c r="CQ124" s="859"/>
      <c r="CR124" s="859"/>
      <c r="CS124" s="859"/>
      <c r="CT124" s="859"/>
      <c r="CU124" s="859"/>
      <c r="CV124" s="859"/>
      <c r="CW124" s="859"/>
      <c r="CX124" s="859"/>
      <c r="CY124" s="859"/>
      <c r="CZ124" s="859"/>
      <c r="DA124" s="859"/>
      <c r="DB124" s="859"/>
      <c r="DC124" s="859"/>
      <c r="DD124" s="859"/>
      <c r="DE124" s="859"/>
      <c r="DF124" s="860"/>
      <c r="DG124" s="746" t="s">
        <v>436</v>
      </c>
      <c r="DH124" s="747"/>
      <c r="DI124" s="747"/>
      <c r="DJ124" s="747"/>
      <c r="DK124" s="748"/>
      <c r="DL124" s="749" t="s">
        <v>436</v>
      </c>
      <c r="DM124" s="747"/>
      <c r="DN124" s="747"/>
      <c r="DO124" s="747"/>
      <c r="DP124" s="748"/>
      <c r="DQ124" s="749" t="s">
        <v>436</v>
      </c>
      <c r="DR124" s="747"/>
      <c r="DS124" s="747"/>
      <c r="DT124" s="747"/>
      <c r="DU124" s="748"/>
      <c r="DV124" s="837" t="s">
        <v>436</v>
      </c>
      <c r="DW124" s="838"/>
      <c r="DX124" s="838"/>
      <c r="DY124" s="838"/>
      <c r="DZ124" s="839"/>
    </row>
    <row r="125" spans="1:130" s="197" customFormat="1" ht="26.25" customHeight="1" thickBot="1">
      <c r="A125" s="895"/>
      <c r="B125" s="896"/>
      <c r="C125" s="833" t="s">
        <v>425</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436</v>
      </c>
      <c r="AB125" s="814"/>
      <c r="AC125" s="814"/>
      <c r="AD125" s="814"/>
      <c r="AE125" s="815"/>
      <c r="AF125" s="816" t="s">
        <v>436</v>
      </c>
      <c r="AG125" s="814"/>
      <c r="AH125" s="814"/>
      <c r="AI125" s="814"/>
      <c r="AJ125" s="815"/>
      <c r="AK125" s="816" t="s">
        <v>436</v>
      </c>
      <c r="AL125" s="814"/>
      <c r="AM125" s="814"/>
      <c r="AN125" s="814"/>
      <c r="AO125" s="815"/>
      <c r="AP125" s="784" t="s">
        <v>436</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440</v>
      </c>
      <c r="CL125" s="840"/>
      <c r="CM125" s="840"/>
      <c r="CN125" s="840"/>
      <c r="CO125" s="841"/>
      <c r="CP125" s="846" t="s">
        <v>441</v>
      </c>
      <c r="CQ125" s="788"/>
      <c r="CR125" s="788"/>
      <c r="CS125" s="788"/>
      <c r="CT125" s="788"/>
      <c r="CU125" s="788"/>
      <c r="CV125" s="788"/>
      <c r="CW125" s="788"/>
      <c r="CX125" s="788"/>
      <c r="CY125" s="788"/>
      <c r="CZ125" s="788"/>
      <c r="DA125" s="788"/>
      <c r="DB125" s="788"/>
      <c r="DC125" s="788"/>
      <c r="DD125" s="788"/>
      <c r="DE125" s="788"/>
      <c r="DF125" s="789"/>
      <c r="DG125" s="829" t="s">
        <v>436</v>
      </c>
      <c r="DH125" s="830"/>
      <c r="DI125" s="830"/>
      <c r="DJ125" s="830"/>
      <c r="DK125" s="830"/>
      <c r="DL125" s="830" t="s">
        <v>436</v>
      </c>
      <c r="DM125" s="830"/>
      <c r="DN125" s="830"/>
      <c r="DO125" s="830"/>
      <c r="DP125" s="830"/>
      <c r="DQ125" s="830" t="s">
        <v>436</v>
      </c>
      <c r="DR125" s="830"/>
      <c r="DS125" s="830"/>
      <c r="DT125" s="830"/>
      <c r="DU125" s="830"/>
      <c r="DV125" s="831" t="s">
        <v>436</v>
      </c>
      <c r="DW125" s="831"/>
      <c r="DX125" s="831"/>
      <c r="DY125" s="831"/>
      <c r="DZ125" s="832"/>
    </row>
    <row r="126" spans="1:130" s="197" customFormat="1" ht="26.25" customHeight="1">
      <c r="A126" s="895"/>
      <c r="B126" s="896"/>
      <c r="C126" s="833" t="s">
        <v>428</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436</v>
      </c>
      <c r="AB126" s="814"/>
      <c r="AC126" s="814"/>
      <c r="AD126" s="814"/>
      <c r="AE126" s="815"/>
      <c r="AF126" s="816" t="s">
        <v>436</v>
      </c>
      <c r="AG126" s="814"/>
      <c r="AH126" s="814"/>
      <c r="AI126" s="814"/>
      <c r="AJ126" s="815"/>
      <c r="AK126" s="816" t="s">
        <v>436</v>
      </c>
      <c r="AL126" s="814"/>
      <c r="AM126" s="814"/>
      <c r="AN126" s="814"/>
      <c r="AO126" s="815"/>
      <c r="AP126" s="784" t="s">
        <v>436</v>
      </c>
      <c r="AQ126" s="785"/>
      <c r="AR126" s="785"/>
      <c r="AS126" s="785"/>
      <c r="AT126" s="786"/>
      <c r="AU126" s="233"/>
      <c r="AV126" s="233"/>
      <c r="AW126" s="233"/>
      <c r="AX126" s="836" t="s">
        <v>442</v>
      </c>
      <c r="AY126" s="794"/>
      <c r="AZ126" s="794"/>
      <c r="BA126" s="794"/>
      <c r="BB126" s="794"/>
      <c r="BC126" s="794"/>
      <c r="BD126" s="794"/>
      <c r="BE126" s="795"/>
      <c r="BF126" s="793" t="s">
        <v>443</v>
      </c>
      <c r="BG126" s="794"/>
      <c r="BH126" s="794"/>
      <c r="BI126" s="794"/>
      <c r="BJ126" s="794"/>
      <c r="BK126" s="794"/>
      <c r="BL126" s="795"/>
      <c r="BM126" s="793" t="s">
        <v>444</v>
      </c>
      <c r="BN126" s="794"/>
      <c r="BO126" s="794"/>
      <c r="BP126" s="794"/>
      <c r="BQ126" s="794"/>
      <c r="BR126" s="794"/>
      <c r="BS126" s="795"/>
      <c r="BT126" s="793" t="s">
        <v>445</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446</v>
      </c>
      <c r="CQ126" s="798"/>
      <c r="CR126" s="798"/>
      <c r="CS126" s="798"/>
      <c r="CT126" s="798"/>
      <c r="CU126" s="798"/>
      <c r="CV126" s="798"/>
      <c r="CW126" s="798"/>
      <c r="CX126" s="798"/>
      <c r="CY126" s="798"/>
      <c r="CZ126" s="798"/>
      <c r="DA126" s="798"/>
      <c r="DB126" s="798"/>
      <c r="DC126" s="798"/>
      <c r="DD126" s="798"/>
      <c r="DE126" s="798"/>
      <c r="DF126" s="799"/>
      <c r="DG126" s="800" t="s">
        <v>436</v>
      </c>
      <c r="DH126" s="801"/>
      <c r="DI126" s="801"/>
      <c r="DJ126" s="801"/>
      <c r="DK126" s="801"/>
      <c r="DL126" s="801" t="s">
        <v>436</v>
      </c>
      <c r="DM126" s="801"/>
      <c r="DN126" s="801"/>
      <c r="DO126" s="801"/>
      <c r="DP126" s="801"/>
      <c r="DQ126" s="801" t="s">
        <v>436</v>
      </c>
      <c r="DR126" s="801"/>
      <c r="DS126" s="801"/>
      <c r="DT126" s="801"/>
      <c r="DU126" s="801"/>
      <c r="DV126" s="853" t="s">
        <v>436</v>
      </c>
      <c r="DW126" s="853"/>
      <c r="DX126" s="853"/>
      <c r="DY126" s="853"/>
      <c r="DZ126" s="854"/>
    </row>
    <row r="127" spans="1:130" s="197" customFormat="1" ht="26.25" customHeight="1" thickBot="1">
      <c r="A127" s="897"/>
      <c r="B127" s="898"/>
      <c r="C127" s="855" t="s">
        <v>447</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436</v>
      </c>
      <c r="AB127" s="814"/>
      <c r="AC127" s="814"/>
      <c r="AD127" s="814"/>
      <c r="AE127" s="815"/>
      <c r="AF127" s="816" t="s">
        <v>436</v>
      </c>
      <c r="AG127" s="814"/>
      <c r="AH127" s="814"/>
      <c r="AI127" s="814"/>
      <c r="AJ127" s="815"/>
      <c r="AK127" s="816" t="s">
        <v>436</v>
      </c>
      <c r="AL127" s="814"/>
      <c r="AM127" s="814"/>
      <c r="AN127" s="814"/>
      <c r="AO127" s="815"/>
      <c r="AP127" s="784" t="s">
        <v>436</v>
      </c>
      <c r="AQ127" s="785"/>
      <c r="AR127" s="785"/>
      <c r="AS127" s="785"/>
      <c r="AT127" s="786"/>
      <c r="AU127" s="233"/>
      <c r="AV127" s="233"/>
      <c r="AW127" s="233"/>
      <c r="AX127" s="787" t="s">
        <v>448</v>
      </c>
      <c r="AY127" s="788"/>
      <c r="AZ127" s="788"/>
      <c r="BA127" s="788"/>
      <c r="BB127" s="788"/>
      <c r="BC127" s="788"/>
      <c r="BD127" s="788"/>
      <c r="BE127" s="789"/>
      <c r="BF127" s="790" t="s">
        <v>436</v>
      </c>
      <c r="BG127" s="791"/>
      <c r="BH127" s="791"/>
      <c r="BI127" s="791"/>
      <c r="BJ127" s="791"/>
      <c r="BK127" s="791"/>
      <c r="BL127" s="792"/>
      <c r="BM127" s="790">
        <v>15</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449</v>
      </c>
      <c r="CQ127" s="782"/>
      <c r="CR127" s="782"/>
      <c r="CS127" s="782"/>
      <c r="CT127" s="782"/>
      <c r="CU127" s="782"/>
      <c r="CV127" s="782"/>
      <c r="CW127" s="782"/>
      <c r="CX127" s="782"/>
      <c r="CY127" s="782"/>
      <c r="CZ127" s="782"/>
      <c r="DA127" s="782"/>
      <c r="DB127" s="782"/>
      <c r="DC127" s="782"/>
      <c r="DD127" s="782"/>
      <c r="DE127" s="782"/>
      <c r="DF127" s="783"/>
      <c r="DG127" s="849" t="s">
        <v>450</v>
      </c>
      <c r="DH127" s="850"/>
      <c r="DI127" s="850"/>
      <c r="DJ127" s="850"/>
      <c r="DK127" s="850"/>
      <c r="DL127" s="850" t="s">
        <v>108</v>
      </c>
      <c r="DM127" s="850"/>
      <c r="DN127" s="850"/>
      <c r="DO127" s="850"/>
      <c r="DP127" s="850"/>
      <c r="DQ127" s="850" t="s">
        <v>108</v>
      </c>
      <c r="DR127" s="850"/>
      <c r="DS127" s="850"/>
      <c r="DT127" s="850"/>
      <c r="DU127" s="850"/>
      <c r="DV127" s="851" t="s">
        <v>108</v>
      </c>
      <c r="DW127" s="851"/>
      <c r="DX127" s="851"/>
      <c r="DY127" s="851"/>
      <c r="DZ127" s="852"/>
    </row>
    <row r="128" spans="1:130" s="197" customFormat="1" ht="26.25" customHeight="1">
      <c r="A128" s="825" t="s">
        <v>451</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452</v>
      </c>
      <c r="X128" s="827"/>
      <c r="Y128" s="827"/>
      <c r="Z128" s="828"/>
      <c r="AA128" s="753" t="s">
        <v>453</v>
      </c>
      <c r="AB128" s="754"/>
      <c r="AC128" s="754"/>
      <c r="AD128" s="754"/>
      <c r="AE128" s="755"/>
      <c r="AF128" s="756" t="s">
        <v>453</v>
      </c>
      <c r="AG128" s="754"/>
      <c r="AH128" s="754"/>
      <c r="AI128" s="754"/>
      <c r="AJ128" s="755"/>
      <c r="AK128" s="756" t="s">
        <v>453</v>
      </c>
      <c r="AL128" s="754"/>
      <c r="AM128" s="754"/>
      <c r="AN128" s="754"/>
      <c r="AO128" s="755"/>
      <c r="AP128" s="757"/>
      <c r="AQ128" s="758"/>
      <c r="AR128" s="758"/>
      <c r="AS128" s="758"/>
      <c r="AT128" s="759"/>
      <c r="AU128" s="235"/>
      <c r="AV128" s="235"/>
      <c r="AW128" s="235"/>
      <c r="AX128" s="802" t="s">
        <v>454</v>
      </c>
      <c r="AY128" s="798"/>
      <c r="AZ128" s="798"/>
      <c r="BA128" s="798"/>
      <c r="BB128" s="798"/>
      <c r="BC128" s="798"/>
      <c r="BD128" s="798"/>
      <c r="BE128" s="799"/>
      <c r="BF128" s="820" t="s">
        <v>455</v>
      </c>
      <c r="BG128" s="821"/>
      <c r="BH128" s="821"/>
      <c r="BI128" s="821"/>
      <c r="BJ128" s="821"/>
      <c r="BK128" s="821"/>
      <c r="BL128" s="822"/>
      <c r="BM128" s="820">
        <v>20</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89</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456</v>
      </c>
      <c r="X129" s="811"/>
      <c r="Y129" s="811"/>
      <c r="Z129" s="812"/>
      <c r="AA129" s="813">
        <v>1104525</v>
      </c>
      <c r="AB129" s="814"/>
      <c r="AC129" s="814"/>
      <c r="AD129" s="814"/>
      <c r="AE129" s="815"/>
      <c r="AF129" s="816">
        <v>1049540</v>
      </c>
      <c r="AG129" s="814"/>
      <c r="AH129" s="814"/>
      <c r="AI129" s="814"/>
      <c r="AJ129" s="815"/>
      <c r="AK129" s="816">
        <v>1093007</v>
      </c>
      <c r="AL129" s="814"/>
      <c r="AM129" s="814"/>
      <c r="AN129" s="814"/>
      <c r="AO129" s="815"/>
      <c r="AP129" s="817"/>
      <c r="AQ129" s="818"/>
      <c r="AR129" s="818"/>
      <c r="AS129" s="818"/>
      <c r="AT129" s="819"/>
      <c r="AU129" s="235"/>
      <c r="AV129" s="235"/>
      <c r="AW129" s="235"/>
      <c r="AX129" s="802" t="s">
        <v>457</v>
      </c>
      <c r="AY129" s="798"/>
      <c r="AZ129" s="798"/>
      <c r="BA129" s="798"/>
      <c r="BB129" s="798"/>
      <c r="BC129" s="798"/>
      <c r="BD129" s="798"/>
      <c r="BE129" s="799"/>
      <c r="BF129" s="803">
        <v>2.8</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458</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459</v>
      </c>
      <c r="X130" s="811"/>
      <c r="Y130" s="811"/>
      <c r="Z130" s="812"/>
      <c r="AA130" s="813">
        <v>167950</v>
      </c>
      <c r="AB130" s="814"/>
      <c r="AC130" s="814"/>
      <c r="AD130" s="814"/>
      <c r="AE130" s="815"/>
      <c r="AF130" s="816">
        <v>156317</v>
      </c>
      <c r="AG130" s="814"/>
      <c r="AH130" s="814"/>
      <c r="AI130" s="814"/>
      <c r="AJ130" s="815"/>
      <c r="AK130" s="816">
        <v>147170</v>
      </c>
      <c r="AL130" s="814"/>
      <c r="AM130" s="814"/>
      <c r="AN130" s="814"/>
      <c r="AO130" s="815"/>
      <c r="AP130" s="817"/>
      <c r="AQ130" s="818"/>
      <c r="AR130" s="818"/>
      <c r="AS130" s="818"/>
      <c r="AT130" s="819"/>
      <c r="AU130" s="235"/>
      <c r="AV130" s="235"/>
      <c r="AW130" s="235"/>
      <c r="AX130" s="781" t="s">
        <v>460</v>
      </c>
      <c r="AY130" s="782"/>
      <c r="AZ130" s="782"/>
      <c r="BA130" s="782"/>
      <c r="BB130" s="782"/>
      <c r="BC130" s="782"/>
      <c r="BD130" s="782"/>
      <c r="BE130" s="783"/>
      <c r="BF130" s="735" t="s">
        <v>422</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461</v>
      </c>
      <c r="X131" s="744"/>
      <c r="Y131" s="744"/>
      <c r="Z131" s="745"/>
      <c r="AA131" s="746">
        <v>936575</v>
      </c>
      <c r="AB131" s="747"/>
      <c r="AC131" s="747"/>
      <c r="AD131" s="747"/>
      <c r="AE131" s="748"/>
      <c r="AF131" s="749">
        <v>893223</v>
      </c>
      <c r="AG131" s="747"/>
      <c r="AH131" s="747"/>
      <c r="AI131" s="747"/>
      <c r="AJ131" s="748"/>
      <c r="AK131" s="749">
        <v>945837</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462</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463</v>
      </c>
      <c r="W132" s="767"/>
      <c r="X132" s="767"/>
      <c r="Y132" s="767"/>
      <c r="Z132" s="768"/>
      <c r="AA132" s="769">
        <v>3.1884259140000002</v>
      </c>
      <c r="AB132" s="770"/>
      <c r="AC132" s="770"/>
      <c r="AD132" s="770"/>
      <c r="AE132" s="771"/>
      <c r="AF132" s="772">
        <v>3.1299014920000001</v>
      </c>
      <c r="AG132" s="770"/>
      <c r="AH132" s="770"/>
      <c r="AI132" s="770"/>
      <c r="AJ132" s="771"/>
      <c r="AK132" s="772">
        <v>2.3504049849999999</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464</v>
      </c>
      <c r="W133" s="776"/>
      <c r="X133" s="776"/>
      <c r="Y133" s="776"/>
      <c r="Z133" s="777"/>
      <c r="AA133" s="778">
        <v>4.4000000000000004</v>
      </c>
      <c r="AB133" s="779"/>
      <c r="AC133" s="779"/>
      <c r="AD133" s="779"/>
      <c r="AE133" s="780"/>
      <c r="AF133" s="778">
        <v>3.5</v>
      </c>
      <c r="AG133" s="779"/>
      <c r="AH133" s="779"/>
      <c r="AI133" s="779"/>
      <c r="AJ133" s="780"/>
      <c r="AK133" s="778">
        <v>2.8</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AP69:AT69"/>
    <mergeCell ref="B71:P71"/>
    <mergeCell ref="Q71:U71"/>
    <mergeCell ref="V71:Z71"/>
    <mergeCell ref="AA71:AE71"/>
    <mergeCell ref="AF71:AJ71"/>
    <mergeCell ref="AK71:AO71"/>
    <mergeCell ref="AP71:AT71"/>
    <mergeCell ref="AP70:AT70"/>
    <mergeCell ref="AP72:AT72"/>
    <mergeCell ref="B72:P72"/>
    <mergeCell ref="Q72:U72"/>
    <mergeCell ref="V72:Z72"/>
    <mergeCell ref="AA72:AE72"/>
    <mergeCell ref="AF72:AJ72"/>
    <mergeCell ref="AK72:AO72"/>
    <mergeCell ref="B73:P73"/>
    <mergeCell ref="Q73:U73"/>
    <mergeCell ref="V73:Z73"/>
    <mergeCell ref="AA73:AE73"/>
    <mergeCell ref="AF73:AJ73"/>
    <mergeCell ref="AK73:AO73"/>
    <mergeCell ref="AP73:AT73"/>
    <mergeCell ref="Q29:U29"/>
    <mergeCell ref="V29:Z29"/>
    <mergeCell ref="AA29:AE29"/>
    <mergeCell ref="AF29:AJ29"/>
    <mergeCell ref="AK29:AO29"/>
    <mergeCell ref="Q31:U31"/>
    <mergeCell ref="V31:Z31"/>
    <mergeCell ref="AA31:AE31"/>
    <mergeCell ref="AF31:AJ31"/>
    <mergeCell ref="AK31:AO31"/>
    <mergeCell ref="AK30:AO30"/>
    <mergeCell ref="B69:P69"/>
    <mergeCell ref="Q69:U69"/>
    <mergeCell ref="V69:Z69"/>
    <mergeCell ref="AA69:AE69"/>
    <mergeCell ref="AF69:AJ69"/>
    <mergeCell ref="AK69:AO69"/>
    <mergeCell ref="B59:P59"/>
    <mergeCell ref="Q59:U59"/>
    <mergeCell ref="V59:Z59"/>
    <mergeCell ref="AA59:AE59"/>
    <mergeCell ref="AF59:AJ59"/>
    <mergeCell ref="AK59:AO59"/>
    <mergeCell ref="B63:P63"/>
    <mergeCell ref="Q63:U63"/>
    <mergeCell ref="V63:Z63"/>
    <mergeCell ref="AA63:AE63"/>
    <mergeCell ref="AF63:AJ63"/>
    <mergeCell ref="AK63:AO63"/>
    <mergeCell ref="AP59:AT59"/>
    <mergeCell ref="B60:P60"/>
    <mergeCell ref="Q60:U60"/>
    <mergeCell ref="V60:Z60"/>
    <mergeCell ref="AA60:AE60"/>
    <mergeCell ref="AF60:AJ60"/>
    <mergeCell ref="DJ2:DO2"/>
    <mergeCell ref="DQ2:DZ2"/>
    <mergeCell ref="A4:AY4"/>
    <mergeCell ref="A5:P6"/>
    <mergeCell ref="Q5:U6"/>
    <mergeCell ref="V5:Z6"/>
    <mergeCell ref="AA5:AE6"/>
    <mergeCell ref="AF5:AJ6"/>
    <mergeCell ref="AK5:AO6"/>
    <mergeCell ref="AP5:AT6"/>
    <mergeCell ref="Q7:U7"/>
    <mergeCell ref="V7:Z7"/>
    <mergeCell ref="AA7:AE7"/>
    <mergeCell ref="AF7:AJ7"/>
    <mergeCell ref="AK7:AO7"/>
    <mergeCell ref="AP7:AT7"/>
    <mergeCell ref="DV7:DZ7"/>
    <mergeCell ref="CR7:CV7"/>
    <mergeCell ref="CW7:DA7"/>
    <mergeCell ref="DB7:DF7"/>
    <mergeCell ref="DG7:DK7"/>
    <mergeCell ref="DL7:DP7"/>
    <mergeCell ref="DQ7:DU7"/>
    <mergeCell ref="AU7:AY7"/>
    <mergeCell ref="BS7:CG7"/>
    <mergeCell ref="CH7:CL7"/>
    <mergeCell ref="CM7:CQ7"/>
    <mergeCell ref="DB5:DF6"/>
    <mergeCell ref="DG5:DK6"/>
    <mergeCell ref="DL5:DP6"/>
    <mergeCell ref="DQ5:DU6"/>
    <mergeCell ref="DV5:DZ6"/>
    <mergeCell ref="B7:P7"/>
    <mergeCell ref="AU5:AY6"/>
    <mergeCell ref="BQ5:CG6"/>
    <mergeCell ref="CH5:CL6"/>
    <mergeCell ref="CM5:CQ6"/>
    <mergeCell ref="CR5:CV6"/>
    <mergeCell ref="CW5:DA6"/>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B23:DF23"/>
    <mergeCell ref="DG23:DK23"/>
    <mergeCell ref="DL23:DP23"/>
    <mergeCell ref="DQ23:DU23"/>
    <mergeCell ref="DV23:DZ23"/>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L27:DP27"/>
    <mergeCell ref="DQ27:DU27"/>
    <mergeCell ref="DV27:DZ27"/>
    <mergeCell ref="A24:AY24"/>
    <mergeCell ref="BS24:CG24"/>
    <mergeCell ref="CH24:CL24"/>
    <mergeCell ref="CM24:CQ24"/>
    <mergeCell ref="CR24:CV24"/>
    <mergeCell ref="B28:P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Q28:U28"/>
    <mergeCell ref="V28:Z28"/>
    <mergeCell ref="AA28:AE28"/>
    <mergeCell ref="AF28:AJ28"/>
    <mergeCell ref="AK28:AO28"/>
    <mergeCell ref="DB29:DF29"/>
    <mergeCell ref="DG29:DK29"/>
    <mergeCell ref="DL29:DP29"/>
    <mergeCell ref="DQ29:DU29"/>
    <mergeCell ref="DV29:DZ29"/>
    <mergeCell ref="B30:P30"/>
    <mergeCell ref="BE29:BI29"/>
    <mergeCell ref="BS29:CG29"/>
    <mergeCell ref="CH29:CL29"/>
    <mergeCell ref="CM29:CQ29"/>
    <mergeCell ref="CR29:CV29"/>
    <mergeCell ref="CW29:DA29"/>
    <mergeCell ref="DV28:DZ28"/>
    <mergeCell ref="B29:P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Q30:U30"/>
    <mergeCell ref="V30:Z30"/>
    <mergeCell ref="AA30:AE30"/>
    <mergeCell ref="AU31:AY31"/>
    <mergeCell ref="AZ31:BD31"/>
    <mergeCell ref="BE31:BI31"/>
    <mergeCell ref="BS31:CG31"/>
    <mergeCell ref="CH31:CL31"/>
    <mergeCell ref="CM31:CQ31"/>
    <mergeCell ref="DL30:DP30"/>
    <mergeCell ref="DQ30:DU30"/>
    <mergeCell ref="DV30:DZ30"/>
    <mergeCell ref="B31:P31"/>
    <mergeCell ref="AP31:AT31"/>
    <mergeCell ref="CH30:CL30"/>
    <mergeCell ref="CM30:CQ30"/>
    <mergeCell ref="CR30:CV30"/>
    <mergeCell ref="CW30:DA30"/>
    <mergeCell ref="DB30:DF30"/>
    <mergeCell ref="DG30:DK30"/>
    <mergeCell ref="AP30:AT30"/>
    <mergeCell ref="AU30:AY30"/>
    <mergeCell ref="AZ30:BD30"/>
    <mergeCell ref="BE30:BI30"/>
    <mergeCell ref="BS30:CG30"/>
    <mergeCell ref="AF30:AJ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BE60:BI60"/>
    <mergeCell ref="BS60:CG60"/>
    <mergeCell ref="DV61:DZ61"/>
    <mergeCell ref="DB59:DF59"/>
    <mergeCell ref="DG59:DK59"/>
    <mergeCell ref="DL59:DP59"/>
    <mergeCell ref="DQ59:DU59"/>
    <mergeCell ref="DV59:DZ59"/>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U68:AY68"/>
    <mergeCell ref="AZ68:BD68"/>
    <mergeCell ref="BS68:CG68"/>
    <mergeCell ref="CH68:CL68"/>
    <mergeCell ref="CM68:CQ68"/>
    <mergeCell ref="CW67:DA67"/>
    <mergeCell ref="DB67:DF67"/>
    <mergeCell ref="DG67:DK67"/>
    <mergeCell ref="DL67:DP67"/>
    <mergeCell ref="DQ67:DU67"/>
    <mergeCell ref="AP68:AT68"/>
    <mergeCell ref="B68:P68"/>
    <mergeCell ref="Q68:U68"/>
    <mergeCell ref="V68:Z68"/>
    <mergeCell ref="AA68:AE68"/>
    <mergeCell ref="AF68:AJ68"/>
    <mergeCell ref="AK68:AO68"/>
    <mergeCell ref="DG69:DK69"/>
    <mergeCell ref="DL69:DP69"/>
    <mergeCell ref="DQ69:DU69"/>
    <mergeCell ref="DV69:DZ69"/>
    <mergeCell ref="BS69:CG69"/>
    <mergeCell ref="CH69:CL69"/>
    <mergeCell ref="CM69:CQ69"/>
    <mergeCell ref="CR69:CV69"/>
    <mergeCell ref="CW69:DA69"/>
    <mergeCell ref="DB69:DF69"/>
    <mergeCell ref="DV68:DZ68"/>
    <mergeCell ref="AU69:AY69"/>
    <mergeCell ref="AZ69:BD69"/>
    <mergeCell ref="CR68:CV68"/>
    <mergeCell ref="CW68:DA68"/>
    <mergeCell ref="DB68:DF68"/>
    <mergeCell ref="DG68:DK68"/>
    <mergeCell ref="DL68:DP68"/>
    <mergeCell ref="DQ68:DU68"/>
    <mergeCell ref="DV70:DZ70"/>
    <mergeCell ref="AU71:AY71"/>
    <mergeCell ref="AZ71:BD71"/>
    <mergeCell ref="CR70:CV70"/>
    <mergeCell ref="CW70:DA70"/>
    <mergeCell ref="DB70:DF70"/>
    <mergeCell ref="DG70:DK70"/>
    <mergeCell ref="DL70:DP70"/>
    <mergeCell ref="DQ70:DU70"/>
    <mergeCell ref="AU70:AY70"/>
    <mergeCell ref="AZ70:BD70"/>
    <mergeCell ref="BS70:CG70"/>
    <mergeCell ref="CH70:CL70"/>
    <mergeCell ref="CM70:CQ70"/>
    <mergeCell ref="B70:P70"/>
    <mergeCell ref="Q70:U70"/>
    <mergeCell ref="V70:Z70"/>
    <mergeCell ref="AA70:AE70"/>
    <mergeCell ref="AF70:AJ70"/>
    <mergeCell ref="AK70:AO70"/>
    <mergeCell ref="DG71:DK71"/>
    <mergeCell ref="DL71:DP71"/>
    <mergeCell ref="DQ71:DU71"/>
    <mergeCell ref="DV71:DZ71"/>
    <mergeCell ref="BS71:CG71"/>
    <mergeCell ref="CH71:CL71"/>
    <mergeCell ref="CM71:CQ71"/>
    <mergeCell ref="CR71:CV71"/>
    <mergeCell ref="CW71:DA71"/>
    <mergeCell ref="DB71:DF71"/>
    <mergeCell ref="DG73:DK73"/>
    <mergeCell ref="DL73:DP73"/>
    <mergeCell ref="DQ73:DU73"/>
    <mergeCell ref="DV73:DZ73"/>
    <mergeCell ref="BS73:CG73"/>
    <mergeCell ref="CH73:CL73"/>
    <mergeCell ref="CM73:CQ73"/>
    <mergeCell ref="CR73:CV73"/>
    <mergeCell ref="CW73:DA73"/>
    <mergeCell ref="DB73:DF73"/>
    <mergeCell ref="DV72:DZ72"/>
    <mergeCell ref="CR72:CV72"/>
    <mergeCell ref="CW72:DA72"/>
    <mergeCell ref="DB72:DF72"/>
    <mergeCell ref="DG72:DK72"/>
    <mergeCell ref="DL72:DP72"/>
    <mergeCell ref="DQ72:DU72"/>
    <mergeCell ref="DV74:DZ74"/>
    <mergeCell ref="AU75:AY75"/>
    <mergeCell ref="AZ75:BD75"/>
    <mergeCell ref="CR74:CV74"/>
    <mergeCell ref="CW74:DA74"/>
    <mergeCell ref="DB74:DF74"/>
    <mergeCell ref="DG74:DK74"/>
    <mergeCell ref="DL74:DP74"/>
    <mergeCell ref="DQ74:DU74"/>
    <mergeCell ref="AU74:AY74"/>
    <mergeCell ref="AZ74:BD74"/>
    <mergeCell ref="BS74:CG74"/>
    <mergeCell ref="CH74:CL74"/>
    <mergeCell ref="CM74:CQ74"/>
    <mergeCell ref="B74:P74"/>
    <mergeCell ref="Q74:U74"/>
    <mergeCell ref="V74:Z74"/>
    <mergeCell ref="AA74:AE74"/>
    <mergeCell ref="AF74:AJ74"/>
    <mergeCell ref="AK74:AO74"/>
    <mergeCell ref="AA75:AE75"/>
    <mergeCell ref="AF75:AJ75"/>
    <mergeCell ref="AK75:AO75"/>
    <mergeCell ref="AP75:AT75"/>
    <mergeCell ref="AP74:AT74"/>
    <mergeCell ref="AU72:AY72"/>
    <mergeCell ref="AZ72:BD72"/>
    <mergeCell ref="BS72:CG72"/>
    <mergeCell ref="CH72:CL72"/>
    <mergeCell ref="CM72:CQ72"/>
    <mergeCell ref="AU73:AY73"/>
    <mergeCell ref="AZ73:BD73"/>
    <mergeCell ref="B75:P75"/>
    <mergeCell ref="Q75:U75"/>
    <mergeCell ref="V75:Z75"/>
    <mergeCell ref="DV78:DZ78"/>
    <mergeCell ref="AU76:AY76"/>
    <mergeCell ref="AZ76:BD76"/>
    <mergeCell ref="BS76:CG76"/>
    <mergeCell ref="CH76:CL76"/>
    <mergeCell ref="CM76:CQ76"/>
    <mergeCell ref="DG75:DK75"/>
    <mergeCell ref="DL75:DP75"/>
    <mergeCell ref="DQ75:DU75"/>
    <mergeCell ref="DV75:DZ75"/>
    <mergeCell ref="BS75:CG75"/>
    <mergeCell ref="CH75:CL75"/>
    <mergeCell ref="CM75:CQ75"/>
    <mergeCell ref="CR75:CV75"/>
    <mergeCell ref="CW75:DA75"/>
    <mergeCell ref="DB75:DF75"/>
    <mergeCell ref="DG77:DK77"/>
    <mergeCell ref="DL77:DP77"/>
    <mergeCell ref="DQ77:DU77"/>
    <mergeCell ref="DV77:DZ77"/>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B76:P76"/>
    <mergeCell ref="Q76:U76"/>
    <mergeCell ref="V76:Z76"/>
    <mergeCell ref="AA76:AE76"/>
    <mergeCell ref="AF76:AJ76"/>
    <mergeCell ref="AK76:AO76"/>
    <mergeCell ref="CR78:CV78"/>
    <mergeCell ref="CW78:DA78"/>
    <mergeCell ref="DB78:DF78"/>
    <mergeCell ref="DG78:DK78"/>
    <mergeCell ref="DL78:DP78"/>
    <mergeCell ref="DQ78:DU78"/>
    <mergeCell ref="AP78:AT78"/>
    <mergeCell ref="AU78:AY78"/>
    <mergeCell ref="AZ78:BD78"/>
    <mergeCell ref="BS78:CG78"/>
    <mergeCell ref="CH78:CL78"/>
    <mergeCell ref="CM78:CQ78"/>
    <mergeCell ref="B78:P78"/>
    <mergeCell ref="Q78:U78"/>
    <mergeCell ref="V78:Z78"/>
    <mergeCell ref="AA78:AE78"/>
    <mergeCell ref="AF78:AJ78"/>
    <mergeCell ref="AK78:AO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B79:P79"/>
    <mergeCell ref="Q79:U79"/>
    <mergeCell ref="V79:Z79"/>
    <mergeCell ref="AA79:AE79"/>
    <mergeCell ref="AF79:AJ79"/>
    <mergeCell ref="AK79:AO79"/>
    <mergeCell ref="AP79:AT79"/>
    <mergeCell ref="AU79:AY79"/>
    <mergeCell ref="AZ79:BD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465</v>
      </c>
      <c r="B5" s="246"/>
      <c r="C5" s="246"/>
      <c r="D5" s="246"/>
      <c r="E5" s="246"/>
      <c r="F5" s="246"/>
      <c r="G5" s="246"/>
      <c r="H5" s="246"/>
      <c r="I5" s="246"/>
      <c r="J5" s="246"/>
      <c r="K5" s="246"/>
      <c r="L5" s="246"/>
      <c r="M5" s="246"/>
      <c r="N5" s="246"/>
      <c r="O5" s="247"/>
    </row>
    <row r="6" spans="1:16">
      <c r="A6" s="248"/>
      <c r="B6" s="244"/>
      <c r="C6" s="244"/>
      <c r="D6" s="244"/>
      <c r="E6" s="244"/>
      <c r="F6" s="244"/>
      <c r="G6" s="249" t="s">
        <v>466</v>
      </c>
      <c r="H6" s="249"/>
      <c r="I6" s="249"/>
      <c r="J6" s="249"/>
      <c r="K6" s="244"/>
      <c r="L6" s="244"/>
      <c r="M6" s="244"/>
      <c r="N6" s="244"/>
    </row>
    <row r="7" spans="1:16">
      <c r="A7" s="248"/>
      <c r="B7" s="244"/>
      <c r="C7" s="244"/>
      <c r="D7" s="244"/>
      <c r="E7" s="244"/>
      <c r="F7" s="244"/>
      <c r="G7" s="251"/>
      <c r="H7" s="252"/>
      <c r="I7" s="252"/>
      <c r="J7" s="253"/>
      <c r="K7" s="1149" t="s">
        <v>467</v>
      </c>
      <c r="L7" s="254"/>
      <c r="M7" s="255" t="s">
        <v>468</v>
      </c>
      <c r="N7" s="256"/>
    </row>
    <row r="8" spans="1:16">
      <c r="A8" s="248"/>
      <c r="B8" s="244"/>
      <c r="C8" s="244"/>
      <c r="D8" s="244"/>
      <c r="E8" s="244"/>
      <c r="F8" s="244"/>
      <c r="G8" s="257"/>
      <c r="H8" s="258"/>
      <c r="I8" s="258"/>
      <c r="J8" s="259"/>
      <c r="K8" s="1150"/>
      <c r="L8" s="260" t="s">
        <v>469</v>
      </c>
      <c r="M8" s="261" t="s">
        <v>470</v>
      </c>
      <c r="N8" s="262" t="s">
        <v>471</v>
      </c>
    </row>
    <row r="9" spans="1:16">
      <c r="A9" s="248"/>
      <c r="B9" s="244"/>
      <c r="C9" s="244"/>
      <c r="D9" s="244"/>
      <c r="E9" s="244"/>
      <c r="F9" s="244"/>
      <c r="G9" s="1163" t="s">
        <v>472</v>
      </c>
      <c r="H9" s="1164"/>
      <c r="I9" s="1164"/>
      <c r="J9" s="1165"/>
      <c r="K9" s="263">
        <v>327129</v>
      </c>
      <c r="L9" s="264">
        <v>221033</v>
      </c>
      <c r="M9" s="265">
        <v>187155</v>
      </c>
      <c r="N9" s="266">
        <v>18.100000000000001</v>
      </c>
    </row>
    <row r="10" spans="1:16">
      <c r="A10" s="248"/>
      <c r="B10" s="244"/>
      <c r="C10" s="244"/>
      <c r="D10" s="244"/>
      <c r="E10" s="244"/>
      <c r="F10" s="244"/>
      <c r="G10" s="1163" t="s">
        <v>473</v>
      </c>
      <c r="H10" s="1164"/>
      <c r="I10" s="1164"/>
      <c r="J10" s="1165"/>
      <c r="K10" s="267">
        <v>4584</v>
      </c>
      <c r="L10" s="268">
        <v>3097</v>
      </c>
      <c r="M10" s="269">
        <v>20525</v>
      </c>
      <c r="N10" s="270">
        <v>-84.9</v>
      </c>
    </row>
    <row r="11" spans="1:16" ht="13.5" customHeight="1">
      <c r="A11" s="248"/>
      <c r="B11" s="244"/>
      <c r="C11" s="244"/>
      <c r="D11" s="244"/>
      <c r="E11" s="244"/>
      <c r="F11" s="244"/>
      <c r="G11" s="1163" t="s">
        <v>474</v>
      </c>
      <c r="H11" s="1164"/>
      <c r="I11" s="1164"/>
      <c r="J11" s="1165"/>
      <c r="K11" s="267">
        <v>29683</v>
      </c>
      <c r="L11" s="268">
        <v>20056</v>
      </c>
      <c r="M11" s="269">
        <v>27959</v>
      </c>
      <c r="N11" s="270">
        <v>-28.3</v>
      </c>
    </row>
    <row r="12" spans="1:16" ht="13.5" customHeight="1">
      <c r="A12" s="248"/>
      <c r="B12" s="244"/>
      <c r="C12" s="244"/>
      <c r="D12" s="244"/>
      <c r="E12" s="244"/>
      <c r="F12" s="244"/>
      <c r="G12" s="1163" t="s">
        <v>475</v>
      </c>
      <c r="H12" s="1164"/>
      <c r="I12" s="1164"/>
      <c r="J12" s="1165"/>
      <c r="K12" s="267" t="s">
        <v>476</v>
      </c>
      <c r="L12" s="268" t="s">
        <v>476</v>
      </c>
      <c r="M12" s="269">
        <v>2910</v>
      </c>
      <c r="N12" s="270" t="s">
        <v>476</v>
      </c>
    </row>
    <row r="13" spans="1:16" ht="13.5" customHeight="1">
      <c r="A13" s="248"/>
      <c r="B13" s="244"/>
      <c r="C13" s="244"/>
      <c r="D13" s="244"/>
      <c r="E13" s="244"/>
      <c r="F13" s="244"/>
      <c r="G13" s="1163" t="s">
        <v>477</v>
      </c>
      <c r="H13" s="1164"/>
      <c r="I13" s="1164"/>
      <c r="J13" s="1165"/>
      <c r="K13" s="267" t="s">
        <v>476</v>
      </c>
      <c r="L13" s="268" t="s">
        <v>476</v>
      </c>
      <c r="M13" s="269" t="s">
        <v>476</v>
      </c>
      <c r="N13" s="270" t="s">
        <v>476</v>
      </c>
    </row>
    <row r="14" spans="1:16" ht="13.5" customHeight="1">
      <c r="A14" s="248"/>
      <c r="B14" s="244"/>
      <c r="C14" s="244"/>
      <c r="D14" s="244"/>
      <c r="E14" s="244"/>
      <c r="F14" s="244"/>
      <c r="G14" s="1163" t="s">
        <v>478</v>
      </c>
      <c r="H14" s="1164"/>
      <c r="I14" s="1164"/>
      <c r="J14" s="1165"/>
      <c r="K14" s="267">
        <v>17169</v>
      </c>
      <c r="L14" s="268">
        <v>11601</v>
      </c>
      <c r="M14" s="269">
        <v>9160</v>
      </c>
      <c r="N14" s="270">
        <v>26.6</v>
      </c>
    </row>
    <row r="15" spans="1:16" ht="13.5" customHeight="1">
      <c r="A15" s="248"/>
      <c r="B15" s="244"/>
      <c r="C15" s="244"/>
      <c r="D15" s="244"/>
      <c r="E15" s="244"/>
      <c r="F15" s="244"/>
      <c r="G15" s="1163" t="s">
        <v>479</v>
      </c>
      <c r="H15" s="1164"/>
      <c r="I15" s="1164"/>
      <c r="J15" s="1165"/>
      <c r="K15" s="267">
        <v>21077</v>
      </c>
      <c r="L15" s="268">
        <v>14241</v>
      </c>
      <c r="M15" s="269">
        <v>4580</v>
      </c>
      <c r="N15" s="270">
        <v>210.9</v>
      </c>
    </row>
    <row r="16" spans="1:16">
      <c r="A16" s="248"/>
      <c r="B16" s="244"/>
      <c r="C16" s="244"/>
      <c r="D16" s="244"/>
      <c r="E16" s="244"/>
      <c r="F16" s="244"/>
      <c r="G16" s="1166" t="s">
        <v>480</v>
      </c>
      <c r="H16" s="1167"/>
      <c r="I16" s="1167"/>
      <c r="J16" s="1168"/>
      <c r="K16" s="268">
        <v>-34558</v>
      </c>
      <c r="L16" s="268">
        <v>-23350</v>
      </c>
      <c r="M16" s="269">
        <v>-19254</v>
      </c>
      <c r="N16" s="270">
        <v>21.3</v>
      </c>
    </row>
    <row r="17" spans="1:16">
      <c r="A17" s="248"/>
      <c r="B17" s="244"/>
      <c r="C17" s="244"/>
      <c r="D17" s="244"/>
      <c r="E17" s="244"/>
      <c r="F17" s="244"/>
      <c r="G17" s="1166" t="s">
        <v>166</v>
      </c>
      <c r="H17" s="1167"/>
      <c r="I17" s="1167"/>
      <c r="J17" s="1168"/>
      <c r="K17" s="268">
        <v>365084</v>
      </c>
      <c r="L17" s="268">
        <v>246678</v>
      </c>
      <c r="M17" s="269">
        <v>233033</v>
      </c>
      <c r="N17" s="270">
        <v>5.9</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481</v>
      </c>
      <c r="H19" s="244"/>
      <c r="I19" s="244"/>
      <c r="J19" s="244"/>
      <c r="K19" s="244"/>
      <c r="L19" s="244"/>
      <c r="M19" s="244"/>
      <c r="N19" s="244"/>
    </row>
    <row r="20" spans="1:16">
      <c r="A20" s="248"/>
      <c r="B20" s="244"/>
      <c r="C20" s="244"/>
      <c r="D20" s="244"/>
      <c r="E20" s="244"/>
      <c r="F20" s="244"/>
      <c r="G20" s="272"/>
      <c r="H20" s="273"/>
      <c r="I20" s="273"/>
      <c r="J20" s="274"/>
      <c r="K20" s="275" t="s">
        <v>482</v>
      </c>
      <c r="L20" s="276" t="s">
        <v>483</v>
      </c>
      <c r="M20" s="277" t="s">
        <v>484</v>
      </c>
      <c r="N20" s="278"/>
    </row>
    <row r="21" spans="1:16" s="284" customFormat="1">
      <c r="A21" s="279"/>
      <c r="B21" s="249"/>
      <c r="C21" s="249"/>
      <c r="D21" s="249"/>
      <c r="E21" s="249"/>
      <c r="F21" s="249"/>
      <c r="G21" s="1160" t="s">
        <v>485</v>
      </c>
      <c r="H21" s="1161"/>
      <c r="I21" s="1161"/>
      <c r="J21" s="1162"/>
      <c r="K21" s="280">
        <v>27.03</v>
      </c>
      <c r="L21" s="281">
        <v>21.21</v>
      </c>
      <c r="M21" s="282">
        <v>5.82</v>
      </c>
      <c r="N21" s="249"/>
      <c r="O21" s="283"/>
      <c r="P21" s="279"/>
    </row>
    <row r="22" spans="1:16" s="284" customFormat="1">
      <c r="A22" s="279"/>
      <c r="B22" s="249"/>
      <c r="C22" s="249"/>
      <c r="D22" s="249"/>
      <c r="E22" s="249"/>
      <c r="F22" s="249"/>
      <c r="G22" s="1160" t="s">
        <v>486</v>
      </c>
      <c r="H22" s="1161"/>
      <c r="I22" s="1161"/>
      <c r="J22" s="1162"/>
      <c r="K22" s="285">
        <v>89.9</v>
      </c>
      <c r="L22" s="286">
        <v>95.4</v>
      </c>
      <c r="M22" s="287">
        <v>-5.5</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487</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488</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489</v>
      </c>
      <c r="H29" s="249"/>
      <c r="I29" s="249"/>
      <c r="J29" s="249"/>
      <c r="K29" s="244"/>
      <c r="L29" s="244"/>
      <c r="M29" s="244"/>
      <c r="N29" s="244"/>
      <c r="O29" s="293"/>
    </row>
    <row r="30" spans="1:16">
      <c r="A30" s="248"/>
      <c r="B30" s="244"/>
      <c r="C30" s="244"/>
      <c r="D30" s="244"/>
      <c r="E30" s="244"/>
      <c r="F30" s="244"/>
      <c r="G30" s="251"/>
      <c r="H30" s="252"/>
      <c r="I30" s="252"/>
      <c r="J30" s="253"/>
      <c r="K30" s="1149" t="s">
        <v>467</v>
      </c>
      <c r="L30" s="254"/>
      <c r="M30" s="255" t="s">
        <v>468</v>
      </c>
      <c r="N30" s="256"/>
    </row>
    <row r="31" spans="1:16">
      <c r="A31" s="248"/>
      <c r="B31" s="244"/>
      <c r="C31" s="244"/>
      <c r="D31" s="244"/>
      <c r="E31" s="244"/>
      <c r="F31" s="244"/>
      <c r="G31" s="257"/>
      <c r="H31" s="258"/>
      <c r="I31" s="258"/>
      <c r="J31" s="259"/>
      <c r="K31" s="1150"/>
      <c r="L31" s="260" t="s">
        <v>469</v>
      </c>
      <c r="M31" s="261" t="s">
        <v>470</v>
      </c>
      <c r="N31" s="262" t="s">
        <v>471</v>
      </c>
    </row>
    <row r="32" spans="1:16" ht="27" customHeight="1">
      <c r="A32" s="248"/>
      <c r="B32" s="244"/>
      <c r="C32" s="244"/>
      <c r="D32" s="244"/>
      <c r="E32" s="244"/>
      <c r="F32" s="244"/>
      <c r="G32" s="1151" t="s">
        <v>490</v>
      </c>
      <c r="H32" s="1152"/>
      <c r="I32" s="1152"/>
      <c r="J32" s="1153"/>
      <c r="K32" s="294">
        <v>165895</v>
      </c>
      <c r="L32" s="294">
        <v>112091</v>
      </c>
      <c r="M32" s="295">
        <v>137219</v>
      </c>
      <c r="N32" s="296">
        <v>-18.3</v>
      </c>
    </row>
    <row r="33" spans="1:16" ht="13.5" customHeight="1">
      <c r="A33" s="248"/>
      <c r="B33" s="244"/>
      <c r="C33" s="244"/>
      <c r="D33" s="244"/>
      <c r="E33" s="244"/>
      <c r="F33" s="244"/>
      <c r="G33" s="1151" t="s">
        <v>491</v>
      </c>
      <c r="H33" s="1152"/>
      <c r="I33" s="1152"/>
      <c r="J33" s="1153"/>
      <c r="K33" s="294" t="s">
        <v>476</v>
      </c>
      <c r="L33" s="294" t="s">
        <v>476</v>
      </c>
      <c r="M33" s="295" t="s">
        <v>476</v>
      </c>
      <c r="N33" s="296" t="s">
        <v>476</v>
      </c>
    </row>
    <row r="34" spans="1:16" ht="27" customHeight="1">
      <c r="A34" s="248"/>
      <c r="B34" s="244"/>
      <c r="C34" s="244"/>
      <c r="D34" s="244"/>
      <c r="E34" s="244"/>
      <c r="F34" s="244"/>
      <c r="G34" s="1151" t="s">
        <v>492</v>
      </c>
      <c r="H34" s="1152"/>
      <c r="I34" s="1152"/>
      <c r="J34" s="1153"/>
      <c r="K34" s="294" t="s">
        <v>476</v>
      </c>
      <c r="L34" s="294" t="s">
        <v>476</v>
      </c>
      <c r="M34" s="295">
        <v>4</v>
      </c>
      <c r="N34" s="296" t="s">
        <v>476</v>
      </c>
    </row>
    <row r="35" spans="1:16" ht="27" customHeight="1">
      <c r="A35" s="248"/>
      <c r="B35" s="244"/>
      <c r="C35" s="244"/>
      <c r="D35" s="244"/>
      <c r="E35" s="244"/>
      <c r="F35" s="244"/>
      <c r="G35" s="1151" t="s">
        <v>493</v>
      </c>
      <c r="H35" s="1152"/>
      <c r="I35" s="1152"/>
      <c r="J35" s="1153"/>
      <c r="K35" s="294" t="s">
        <v>476</v>
      </c>
      <c r="L35" s="294" t="s">
        <v>476</v>
      </c>
      <c r="M35" s="295">
        <v>30414</v>
      </c>
      <c r="N35" s="296" t="s">
        <v>476</v>
      </c>
    </row>
    <row r="36" spans="1:16" ht="27" customHeight="1">
      <c r="A36" s="248"/>
      <c r="B36" s="244"/>
      <c r="C36" s="244"/>
      <c r="D36" s="244"/>
      <c r="E36" s="244"/>
      <c r="F36" s="244"/>
      <c r="G36" s="1151" t="s">
        <v>494</v>
      </c>
      <c r="H36" s="1152"/>
      <c r="I36" s="1152"/>
      <c r="J36" s="1153"/>
      <c r="K36" s="294">
        <v>3506</v>
      </c>
      <c r="L36" s="294">
        <v>2369</v>
      </c>
      <c r="M36" s="295">
        <v>5195</v>
      </c>
      <c r="N36" s="296">
        <v>-54.4</v>
      </c>
    </row>
    <row r="37" spans="1:16" ht="13.5" customHeight="1">
      <c r="A37" s="248"/>
      <c r="B37" s="244"/>
      <c r="C37" s="244"/>
      <c r="D37" s="244"/>
      <c r="E37" s="244"/>
      <c r="F37" s="244"/>
      <c r="G37" s="1151" t="s">
        <v>495</v>
      </c>
      <c r="H37" s="1152"/>
      <c r="I37" s="1152"/>
      <c r="J37" s="1153"/>
      <c r="K37" s="294" t="s">
        <v>476</v>
      </c>
      <c r="L37" s="294" t="s">
        <v>476</v>
      </c>
      <c r="M37" s="295">
        <v>2257</v>
      </c>
      <c r="N37" s="296" t="s">
        <v>476</v>
      </c>
    </row>
    <row r="38" spans="1:16" ht="27" customHeight="1">
      <c r="A38" s="248"/>
      <c r="B38" s="244"/>
      <c r="C38" s="244"/>
      <c r="D38" s="244"/>
      <c r="E38" s="244"/>
      <c r="F38" s="244"/>
      <c r="G38" s="1154" t="s">
        <v>496</v>
      </c>
      <c r="H38" s="1155"/>
      <c r="I38" s="1155"/>
      <c r="J38" s="1156"/>
      <c r="K38" s="297" t="s">
        <v>476</v>
      </c>
      <c r="L38" s="297" t="s">
        <v>476</v>
      </c>
      <c r="M38" s="298">
        <v>40</v>
      </c>
      <c r="N38" s="299" t="s">
        <v>476</v>
      </c>
      <c r="O38" s="293"/>
    </row>
    <row r="39" spans="1:16">
      <c r="A39" s="248"/>
      <c r="B39" s="244"/>
      <c r="C39" s="244"/>
      <c r="D39" s="244"/>
      <c r="E39" s="244"/>
      <c r="F39" s="244"/>
      <c r="G39" s="1154" t="s">
        <v>497</v>
      </c>
      <c r="H39" s="1155"/>
      <c r="I39" s="1155"/>
      <c r="J39" s="1156"/>
      <c r="K39" s="300" t="s">
        <v>476</v>
      </c>
      <c r="L39" s="300" t="s">
        <v>476</v>
      </c>
      <c r="M39" s="301">
        <v>-7960</v>
      </c>
      <c r="N39" s="302" t="s">
        <v>476</v>
      </c>
      <c r="O39" s="293"/>
    </row>
    <row r="40" spans="1:16" ht="27" customHeight="1">
      <c r="A40" s="248"/>
      <c r="B40" s="244"/>
      <c r="C40" s="244"/>
      <c r="D40" s="244"/>
      <c r="E40" s="244"/>
      <c r="F40" s="244"/>
      <c r="G40" s="1151" t="s">
        <v>498</v>
      </c>
      <c r="H40" s="1152"/>
      <c r="I40" s="1152"/>
      <c r="J40" s="1153"/>
      <c r="K40" s="300">
        <v>-147170</v>
      </c>
      <c r="L40" s="300">
        <v>-99439</v>
      </c>
      <c r="M40" s="301">
        <v>-124831</v>
      </c>
      <c r="N40" s="302">
        <v>-20.3</v>
      </c>
      <c r="O40" s="293"/>
    </row>
    <row r="41" spans="1:16">
      <c r="A41" s="248"/>
      <c r="B41" s="244"/>
      <c r="C41" s="244"/>
      <c r="D41" s="244"/>
      <c r="E41" s="244"/>
      <c r="F41" s="244"/>
      <c r="G41" s="1157" t="s">
        <v>277</v>
      </c>
      <c r="H41" s="1158"/>
      <c r="I41" s="1158"/>
      <c r="J41" s="1159"/>
      <c r="K41" s="294">
        <v>22231</v>
      </c>
      <c r="L41" s="300">
        <v>15021</v>
      </c>
      <c r="M41" s="301">
        <v>42339</v>
      </c>
      <c r="N41" s="302">
        <v>-64.5</v>
      </c>
      <c r="O41" s="293"/>
    </row>
    <row r="42" spans="1:16">
      <c r="A42" s="248"/>
      <c r="B42" s="244"/>
      <c r="C42" s="244"/>
      <c r="D42" s="244"/>
      <c r="E42" s="244"/>
      <c r="F42" s="244"/>
      <c r="G42" s="303" t="s">
        <v>499</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500</v>
      </c>
      <c r="B47" s="244"/>
      <c r="C47" s="244"/>
      <c r="D47" s="244"/>
      <c r="E47" s="244"/>
      <c r="F47" s="244"/>
      <c r="G47" s="244"/>
      <c r="H47" s="244"/>
      <c r="I47" s="244"/>
      <c r="J47" s="244"/>
      <c r="K47" s="244"/>
      <c r="L47" s="244"/>
      <c r="M47" s="244"/>
      <c r="N47" s="244"/>
    </row>
    <row r="48" spans="1:16">
      <c r="A48" s="248"/>
      <c r="B48" s="244"/>
      <c r="C48" s="244"/>
      <c r="D48" s="244"/>
      <c r="E48" s="244"/>
      <c r="F48" s="244"/>
      <c r="G48" s="308" t="s">
        <v>501</v>
      </c>
      <c r="H48" s="308"/>
      <c r="I48" s="308"/>
      <c r="J48" s="308"/>
      <c r="K48" s="308"/>
      <c r="L48" s="308"/>
      <c r="M48" s="309"/>
      <c r="N48" s="308"/>
    </row>
    <row r="49" spans="1:14" ht="13.5" customHeight="1">
      <c r="A49" s="248"/>
      <c r="B49" s="244"/>
      <c r="C49" s="244"/>
      <c r="D49" s="244"/>
      <c r="E49" s="244"/>
      <c r="F49" s="244"/>
      <c r="G49" s="310"/>
      <c r="H49" s="311"/>
      <c r="I49" s="1144" t="s">
        <v>467</v>
      </c>
      <c r="J49" s="1146" t="s">
        <v>502</v>
      </c>
      <c r="K49" s="1147"/>
      <c r="L49" s="1147"/>
      <c r="M49" s="1147"/>
      <c r="N49" s="1148"/>
    </row>
    <row r="50" spans="1:14">
      <c r="A50" s="248"/>
      <c r="B50" s="244"/>
      <c r="C50" s="244"/>
      <c r="D50" s="244"/>
      <c r="E50" s="244"/>
      <c r="F50" s="244"/>
      <c r="G50" s="312"/>
      <c r="H50" s="313"/>
      <c r="I50" s="1145"/>
      <c r="J50" s="314" t="s">
        <v>503</v>
      </c>
      <c r="K50" s="315" t="s">
        <v>504</v>
      </c>
      <c r="L50" s="316" t="s">
        <v>505</v>
      </c>
      <c r="M50" s="317" t="s">
        <v>506</v>
      </c>
      <c r="N50" s="318" t="s">
        <v>507</v>
      </c>
    </row>
    <row r="51" spans="1:14">
      <c r="A51" s="248"/>
      <c r="B51" s="244"/>
      <c r="C51" s="244"/>
      <c r="D51" s="244"/>
      <c r="E51" s="244"/>
      <c r="F51" s="244"/>
      <c r="G51" s="310" t="s">
        <v>508</v>
      </c>
      <c r="H51" s="311"/>
      <c r="I51" s="319">
        <v>82791</v>
      </c>
      <c r="J51" s="320">
        <v>54325</v>
      </c>
      <c r="K51" s="321">
        <v>-87</v>
      </c>
      <c r="L51" s="322">
        <v>216155</v>
      </c>
      <c r="M51" s="323">
        <v>-35.299999999999997</v>
      </c>
      <c r="N51" s="324">
        <v>-51.7</v>
      </c>
    </row>
    <row r="52" spans="1:14">
      <c r="A52" s="248"/>
      <c r="B52" s="244"/>
      <c r="C52" s="244"/>
      <c r="D52" s="244"/>
      <c r="E52" s="244"/>
      <c r="F52" s="244"/>
      <c r="G52" s="325"/>
      <c r="H52" s="326" t="s">
        <v>509</v>
      </c>
      <c r="I52" s="327">
        <v>66944</v>
      </c>
      <c r="J52" s="328">
        <v>43927</v>
      </c>
      <c r="K52" s="329">
        <v>-78.099999999999994</v>
      </c>
      <c r="L52" s="330">
        <v>108827</v>
      </c>
      <c r="M52" s="331">
        <v>-19.600000000000001</v>
      </c>
      <c r="N52" s="332">
        <v>-58.5</v>
      </c>
    </row>
    <row r="53" spans="1:14">
      <c r="A53" s="248"/>
      <c r="B53" s="244"/>
      <c r="C53" s="244"/>
      <c r="D53" s="244"/>
      <c r="E53" s="244"/>
      <c r="F53" s="244"/>
      <c r="G53" s="310" t="s">
        <v>510</v>
      </c>
      <c r="H53" s="311"/>
      <c r="I53" s="319">
        <v>130277</v>
      </c>
      <c r="J53" s="320">
        <v>86505</v>
      </c>
      <c r="K53" s="321">
        <v>59.2</v>
      </c>
      <c r="L53" s="322">
        <v>228305</v>
      </c>
      <c r="M53" s="323">
        <v>5.6</v>
      </c>
      <c r="N53" s="324">
        <v>53.6</v>
      </c>
    </row>
    <row r="54" spans="1:14">
      <c r="A54" s="248"/>
      <c r="B54" s="244"/>
      <c r="C54" s="244"/>
      <c r="D54" s="244"/>
      <c r="E54" s="244"/>
      <c r="F54" s="244"/>
      <c r="G54" s="325"/>
      <c r="H54" s="326" t="s">
        <v>509</v>
      </c>
      <c r="I54" s="327">
        <v>66522</v>
      </c>
      <c r="J54" s="328">
        <v>44171</v>
      </c>
      <c r="K54" s="329">
        <v>0.6</v>
      </c>
      <c r="L54" s="330">
        <v>86611</v>
      </c>
      <c r="M54" s="331">
        <v>-20.399999999999999</v>
      </c>
      <c r="N54" s="332">
        <v>21</v>
      </c>
    </row>
    <row r="55" spans="1:14">
      <c r="A55" s="248"/>
      <c r="B55" s="244"/>
      <c r="C55" s="244"/>
      <c r="D55" s="244"/>
      <c r="E55" s="244"/>
      <c r="F55" s="244"/>
      <c r="G55" s="310" t="s">
        <v>511</v>
      </c>
      <c r="H55" s="311"/>
      <c r="I55" s="319">
        <v>299727</v>
      </c>
      <c r="J55" s="320">
        <v>198758</v>
      </c>
      <c r="K55" s="321">
        <v>129.80000000000001</v>
      </c>
      <c r="L55" s="322">
        <v>316331</v>
      </c>
      <c r="M55" s="323">
        <v>38.6</v>
      </c>
      <c r="N55" s="324">
        <v>91.2</v>
      </c>
    </row>
    <row r="56" spans="1:14">
      <c r="A56" s="248"/>
      <c r="B56" s="244"/>
      <c r="C56" s="244"/>
      <c r="D56" s="244"/>
      <c r="E56" s="244"/>
      <c r="F56" s="244"/>
      <c r="G56" s="325"/>
      <c r="H56" s="326" t="s">
        <v>509</v>
      </c>
      <c r="I56" s="327">
        <v>90426</v>
      </c>
      <c r="J56" s="328">
        <v>59964</v>
      </c>
      <c r="K56" s="329">
        <v>35.799999999999997</v>
      </c>
      <c r="L56" s="330">
        <v>106387</v>
      </c>
      <c r="M56" s="331">
        <v>22.8</v>
      </c>
      <c r="N56" s="332">
        <v>13</v>
      </c>
    </row>
    <row r="57" spans="1:14">
      <c r="A57" s="248"/>
      <c r="B57" s="244"/>
      <c r="C57" s="244"/>
      <c r="D57" s="244"/>
      <c r="E57" s="244"/>
      <c r="F57" s="244"/>
      <c r="G57" s="310" t="s">
        <v>512</v>
      </c>
      <c r="H57" s="311"/>
      <c r="I57" s="319">
        <v>1155762</v>
      </c>
      <c r="J57" s="320">
        <v>776200</v>
      </c>
      <c r="K57" s="321">
        <v>290.5</v>
      </c>
      <c r="L57" s="322">
        <v>333013</v>
      </c>
      <c r="M57" s="323">
        <v>5.3</v>
      </c>
      <c r="N57" s="324">
        <v>285.2</v>
      </c>
    </row>
    <row r="58" spans="1:14">
      <c r="A58" s="248"/>
      <c r="B58" s="244"/>
      <c r="C58" s="244"/>
      <c r="D58" s="244"/>
      <c r="E58" s="244"/>
      <c r="F58" s="244"/>
      <c r="G58" s="325"/>
      <c r="H58" s="326" t="s">
        <v>509</v>
      </c>
      <c r="I58" s="327">
        <v>114503</v>
      </c>
      <c r="J58" s="328">
        <v>76899</v>
      </c>
      <c r="K58" s="329">
        <v>28.2</v>
      </c>
      <c r="L58" s="330">
        <v>126732</v>
      </c>
      <c r="M58" s="331">
        <v>19.100000000000001</v>
      </c>
      <c r="N58" s="332">
        <v>9.1</v>
      </c>
    </row>
    <row r="59" spans="1:14">
      <c r="A59" s="248"/>
      <c r="B59" s="244"/>
      <c r="C59" s="244"/>
      <c r="D59" s="244"/>
      <c r="E59" s="244"/>
      <c r="F59" s="244"/>
      <c r="G59" s="310" t="s">
        <v>513</v>
      </c>
      <c r="H59" s="311"/>
      <c r="I59" s="319">
        <v>2454303</v>
      </c>
      <c r="J59" s="320">
        <v>1658313</v>
      </c>
      <c r="K59" s="321">
        <v>113.6</v>
      </c>
      <c r="L59" s="322">
        <v>280458</v>
      </c>
      <c r="M59" s="323">
        <v>-15.8</v>
      </c>
      <c r="N59" s="324">
        <v>129.4</v>
      </c>
    </row>
    <row r="60" spans="1:14">
      <c r="A60" s="248"/>
      <c r="B60" s="244"/>
      <c r="C60" s="244"/>
      <c r="D60" s="244"/>
      <c r="E60" s="244"/>
      <c r="F60" s="244"/>
      <c r="G60" s="325"/>
      <c r="H60" s="326" t="s">
        <v>509</v>
      </c>
      <c r="I60" s="333">
        <v>163536</v>
      </c>
      <c r="J60" s="328">
        <v>110497</v>
      </c>
      <c r="K60" s="329">
        <v>43.7</v>
      </c>
      <c r="L60" s="330">
        <v>127286</v>
      </c>
      <c r="M60" s="331">
        <v>0.4</v>
      </c>
      <c r="N60" s="332">
        <v>43.3</v>
      </c>
    </row>
    <row r="61" spans="1:14">
      <c r="A61" s="248"/>
      <c r="B61" s="244"/>
      <c r="C61" s="244"/>
      <c r="D61" s="244"/>
      <c r="E61" s="244"/>
      <c r="F61" s="244"/>
      <c r="G61" s="310" t="s">
        <v>514</v>
      </c>
      <c r="H61" s="334"/>
      <c r="I61" s="335">
        <v>824572</v>
      </c>
      <c r="J61" s="336">
        <v>554820</v>
      </c>
      <c r="K61" s="337">
        <v>101.2</v>
      </c>
      <c r="L61" s="338">
        <v>274852</v>
      </c>
      <c r="M61" s="339">
        <v>-0.3</v>
      </c>
      <c r="N61" s="324">
        <v>101.5</v>
      </c>
    </row>
    <row r="62" spans="1:14">
      <c r="A62" s="248"/>
      <c r="B62" s="244"/>
      <c r="C62" s="244"/>
      <c r="D62" s="244"/>
      <c r="E62" s="244"/>
      <c r="F62" s="244"/>
      <c r="G62" s="325"/>
      <c r="H62" s="326" t="s">
        <v>509</v>
      </c>
      <c r="I62" s="327">
        <v>100386</v>
      </c>
      <c r="J62" s="328">
        <v>67092</v>
      </c>
      <c r="K62" s="329">
        <v>6</v>
      </c>
      <c r="L62" s="330">
        <v>111169</v>
      </c>
      <c r="M62" s="331">
        <v>0.5</v>
      </c>
      <c r="N62" s="332">
        <v>5.5</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516</v>
      </c>
      <c r="G46" s="8" t="s">
        <v>517</v>
      </c>
      <c r="H46" s="8" t="s">
        <v>518</v>
      </c>
      <c r="I46" s="8" t="s">
        <v>519</v>
      </c>
      <c r="J46" s="9" t="s">
        <v>520</v>
      </c>
    </row>
    <row r="47" spans="2:10" ht="57.75" customHeight="1">
      <c r="B47" s="10"/>
      <c r="C47" s="1169" t="s">
        <v>3</v>
      </c>
      <c r="D47" s="1169"/>
      <c r="E47" s="1170"/>
      <c r="F47" s="11">
        <v>82.2</v>
      </c>
      <c r="G47" s="12">
        <v>86</v>
      </c>
      <c r="H47" s="12">
        <v>94.51</v>
      </c>
      <c r="I47" s="12">
        <v>109.05</v>
      </c>
      <c r="J47" s="13">
        <v>93.24</v>
      </c>
    </row>
    <row r="48" spans="2:10" ht="57.75" customHeight="1">
      <c r="B48" s="14"/>
      <c r="C48" s="1171" t="s">
        <v>4</v>
      </c>
      <c r="D48" s="1171"/>
      <c r="E48" s="1172"/>
      <c r="F48" s="15">
        <v>17.41</v>
      </c>
      <c r="G48" s="16">
        <v>14.78</v>
      </c>
      <c r="H48" s="16">
        <v>15.51</v>
      </c>
      <c r="I48" s="16">
        <v>14.85</v>
      </c>
      <c r="J48" s="17">
        <v>16.46</v>
      </c>
    </row>
    <row r="49" spans="2:10" ht="57.75" customHeight="1" thickBot="1">
      <c r="B49" s="18"/>
      <c r="C49" s="1173" t="s">
        <v>5</v>
      </c>
      <c r="D49" s="1173"/>
      <c r="E49" s="1174"/>
      <c r="F49" s="19" t="s">
        <v>521</v>
      </c>
      <c r="G49" s="20" t="s">
        <v>522</v>
      </c>
      <c r="H49" s="20">
        <v>0.88</v>
      </c>
      <c r="I49" s="20" t="s">
        <v>523</v>
      </c>
      <c r="J49" s="21" t="s">
        <v>524</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516</v>
      </c>
      <c r="G33" s="29" t="s">
        <v>517</v>
      </c>
      <c r="H33" s="29" t="s">
        <v>518</v>
      </c>
      <c r="I33" s="29" t="s">
        <v>519</v>
      </c>
      <c r="J33" s="30" t="s">
        <v>520</v>
      </c>
      <c r="K33" s="22"/>
      <c r="L33" s="22"/>
      <c r="M33" s="22"/>
      <c r="N33" s="22"/>
      <c r="O33" s="22"/>
      <c r="P33" s="22"/>
    </row>
    <row r="34" spans="1:16" ht="39" customHeight="1">
      <c r="A34" s="22"/>
      <c r="B34" s="31"/>
      <c r="C34" s="1181" t="s">
        <v>525</v>
      </c>
      <c r="D34" s="1181"/>
      <c r="E34" s="1182"/>
      <c r="F34" s="32">
        <v>17.399999999999999</v>
      </c>
      <c r="G34" s="33">
        <v>14.78</v>
      </c>
      <c r="H34" s="33">
        <v>15.51</v>
      </c>
      <c r="I34" s="33">
        <v>14.84</v>
      </c>
      <c r="J34" s="34">
        <v>16.46</v>
      </c>
      <c r="K34" s="22"/>
      <c r="L34" s="22"/>
      <c r="M34" s="22"/>
      <c r="N34" s="22"/>
      <c r="O34" s="22"/>
      <c r="P34" s="22"/>
    </row>
    <row r="35" spans="1:16" ht="39" customHeight="1">
      <c r="A35" s="22"/>
      <c r="B35" s="35"/>
      <c r="C35" s="1175" t="s">
        <v>526</v>
      </c>
      <c r="D35" s="1176"/>
      <c r="E35" s="1177"/>
      <c r="F35" s="36">
        <v>4.9800000000000004</v>
      </c>
      <c r="G35" s="37">
        <v>3.96</v>
      </c>
      <c r="H35" s="37">
        <v>9.84</v>
      </c>
      <c r="I35" s="37">
        <v>4.1100000000000003</v>
      </c>
      <c r="J35" s="38">
        <v>3.9</v>
      </c>
      <c r="K35" s="22"/>
      <c r="L35" s="22"/>
      <c r="M35" s="22"/>
      <c r="N35" s="22"/>
      <c r="O35" s="22"/>
      <c r="P35" s="22"/>
    </row>
    <row r="36" spans="1:16" ht="39" customHeight="1">
      <c r="A36" s="22"/>
      <c r="B36" s="35"/>
      <c r="C36" s="1175" t="s">
        <v>527</v>
      </c>
      <c r="D36" s="1176"/>
      <c r="E36" s="1177"/>
      <c r="F36" s="36">
        <v>2.33</v>
      </c>
      <c r="G36" s="37">
        <v>3.08</v>
      </c>
      <c r="H36" s="37">
        <v>3.18</v>
      </c>
      <c r="I36" s="37">
        <v>1.44</v>
      </c>
      <c r="J36" s="38">
        <v>3.35</v>
      </c>
      <c r="K36" s="22"/>
      <c r="L36" s="22"/>
      <c r="M36" s="22"/>
      <c r="N36" s="22"/>
      <c r="O36" s="22"/>
      <c r="P36" s="22"/>
    </row>
    <row r="37" spans="1:16" ht="39" customHeight="1">
      <c r="A37" s="22"/>
      <c r="B37" s="35"/>
      <c r="C37" s="1175" t="s">
        <v>528</v>
      </c>
      <c r="D37" s="1176"/>
      <c r="E37" s="1177"/>
      <c r="F37" s="36">
        <v>0.3</v>
      </c>
      <c r="G37" s="37">
        <v>0.05</v>
      </c>
      <c r="H37" s="37">
        <v>0.05</v>
      </c>
      <c r="I37" s="37">
        <v>0.05</v>
      </c>
      <c r="J37" s="38">
        <v>0.31</v>
      </c>
      <c r="K37" s="22"/>
      <c r="L37" s="22"/>
      <c r="M37" s="22"/>
      <c r="N37" s="22"/>
      <c r="O37" s="22"/>
      <c r="P37" s="22"/>
    </row>
    <row r="38" spans="1:16" ht="39" customHeight="1">
      <c r="A38" s="22"/>
      <c r="B38" s="35"/>
      <c r="C38" s="1175" t="s">
        <v>529</v>
      </c>
      <c r="D38" s="1176"/>
      <c r="E38" s="1177"/>
      <c r="F38" s="36">
        <v>0.06</v>
      </c>
      <c r="G38" s="37">
        <v>0.03</v>
      </c>
      <c r="H38" s="37">
        <v>0.03</v>
      </c>
      <c r="I38" s="37">
        <v>0.02</v>
      </c>
      <c r="J38" s="38">
        <v>0.06</v>
      </c>
      <c r="K38" s="22"/>
      <c r="L38" s="22"/>
      <c r="M38" s="22"/>
      <c r="N38" s="22"/>
      <c r="O38" s="22"/>
      <c r="P38" s="22"/>
    </row>
    <row r="39" spans="1:16" ht="39" customHeight="1">
      <c r="A39" s="22"/>
      <c r="B39" s="35"/>
      <c r="C39" s="1175"/>
      <c r="D39" s="1176"/>
      <c r="E39" s="1177"/>
      <c r="F39" s="36"/>
      <c r="G39" s="37"/>
      <c r="H39" s="37"/>
      <c r="I39" s="37"/>
      <c r="J39" s="38"/>
      <c r="K39" s="22"/>
      <c r="L39" s="22"/>
      <c r="M39" s="22"/>
      <c r="N39" s="22"/>
      <c r="O39" s="22"/>
      <c r="P39" s="22"/>
    </row>
    <row r="40" spans="1:16" ht="39" customHeight="1">
      <c r="A40" s="22"/>
      <c r="B40" s="35"/>
      <c r="C40" s="1175"/>
      <c r="D40" s="1176"/>
      <c r="E40" s="1177"/>
      <c r="F40" s="36"/>
      <c r="G40" s="37"/>
      <c r="H40" s="37"/>
      <c r="I40" s="37"/>
      <c r="J40" s="38"/>
      <c r="K40" s="22"/>
      <c r="L40" s="22"/>
      <c r="M40" s="22"/>
      <c r="N40" s="22"/>
      <c r="O40" s="22"/>
      <c r="P40" s="22"/>
    </row>
    <row r="41" spans="1:16" ht="39" customHeight="1">
      <c r="A41" s="22"/>
      <c r="B41" s="35"/>
      <c r="C41" s="1175"/>
      <c r="D41" s="1176"/>
      <c r="E41" s="1177"/>
      <c r="F41" s="36"/>
      <c r="G41" s="37"/>
      <c r="H41" s="37"/>
      <c r="I41" s="37"/>
      <c r="J41" s="38"/>
      <c r="K41" s="22"/>
      <c r="L41" s="22"/>
      <c r="M41" s="22"/>
      <c r="N41" s="22"/>
      <c r="O41" s="22"/>
      <c r="P41" s="22"/>
    </row>
    <row r="42" spans="1:16" ht="39" customHeight="1">
      <c r="A42" s="22"/>
      <c r="B42" s="39"/>
      <c r="C42" s="1175" t="s">
        <v>530</v>
      </c>
      <c r="D42" s="1176"/>
      <c r="E42" s="1177"/>
      <c r="F42" s="36" t="s">
        <v>476</v>
      </c>
      <c r="G42" s="37" t="s">
        <v>476</v>
      </c>
      <c r="H42" s="37" t="s">
        <v>476</v>
      </c>
      <c r="I42" s="37" t="s">
        <v>476</v>
      </c>
      <c r="J42" s="38" t="s">
        <v>476</v>
      </c>
      <c r="K42" s="22"/>
      <c r="L42" s="22"/>
      <c r="M42" s="22"/>
      <c r="N42" s="22"/>
      <c r="O42" s="22"/>
      <c r="P42" s="22"/>
    </row>
    <row r="43" spans="1:16" ht="39" customHeight="1" thickBot="1">
      <c r="A43" s="22"/>
      <c r="B43" s="40"/>
      <c r="C43" s="1178" t="s">
        <v>531</v>
      </c>
      <c r="D43" s="1179"/>
      <c r="E43" s="1180"/>
      <c r="F43" s="41" t="s">
        <v>476</v>
      </c>
      <c r="G43" s="42" t="s">
        <v>476</v>
      </c>
      <c r="H43" s="42" t="s">
        <v>476</v>
      </c>
      <c r="I43" s="42" t="s">
        <v>476</v>
      </c>
      <c r="J43" s="43" t="s">
        <v>476</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c r="A45" s="48"/>
      <c r="B45" s="1191" t="s">
        <v>10</v>
      </c>
      <c r="C45" s="1192"/>
      <c r="D45" s="58"/>
      <c r="E45" s="1197" t="s">
        <v>11</v>
      </c>
      <c r="F45" s="1197"/>
      <c r="G45" s="1197"/>
      <c r="H45" s="1197"/>
      <c r="I45" s="1197"/>
      <c r="J45" s="1198"/>
      <c r="K45" s="59">
        <v>215</v>
      </c>
      <c r="L45" s="60">
        <v>201</v>
      </c>
      <c r="M45" s="60">
        <v>195</v>
      </c>
      <c r="N45" s="60">
        <v>179</v>
      </c>
      <c r="O45" s="61">
        <v>166</v>
      </c>
      <c r="P45" s="48"/>
      <c r="Q45" s="48"/>
      <c r="R45" s="48"/>
      <c r="S45" s="48"/>
      <c r="T45" s="48"/>
      <c r="U45" s="48"/>
    </row>
    <row r="46" spans="1:21" ht="30.75" customHeight="1">
      <c r="A46" s="48"/>
      <c r="B46" s="1193"/>
      <c r="C46" s="1194"/>
      <c r="D46" s="62"/>
      <c r="E46" s="1185" t="s">
        <v>12</v>
      </c>
      <c r="F46" s="1185"/>
      <c r="G46" s="1185"/>
      <c r="H46" s="1185"/>
      <c r="I46" s="1185"/>
      <c r="J46" s="1186"/>
      <c r="K46" s="63" t="s">
        <v>476</v>
      </c>
      <c r="L46" s="64" t="s">
        <v>476</v>
      </c>
      <c r="M46" s="64" t="s">
        <v>476</v>
      </c>
      <c r="N46" s="64" t="s">
        <v>476</v>
      </c>
      <c r="O46" s="65" t="s">
        <v>476</v>
      </c>
      <c r="P46" s="48"/>
      <c r="Q46" s="48"/>
      <c r="R46" s="48"/>
      <c r="S46" s="48"/>
      <c r="T46" s="48"/>
      <c r="U46" s="48"/>
    </row>
    <row r="47" spans="1:21" ht="30.75" customHeight="1">
      <c r="A47" s="48"/>
      <c r="B47" s="1193"/>
      <c r="C47" s="1194"/>
      <c r="D47" s="62"/>
      <c r="E47" s="1185" t="s">
        <v>13</v>
      </c>
      <c r="F47" s="1185"/>
      <c r="G47" s="1185"/>
      <c r="H47" s="1185"/>
      <c r="I47" s="1185"/>
      <c r="J47" s="1186"/>
      <c r="K47" s="63" t="s">
        <v>476</v>
      </c>
      <c r="L47" s="64" t="s">
        <v>476</v>
      </c>
      <c r="M47" s="64" t="s">
        <v>476</v>
      </c>
      <c r="N47" s="64" t="s">
        <v>476</v>
      </c>
      <c r="O47" s="65" t="s">
        <v>476</v>
      </c>
      <c r="P47" s="48"/>
      <c r="Q47" s="48"/>
      <c r="R47" s="48"/>
      <c r="S47" s="48"/>
      <c r="T47" s="48"/>
      <c r="U47" s="48"/>
    </row>
    <row r="48" spans="1:21" ht="30.75" customHeight="1">
      <c r="A48" s="48"/>
      <c r="B48" s="1193"/>
      <c r="C48" s="1194"/>
      <c r="D48" s="62"/>
      <c r="E48" s="1185" t="s">
        <v>14</v>
      </c>
      <c r="F48" s="1185"/>
      <c r="G48" s="1185"/>
      <c r="H48" s="1185"/>
      <c r="I48" s="1185"/>
      <c r="J48" s="1186"/>
      <c r="K48" s="63" t="s">
        <v>476</v>
      </c>
      <c r="L48" s="64" t="s">
        <v>476</v>
      </c>
      <c r="M48" s="64" t="s">
        <v>476</v>
      </c>
      <c r="N48" s="64" t="s">
        <v>476</v>
      </c>
      <c r="O48" s="65" t="s">
        <v>476</v>
      </c>
      <c r="P48" s="48"/>
      <c r="Q48" s="48"/>
      <c r="R48" s="48"/>
      <c r="S48" s="48"/>
      <c r="T48" s="48"/>
      <c r="U48" s="48"/>
    </row>
    <row r="49" spans="1:21" ht="30.75" customHeight="1">
      <c r="A49" s="48"/>
      <c r="B49" s="1193"/>
      <c r="C49" s="1194"/>
      <c r="D49" s="62"/>
      <c r="E49" s="1185" t="s">
        <v>15</v>
      </c>
      <c r="F49" s="1185"/>
      <c r="G49" s="1185"/>
      <c r="H49" s="1185"/>
      <c r="I49" s="1185"/>
      <c r="J49" s="1186"/>
      <c r="K49" s="63">
        <v>5</v>
      </c>
      <c r="L49" s="64">
        <v>4</v>
      </c>
      <c r="M49" s="64">
        <v>2</v>
      </c>
      <c r="N49" s="64">
        <v>5</v>
      </c>
      <c r="O49" s="65">
        <v>4</v>
      </c>
      <c r="P49" s="48"/>
      <c r="Q49" s="48"/>
      <c r="R49" s="48"/>
      <c r="S49" s="48"/>
      <c r="T49" s="48"/>
      <c r="U49" s="48"/>
    </row>
    <row r="50" spans="1:21" ht="30.75" customHeight="1">
      <c r="A50" s="48"/>
      <c r="B50" s="1193"/>
      <c r="C50" s="1194"/>
      <c r="D50" s="62"/>
      <c r="E50" s="1185" t="s">
        <v>16</v>
      </c>
      <c r="F50" s="1185"/>
      <c r="G50" s="1185"/>
      <c r="H50" s="1185"/>
      <c r="I50" s="1185"/>
      <c r="J50" s="1186"/>
      <c r="K50" s="63">
        <v>3</v>
      </c>
      <c r="L50" s="64">
        <v>3</v>
      </c>
      <c r="M50" s="64" t="s">
        <v>476</v>
      </c>
      <c r="N50" s="64" t="s">
        <v>476</v>
      </c>
      <c r="O50" s="65" t="s">
        <v>476</v>
      </c>
      <c r="P50" s="48"/>
      <c r="Q50" s="48"/>
      <c r="R50" s="48"/>
      <c r="S50" s="48"/>
      <c r="T50" s="48"/>
      <c r="U50" s="48"/>
    </row>
    <row r="51" spans="1:21" ht="30.75" customHeight="1">
      <c r="A51" s="48"/>
      <c r="B51" s="1195"/>
      <c r="C51" s="1196"/>
      <c r="D51" s="66"/>
      <c r="E51" s="1185" t="s">
        <v>17</v>
      </c>
      <c r="F51" s="1185"/>
      <c r="G51" s="1185"/>
      <c r="H51" s="1185"/>
      <c r="I51" s="1185"/>
      <c r="J51" s="1186"/>
      <c r="K51" s="63" t="s">
        <v>476</v>
      </c>
      <c r="L51" s="64" t="s">
        <v>476</v>
      </c>
      <c r="M51" s="64" t="s">
        <v>476</v>
      </c>
      <c r="N51" s="64" t="s">
        <v>476</v>
      </c>
      <c r="O51" s="65" t="s">
        <v>476</v>
      </c>
      <c r="P51" s="48"/>
      <c r="Q51" s="48"/>
      <c r="R51" s="48"/>
      <c r="S51" s="48"/>
      <c r="T51" s="48"/>
      <c r="U51" s="48"/>
    </row>
    <row r="52" spans="1:21" ht="30.75" customHeight="1">
      <c r="A52" s="48"/>
      <c r="B52" s="1183" t="s">
        <v>18</v>
      </c>
      <c r="C52" s="1184"/>
      <c r="D52" s="66"/>
      <c r="E52" s="1185" t="s">
        <v>19</v>
      </c>
      <c r="F52" s="1185"/>
      <c r="G52" s="1185"/>
      <c r="H52" s="1185"/>
      <c r="I52" s="1185"/>
      <c r="J52" s="1186"/>
      <c r="K52" s="63">
        <v>172</v>
      </c>
      <c r="L52" s="64">
        <v>170</v>
      </c>
      <c r="M52" s="64">
        <v>169</v>
      </c>
      <c r="N52" s="64">
        <v>156</v>
      </c>
      <c r="O52" s="65">
        <v>147</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51</v>
      </c>
      <c r="L53" s="69">
        <v>38</v>
      </c>
      <c r="M53" s="69">
        <v>28</v>
      </c>
      <c r="N53" s="69">
        <v>28</v>
      </c>
      <c r="O53" s="70">
        <v>23</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516</v>
      </c>
      <c r="J40" s="79" t="s">
        <v>517</v>
      </c>
      <c r="K40" s="79" t="s">
        <v>518</v>
      </c>
      <c r="L40" s="79" t="s">
        <v>519</v>
      </c>
      <c r="M40" s="80" t="s">
        <v>520</v>
      </c>
    </row>
    <row r="41" spans="2:13" ht="27.75" customHeight="1">
      <c r="B41" s="1211" t="s">
        <v>23</v>
      </c>
      <c r="C41" s="1212"/>
      <c r="D41" s="81"/>
      <c r="E41" s="1213" t="s">
        <v>24</v>
      </c>
      <c r="F41" s="1213"/>
      <c r="G41" s="1213"/>
      <c r="H41" s="1214"/>
      <c r="I41" s="82">
        <v>1499</v>
      </c>
      <c r="J41" s="83">
        <v>1409</v>
      </c>
      <c r="K41" s="83">
        <v>1330</v>
      </c>
      <c r="L41" s="83">
        <v>1324</v>
      </c>
      <c r="M41" s="84">
        <v>1336</v>
      </c>
    </row>
    <row r="42" spans="2:13" ht="27.75" customHeight="1">
      <c r="B42" s="1201"/>
      <c r="C42" s="1202"/>
      <c r="D42" s="85"/>
      <c r="E42" s="1205" t="s">
        <v>25</v>
      </c>
      <c r="F42" s="1205"/>
      <c r="G42" s="1205"/>
      <c r="H42" s="1206"/>
      <c r="I42" s="86">
        <v>3</v>
      </c>
      <c r="J42" s="87">
        <v>3</v>
      </c>
      <c r="K42" s="87" t="s">
        <v>476</v>
      </c>
      <c r="L42" s="87" t="s">
        <v>476</v>
      </c>
      <c r="M42" s="88" t="s">
        <v>476</v>
      </c>
    </row>
    <row r="43" spans="2:13" ht="27.75" customHeight="1">
      <c r="B43" s="1201"/>
      <c r="C43" s="1202"/>
      <c r="D43" s="85"/>
      <c r="E43" s="1205" t="s">
        <v>26</v>
      </c>
      <c r="F43" s="1205"/>
      <c r="G43" s="1205"/>
      <c r="H43" s="1206"/>
      <c r="I43" s="86" t="s">
        <v>476</v>
      </c>
      <c r="J43" s="87" t="s">
        <v>476</v>
      </c>
      <c r="K43" s="87" t="s">
        <v>476</v>
      </c>
      <c r="L43" s="87" t="s">
        <v>476</v>
      </c>
      <c r="M43" s="88" t="s">
        <v>476</v>
      </c>
    </row>
    <row r="44" spans="2:13" ht="27.75" customHeight="1">
      <c r="B44" s="1201"/>
      <c r="C44" s="1202"/>
      <c r="D44" s="85"/>
      <c r="E44" s="1205" t="s">
        <v>27</v>
      </c>
      <c r="F44" s="1205"/>
      <c r="G44" s="1205"/>
      <c r="H44" s="1206"/>
      <c r="I44" s="86">
        <v>59</v>
      </c>
      <c r="J44" s="87">
        <v>56</v>
      </c>
      <c r="K44" s="87">
        <v>53</v>
      </c>
      <c r="L44" s="87">
        <v>49</v>
      </c>
      <c r="M44" s="88">
        <v>44</v>
      </c>
    </row>
    <row r="45" spans="2:13" ht="27.75" customHeight="1">
      <c r="B45" s="1201"/>
      <c r="C45" s="1202"/>
      <c r="D45" s="85"/>
      <c r="E45" s="1205" t="s">
        <v>28</v>
      </c>
      <c r="F45" s="1205"/>
      <c r="G45" s="1205"/>
      <c r="H45" s="1206"/>
      <c r="I45" s="86">
        <v>371</v>
      </c>
      <c r="J45" s="87">
        <v>344</v>
      </c>
      <c r="K45" s="87">
        <v>309</v>
      </c>
      <c r="L45" s="87">
        <v>286</v>
      </c>
      <c r="M45" s="88">
        <v>297</v>
      </c>
    </row>
    <row r="46" spans="2:13" ht="27.75" customHeight="1">
      <c r="B46" s="1201"/>
      <c r="C46" s="1202"/>
      <c r="D46" s="85"/>
      <c r="E46" s="1205" t="s">
        <v>29</v>
      </c>
      <c r="F46" s="1205"/>
      <c r="G46" s="1205"/>
      <c r="H46" s="1206"/>
      <c r="I46" s="86" t="s">
        <v>476</v>
      </c>
      <c r="J46" s="87" t="s">
        <v>476</v>
      </c>
      <c r="K46" s="87" t="s">
        <v>476</v>
      </c>
      <c r="L46" s="87" t="s">
        <v>476</v>
      </c>
      <c r="M46" s="88" t="s">
        <v>476</v>
      </c>
    </row>
    <row r="47" spans="2:13" ht="27.75" customHeight="1">
      <c r="B47" s="1201"/>
      <c r="C47" s="1202"/>
      <c r="D47" s="85"/>
      <c r="E47" s="1205" t="s">
        <v>30</v>
      </c>
      <c r="F47" s="1205"/>
      <c r="G47" s="1205"/>
      <c r="H47" s="1206"/>
      <c r="I47" s="86" t="s">
        <v>476</v>
      </c>
      <c r="J47" s="87" t="s">
        <v>476</v>
      </c>
      <c r="K47" s="87" t="s">
        <v>476</v>
      </c>
      <c r="L47" s="87" t="s">
        <v>476</v>
      </c>
      <c r="M47" s="88" t="s">
        <v>476</v>
      </c>
    </row>
    <row r="48" spans="2:13" ht="27.75" customHeight="1">
      <c r="B48" s="1203"/>
      <c r="C48" s="1204"/>
      <c r="D48" s="85"/>
      <c r="E48" s="1205" t="s">
        <v>31</v>
      </c>
      <c r="F48" s="1205"/>
      <c r="G48" s="1205"/>
      <c r="H48" s="1206"/>
      <c r="I48" s="86" t="s">
        <v>476</v>
      </c>
      <c r="J48" s="87" t="s">
        <v>476</v>
      </c>
      <c r="K48" s="87" t="s">
        <v>476</v>
      </c>
      <c r="L48" s="87" t="s">
        <v>476</v>
      </c>
      <c r="M48" s="88" t="s">
        <v>476</v>
      </c>
    </row>
    <row r="49" spans="2:13" ht="27.75" customHeight="1">
      <c r="B49" s="1199" t="s">
        <v>32</v>
      </c>
      <c r="C49" s="1200"/>
      <c r="D49" s="89"/>
      <c r="E49" s="1205" t="s">
        <v>33</v>
      </c>
      <c r="F49" s="1205"/>
      <c r="G49" s="1205"/>
      <c r="H49" s="1206"/>
      <c r="I49" s="86">
        <v>1414</v>
      </c>
      <c r="J49" s="87">
        <v>2223</v>
      </c>
      <c r="K49" s="87">
        <v>2637</v>
      </c>
      <c r="L49" s="87">
        <v>2703</v>
      </c>
      <c r="M49" s="88">
        <v>5685</v>
      </c>
    </row>
    <row r="50" spans="2:13" ht="27.75" customHeight="1">
      <c r="B50" s="1201"/>
      <c r="C50" s="1202"/>
      <c r="D50" s="85"/>
      <c r="E50" s="1205" t="s">
        <v>34</v>
      </c>
      <c r="F50" s="1205"/>
      <c r="G50" s="1205"/>
      <c r="H50" s="1206"/>
      <c r="I50" s="86" t="s">
        <v>476</v>
      </c>
      <c r="J50" s="87" t="s">
        <v>476</v>
      </c>
      <c r="K50" s="87" t="s">
        <v>476</v>
      </c>
      <c r="L50" s="87" t="s">
        <v>476</v>
      </c>
      <c r="M50" s="88" t="s">
        <v>476</v>
      </c>
    </row>
    <row r="51" spans="2:13" ht="27.75" customHeight="1">
      <c r="B51" s="1203"/>
      <c r="C51" s="1204"/>
      <c r="D51" s="85"/>
      <c r="E51" s="1205" t="s">
        <v>35</v>
      </c>
      <c r="F51" s="1205"/>
      <c r="G51" s="1205"/>
      <c r="H51" s="1206"/>
      <c r="I51" s="86">
        <v>1386</v>
      </c>
      <c r="J51" s="87">
        <v>1276</v>
      </c>
      <c r="K51" s="87">
        <v>1218</v>
      </c>
      <c r="L51" s="87">
        <v>1217</v>
      </c>
      <c r="M51" s="88">
        <v>1192</v>
      </c>
    </row>
    <row r="52" spans="2:13" ht="27.75" customHeight="1" thickBot="1">
      <c r="B52" s="1207" t="s">
        <v>36</v>
      </c>
      <c r="C52" s="1208"/>
      <c r="D52" s="90"/>
      <c r="E52" s="1209" t="s">
        <v>37</v>
      </c>
      <c r="F52" s="1209"/>
      <c r="G52" s="1209"/>
      <c r="H52" s="1210"/>
      <c r="I52" s="91">
        <v>-868</v>
      </c>
      <c r="J52" s="92">
        <v>-1687</v>
      </c>
      <c r="K52" s="92">
        <v>-2163</v>
      </c>
      <c r="L52" s="92">
        <v>-2261</v>
      </c>
      <c r="M52" s="93">
        <v>-5199</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541</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541</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542</v>
      </c>
      <c r="C41" s="246"/>
      <c r="D41" s="246"/>
      <c r="E41" s="246"/>
      <c r="F41" s="246"/>
      <c r="G41" s="246"/>
      <c r="H41" s="246"/>
      <c r="I41" s="246"/>
      <c r="J41" s="246"/>
      <c r="K41" s="246"/>
      <c r="L41" s="246"/>
      <c r="M41" s="246"/>
      <c r="N41" s="246"/>
      <c r="O41" s="246"/>
      <c r="P41" s="247"/>
    </row>
    <row r="42" spans="2:17">
      <c r="B42" s="248"/>
      <c r="C42" s="244"/>
      <c r="D42" s="244"/>
      <c r="E42" s="244"/>
      <c r="F42" s="244"/>
      <c r="G42" s="351" t="s">
        <v>543</v>
      </c>
      <c r="I42" s="352"/>
      <c r="J42" s="352"/>
      <c r="K42" s="352"/>
      <c r="L42" s="244"/>
      <c r="M42" s="244"/>
      <c r="N42" s="244"/>
      <c r="O42" s="244"/>
    </row>
    <row r="43" spans="2:17">
      <c r="B43" s="248"/>
      <c r="C43" s="244"/>
      <c r="D43" s="244"/>
      <c r="E43" s="244"/>
      <c r="F43" s="244"/>
      <c r="G43" s="1215"/>
      <c r="H43" s="1216"/>
      <c r="I43" s="1216"/>
      <c r="J43" s="1216"/>
      <c r="K43" s="1216"/>
      <c r="L43" s="1216"/>
      <c r="M43" s="1216"/>
      <c r="N43" s="1216"/>
      <c r="O43" s="1217"/>
    </row>
    <row r="44" spans="2:17">
      <c r="B44" s="248"/>
      <c r="C44" s="244"/>
      <c r="D44" s="244"/>
      <c r="E44" s="244"/>
      <c r="F44" s="244"/>
      <c r="G44" s="1218"/>
      <c r="H44" s="1219"/>
      <c r="I44" s="1219"/>
      <c r="J44" s="1219"/>
      <c r="K44" s="1219"/>
      <c r="L44" s="1219"/>
      <c r="M44" s="1219"/>
      <c r="N44" s="1219"/>
      <c r="O44" s="1220"/>
    </row>
    <row r="45" spans="2:17">
      <c r="B45" s="248"/>
      <c r="C45" s="244"/>
      <c r="D45" s="244"/>
      <c r="E45" s="244"/>
      <c r="F45" s="244"/>
      <c r="G45" s="1218"/>
      <c r="H45" s="1219"/>
      <c r="I45" s="1219"/>
      <c r="J45" s="1219"/>
      <c r="K45" s="1219"/>
      <c r="L45" s="1219"/>
      <c r="M45" s="1219"/>
      <c r="N45" s="1219"/>
      <c r="O45" s="1220"/>
    </row>
    <row r="46" spans="2:17">
      <c r="B46" s="248"/>
      <c r="C46" s="244"/>
      <c r="D46" s="244"/>
      <c r="E46" s="244"/>
      <c r="F46" s="244"/>
      <c r="G46" s="1218"/>
      <c r="H46" s="1219"/>
      <c r="I46" s="1219"/>
      <c r="J46" s="1219"/>
      <c r="K46" s="1219"/>
      <c r="L46" s="1219"/>
      <c r="M46" s="1219"/>
      <c r="N46" s="1219"/>
      <c r="O46" s="1220"/>
    </row>
    <row r="47" spans="2:17">
      <c r="B47" s="248"/>
      <c r="C47" s="244"/>
      <c r="D47" s="244"/>
      <c r="E47" s="244"/>
      <c r="F47" s="244"/>
      <c r="G47" s="1221"/>
      <c r="H47" s="1222"/>
      <c r="I47" s="1222"/>
      <c r="J47" s="1222"/>
      <c r="K47" s="1222"/>
      <c r="L47" s="1222"/>
      <c r="M47" s="1222"/>
      <c r="N47" s="1222"/>
      <c r="O47" s="1223"/>
    </row>
    <row r="48" spans="2:17">
      <c r="B48" s="248"/>
      <c r="C48" s="244"/>
      <c r="D48" s="244"/>
      <c r="E48" s="244"/>
      <c r="F48" s="244"/>
      <c r="G48" s="244"/>
      <c r="H48" s="353"/>
      <c r="I48" s="353"/>
      <c r="J48" s="353"/>
    </row>
    <row r="49" spans="1:17">
      <c r="B49" s="248"/>
      <c r="C49" s="244"/>
      <c r="D49" s="244"/>
      <c r="E49" s="244"/>
      <c r="F49" s="244"/>
      <c r="G49" s="243" t="s">
        <v>544</v>
      </c>
    </row>
    <row r="50" spans="1:17">
      <c r="B50" s="248"/>
      <c r="C50" s="244"/>
      <c r="D50" s="244"/>
      <c r="E50" s="244"/>
      <c r="F50" s="244"/>
      <c r="G50" s="1224"/>
      <c r="H50" s="1225"/>
      <c r="I50" s="1225"/>
      <c r="J50" s="1226"/>
      <c r="K50" s="354" t="s">
        <v>516</v>
      </c>
      <c r="L50" s="354" t="s">
        <v>517</v>
      </c>
      <c r="M50" s="354" t="s">
        <v>518</v>
      </c>
      <c r="N50" s="354" t="s">
        <v>519</v>
      </c>
      <c r="O50" s="354" t="s">
        <v>520</v>
      </c>
    </row>
    <row r="51" spans="1:17">
      <c r="B51" s="248"/>
      <c r="C51" s="244"/>
      <c r="D51" s="244"/>
      <c r="E51" s="244"/>
      <c r="F51" s="244"/>
      <c r="G51" s="1227" t="s">
        <v>545</v>
      </c>
      <c r="H51" s="1228"/>
      <c r="I51" s="1233" t="s">
        <v>546</v>
      </c>
      <c r="J51" s="1233"/>
      <c r="K51" s="1235"/>
      <c r="L51" s="1235"/>
      <c r="M51" s="1235"/>
      <c r="N51" s="1235"/>
      <c r="O51" s="1235"/>
    </row>
    <row r="52" spans="1:17">
      <c r="B52" s="248"/>
      <c r="C52" s="244"/>
      <c r="D52" s="244"/>
      <c r="E52" s="244"/>
      <c r="F52" s="244"/>
      <c r="G52" s="1229"/>
      <c r="H52" s="1230"/>
      <c r="I52" s="1234"/>
      <c r="J52" s="1234"/>
      <c r="K52" s="1236"/>
      <c r="L52" s="1236"/>
      <c r="M52" s="1236"/>
      <c r="N52" s="1236"/>
      <c r="O52" s="1236"/>
    </row>
    <row r="53" spans="1:17">
      <c r="A53" s="355"/>
      <c r="B53" s="248"/>
      <c r="C53" s="244"/>
      <c r="D53" s="244"/>
      <c r="E53" s="244"/>
      <c r="F53" s="244"/>
      <c r="G53" s="1229"/>
      <c r="H53" s="1230"/>
      <c r="I53" s="1237" t="s">
        <v>547</v>
      </c>
      <c r="J53" s="1237"/>
      <c r="K53" s="1244"/>
      <c r="L53" s="1244"/>
      <c r="M53" s="1244"/>
      <c r="N53" s="1244"/>
      <c r="O53" s="1244"/>
    </row>
    <row r="54" spans="1:17">
      <c r="A54" s="355"/>
      <c r="B54" s="248"/>
      <c r="C54" s="244"/>
      <c r="D54" s="244"/>
      <c r="E54" s="244"/>
      <c r="F54" s="244"/>
      <c r="G54" s="1231"/>
      <c r="H54" s="1232"/>
      <c r="I54" s="1237"/>
      <c r="J54" s="1237"/>
      <c r="K54" s="1245"/>
      <c r="L54" s="1245"/>
      <c r="M54" s="1245"/>
      <c r="N54" s="1245"/>
      <c r="O54" s="1245"/>
    </row>
    <row r="55" spans="1:17">
      <c r="A55" s="355"/>
      <c r="B55" s="248"/>
      <c r="C55" s="244"/>
      <c r="D55" s="244"/>
      <c r="E55" s="244"/>
      <c r="F55" s="244"/>
      <c r="G55" s="1238" t="s">
        <v>548</v>
      </c>
      <c r="H55" s="1239"/>
      <c r="I55" s="1237" t="s">
        <v>546</v>
      </c>
      <c r="J55" s="1237"/>
      <c r="K55" s="1235"/>
      <c r="L55" s="1235"/>
      <c r="M55" s="1235"/>
      <c r="N55" s="1235"/>
      <c r="O55" s="1235"/>
    </row>
    <row r="56" spans="1:17">
      <c r="A56" s="355"/>
      <c r="B56" s="248"/>
      <c r="C56" s="244"/>
      <c r="D56" s="244"/>
      <c r="E56" s="244"/>
      <c r="F56" s="244"/>
      <c r="G56" s="1240"/>
      <c r="H56" s="1241"/>
      <c r="I56" s="1237"/>
      <c r="J56" s="1237"/>
      <c r="K56" s="1236"/>
      <c r="L56" s="1236"/>
      <c r="M56" s="1236"/>
      <c r="N56" s="1236"/>
      <c r="O56" s="1236"/>
    </row>
    <row r="57" spans="1:17" s="355" customFormat="1">
      <c r="B57" s="356"/>
      <c r="C57" s="352"/>
      <c r="D57" s="352"/>
      <c r="E57" s="352"/>
      <c r="F57" s="352"/>
      <c r="G57" s="1240"/>
      <c r="H57" s="1241"/>
      <c r="I57" s="1246" t="s">
        <v>547</v>
      </c>
      <c r="J57" s="1246"/>
      <c r="K57" s="1244"/>
      <c r="L57" s="1244"/>
      <c r="M57" s="1244"/>
      <c r="N57" s="1244"/>
      <c r="O57" s="1244"/>
      <c r="P57" s="357"/>
      <c r="Q57" s="356"/>
    </row>
    <row r="58" spans="1:17" s="355" customFormat="1">
      <c r="A58" s="243"/>
      <c r="B58" s="356"/>
      <c r="C58" s="352"/>
      <c r="D58" s="352"/>
      <c r="E58" s="352"/>
      <c r="F58" s="352"/>
      <c r="G58" s="1242"/>
      <c r="H58" s="1243"/>
      <c r="I58" s="1246"/>
      <c r="J58" s="1246"/>
      <c r="K58" s="1245"/>
      <c r="L58" s="1245"/>
      <c r="M58" s="1245"/>
      <c r="N58" s="1245"/>
      <c r="O58" s="1245"/>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549</v>
      </c>
      <c r="C63" s="244"/>
      <c r="D63" s="244"/>
      <c r="E63" s="244"/>
      <c r="F63" s="244"/>
      <c r="G63" s="244"/>
      <c r="H63" s="244"/>
      <c r="I63" s="244"/>
      <c r="J63" s="244"/>
      <c r="K63" s="244"/>
      <c r="L63" s="244"/>
      <c r="M63" s="244"/>
      <c r="N63" s="244"/>
      <c r="O63" s="244"/>
    </row>
    <row r="64" spans="1:17">
      <c r="B64" s="248"/>
      <c r="C64" s="244"/>
      <c r="D64" s="244"/>
      <c r="E64" s="244"/>
      <c r="F64" s="244"/>
      <c r="G64" s="351" t="s">
        <v>543</v>
      </c>
      <c r="I64" s="352"/>
      <c r="J64" s="352"/>
      <c r="K64" s="352"/>
      <c r="L64" s="244"/>
      <c r="M64" s="244"/>
      <c r="N64" s="244"/>
      <c r="O64" s="244"/>
    </row>
    <row r="65" spans="2:30">
      <c r="B65" s="248"/>
      <c r="C65" s="244"/>
      <c r="D65" s="244"/>
      <c r="E65" s="244"/>
      <c r="F65" s="244"/>
      <c r="G65" s="1247" t="s">
        <v>552</v>
      </c>
      <c r="H65" s="1216"/>
      <c r="I65" s="1216"/>
      <c r="J65" s="1216"/>
      <c r="K65" s="1216"/>
      <c r="L65" s="1216"/>
      <c r="M65" s="1216"/>
      <c r="N65" s="1216"/>
      <c r="O65" s="1217"/>
    </row>
    <row r="66" spans="2:30">
      <c r="B66" s="248"/>
      <c r="C66" s="244"/>
      <c r="D66" s="244"/>
      <c r="E66" s="244"/>
      <c r="F66" s="244"/>
      <c r="G66" s="1218"/>
      <c r="H66" s="1219"/>
      <c r="I66" s="1219"/>
      <c r="J66" s="1219"/>
      <c r="K66" s="1219"/>
      <c r="L66" s="1219"/>
      <c r="M66" s="1219"/>
      <c r="N66" s="1219"/>
      <c r="O66" s="1220"/>
    </row>
    <row r="67" spans="2:30">
      <c r="B67" s="248"/>
      <c r="C67" s="244"/>
      <c r="D67" s="244"/>
      <c r="E67" s="244"/>
      <c r="F67" s="244"/>
      <c r="G67" s="1218"/>
      <c r="H67" s="1219"/>
      <c r="I67" s="1219"/>
      <c r="J67" s="1219"/>
      <c r="K67" s="1219"/>
      <c r="L67" s="1219"/>
      <c r="M67" s="1219"/>
      <c r="N67" s="1219"/>
      <c r="O67" s="1220"/>
    </row>
    <row r="68" spans="2:30">
      <c r="B68" s="248"/>
      <c r="C68" s="244"/>
      <c r="D68" s="244"/>
      <c r="E68" s="244"/>
      <c r="F68" s="244"/>
      <c r="G68" s="1218"/>
      <c r="H68" s="1219"/>
      <c r="I68" s="1219"/>
      <c r="J68" s="1219"/>
      <c r="K68" s="1219"/>
      <c r="L68" s="1219"/>
      <c r="M68" s="1219"/>
      <c r="N68" s="1219"/>
      <c r="O68" s="1220"/>
    </row>
    <row r="69" spans="2:30">
      <c r="B69" s="248"/>
      <c r="C69" s="244"/>
      <c r="D69" s="244"/>
      <c r="E69" s="244"/>
      <c r="F69" s="244"/>
      <c r="G69" s="1221"/>
      <c r="H69" s="1222"/>
      <c r="I69" s="1222"/>
      <c r="J69" s="1222"/>
      <c r="K69" s="1222"/>
      <c r="L69" s="1222"/>
      <c r="M69" s="1222"/>
      <c r="N69" s="1222"/>
      <c r="O69" s="1223"/>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550</v>
      </c>
      <c r="I71" s="368"/>
      <c r="J71" s="364"/>
      <c r="K71" s="364"/>
      <c r="L71" s="365"/>
      <c r="M71" s="364"/>
      <c r="N71" s="365"/>
      <c r="O71" s="366"/>
    </row>
    <row r="72" spans="2:30">
      <c r="B72" s="248"/>
      <c r="C72" s="244"/>
      <c r="D72" s="244"/>
      <c r="E72" s="244"/>
      <c r="F72" s="244"/>
      <c r="G72" s="1224"/>
      <c r="H72" s="1225"/>
      <c r="I72" s="1225"/>
      <c r="J72" s="1226"/>
      <c r="K72" s="354" t="s">
        <v>516</v>
      </c>
      <c r="L72" s="354" t="s">
        <v>517</v>
      </c>
      <c r="M72" s="354" t="s">
        <v>518</v>
      </c>
      <c r="N72" s="354" t="s">
        <v>519</v>
      </c>
      <c r="O72" s="354" t="s">
        <v>520</v>
      </c>
    </row>
    <row r="73" spans="2:30">
      <c r="B73" s="248"/>
      <c r="C73" s="244"/>
      <c r="D73" s="244"/>
      <c r="E73" s="244"/>
      <c r="F73" s="244"/>
      <c r="G73" s="1227" t="s">
        <v>545</v>
      </c>
      <c r="H73" s="1228"/>
      <c r="I73" s="1233" t="s">
        <v>546</v>
      </c>
      <c r="J73" s="1233"/>
      <c r="K73" s="1248"/>
      <c r="L73" s="1248"/>
      <c r="M73" s="1236"/>
      <c r="N73" s="1236"/>
      <c r="O73" s="1236"/>
      <c r="S73" s="243">
        <v>9.9</v>
      </c>
    </row>
    <row r="74" spans="2:30">
      <c r="B74" s="248"/>
      <c r="C74" s="244"/>
      <c r="D74" s="244"/>
      <c r="E74" s="244"/>
      <c r="F74" s="244"/>
      <c r="G74" s="1229"/>
      <c r="H74" s="1230"/>
      <c r="I74" s="1234"/>
      <c r="J74" s="1234"/>
      <c r="K74" s="1248"/>
      <c r="L74" s="1248"/>
      <c r="M74" s="1236"/>
      <c r="N74" s="1236"/>
      <c r="O74" s="1236"/>
    </row>
    <row r="75" spans="2:30">
      <c r="B75" s="248"/>
      <c r="C75" s="244"/>
      <c r="D75" s="244"/>
      <c r="E75" s="244"/>
      <c r="F75" s="244"/>
      <c r="G75" s="1229"/>
      <c r="H75" s="1230"/>
      <c r="I75" s="1237" t="s">
        <v>551</v>
      </c>
      <c r="J75" s="1237"/>
      <c r="K75" s="1249">
        <v>7</v>
      </c>
      <c r="L75" s="1249">
        <v>5.3</v>
      </c>
      <c r="M75" s="1249">
        <v>4.4000000000000004</v>
      </c>
      <c r="N75" s="1249">
        <v>3.5</v>
      </c>
      <c r="O75" s="1249">
        <v>2.8</v>
      </c>
      <c r="U75" s="243">
        <v>81.2</v>
      </c>
      <c r="W75" s="243">
        <v>87.2</v>
      </c>
      <c r="Y75" s="243">
        <v>99.8</v>
      </c>
      <c r="AA75" s="243">
        <v>109.5</v>
      </c>
      <c r="AC75" s="243">
        <v>115.2</v>
      </c>
    </row>
    <row r="76" spans="2:30">
      <c r="B76" s="248"/>
      <c r="C76" s="244"/>
      <c r="D76" s="244"/>
      <c r="E76" s="244"/>
      <c r="F76" s="244"/>
      <c r="G76" s="1231"/>
      <c r="H76" s="1232"/>
      <c r="I76" s="1237"/>
      <c r="J76" s="1237"/>
      <c r="K76" s="1245"/>
      <c r="L76" s="1245"/>
      <c r="M76" s="1245"/>
      <c r="N76" s="1245"/>
      <c r="O76" s="1245"/>
    </row>
    <row r="77" spans="2:30">
      <c r="B77" s="248"/>
      <c r="C77" s="244"/>
      <c r="D77" s="244"/>
      <c r="E77" s="244"/>
      <c r="F77" s="244"/>
      <c r="G77" s="1238" t="s">
        <v>548</v>
      </c>
      <c r="H77" s="1239"/>
      <c r="I77" s="1237" t="s">
        <v>546</v>
      </c>
      <c r="J77" s="1237"/>
      <c r="K77" s="1248">
        <v>0</v>
      </c>
      <c r="L77" s="1248">
        <v>0</v>
      </c>
      <c r="M77" s="1236">
        <v>0</v>
      </c>
      <c r="N77" s="1236">
        <v>0</v>
      </c>
      <c r="O77" s="1236">
        <v>0</v>
      </c>
      <c r="R77" s="243">
        <v>12.3</v>
      </c>
      <c r="T77" s="243">
        <v>11.1</v>
      </c>
    </row>
    <row r="78" spans="2:30">
      <c r="B78" s="248"/>
      <c r="C78" s="244"/>
      <c r="D78" s="244"/>
      <c r="E78" s="244"/>
      <c r="F78" s="244"/>
      <c r="G78" s="1240"/>
      <c r="H78" s="1241"/>
      <c r="I78" s="1237"/>
      <c r="J78" s="1237"/>
      <c r="K78" s="1248"/>
      <c r="L78" s="1248"/>
      <c r="M78" s="1236"/>
      <c r="N78" s="1236"/>
      <c r="O78" s="1236"/>
    </row>
    <row r="79" spans="2:30">
      <c r="B79" s="248"/>
      <c r="C79" s="244"/>
      <c r="D79" s="244"/>
      <c r="E79" s="244"/>
      <c r="F79" s="244"/>
      <c r="G79" s="1240"/>
      <c r="H79" s="1241"/>
      <c r="I79" s="1250" t="s">
        <v>551</v>
      </c>
      <c r="J79" s="1246"/>
      <c r="K79" s="1251">
        <v>11.4</v>
      </c>
      <c r="L79" s="1251">
        <v>10.1</v>
      </c>
      <c r="M79" s="1251">
        <v>9.1999999999999993</v>
      </c>
      <c r="N79" s="1251">
        <v>8.1999999999999993</v>
      </c>
      <c r="O79" s="1251">
        <v>7.8</v>
      </c>
      <c r="V79" s="243">
        <v>53.5</v>
      </c>
      <c r="X79" s="243">
        <v>48.2</v>
      </c>
      <c r="Z79" s="243">
        <v>34.200000000000003</v>
      </c>
      <c r="AB79" s="243">
        <v>30.3</v>
      </c>
      <c r="AD79" s="243">
        <v>28.9</v>
      </c>
    </row>
    <row r="80" spans="2:30">
      <c r="B80" s="248"/>
      <c r="C80" s="244"/>
      <c r="D80" s="244"/>
      <c r="E80" s="244"/>
      <c r="F80" s="244"/>
      <c r="G80" s="1242"/>
      <c r="H80" s="1243"/>
      <c r="I80" s="1246"/>
      <c r="J80" s="1246"/>
      <c r="K80" s="1251"/>
      <c r="L80" s="1251"/>
      <c r="M80" s="1251"/>
      <c r="N80" s="1251"/>
      <c r="O80" s="1251"/>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515</v>
      </c>
      <c r="G2" s="111"/>
      <c r="H2" s="112"/>
    </row>
    <row r="3" spans="1:8">
      <c r="A3" s="108" t="s">
        <v>508</v>
      </c>
      <c r="B3" s="113"/>
      <c r="C3" s="114"/>
      <c r="D3" s="115">
        <v>54325</v>
      </c>
      <c r="E3" s="116"/>
      <c r="F3" s="117">
        <v>216155</v>
      </c>
      <c r="G3" s="118"/>
      <c r="H3" s="119"/>
    </row>
    <row r="4" spans="1:8">
      <c r="A4" s="120"/>
      <c r="B4" s="121"/>
      <c r="C4" s="122"/>
      <c r="D4" s="123">
        <v>43927</v>
      </c>
      <c r="E4" s="124"/>
      <c r="F4" s="125">
        <v>108827</v>
      </c>
      <c r="G4" s="126"/>
      <c r="H4" s="127"/>
    </row>
    <row r="5" spans="1:8">
      <c r="A5" s="108" t="s">
        <v>510</v>
      </c>
      <c r="B5" s="113"/>
      <c r="C5" s="114"/>
      <c r="D5" s="115">
        <v>86505</v>
      </c>
      <c r="E5" s="116"/>
      <c r="F5" s="117">
        <v>228305</v>
      </c>
      <c r="G5" s="118"/>
      <c r="H5" s="119"/>
    </row>
    <row r="6" spans="1:8">
      <c r="A6" s="120"/>
      <c r="B6" s="121"/>
      <c r="C6" s="122"/>
      <c r="D6" s="123">
        <v>44171</v>
      </c>
      <c r="E6" s="124"/>
      <c r="F6" s="125">
        <v>86611</v>
      </c>
      <c r="G6" s="126"/>
      <c r="H6" s="127"/>
    </row>
    <row r="7" spans="1:8">
      <c r="A7" s="108" t="s">
        <v>511</v>
      </c>
      <c r="B7" s="113"/>
      <c r="C7" s="114"/>
      <c r="D7" s="115">
        <v>198758</v>
      </c>
      <c r="E7" s="116"/>
      <c r="F7" s="117">
        <v>316331</v>
      </c>
      <c r="G7" s="118"/>
      <c r="H7" s="119"/>
    </row>
    <row r="8" spans="1:8">
      <c r="A8" s="120"/>
      <c r="B8" s="121"/>
      <c r="C8" s="122"/>
      <c r="D8" s="123">
        <v>59964</v>
      </c>
      <c r="E8" s="124"/>
      <c r="F8" s="125">
        <v>106387</v>
      </c>
      <c r="G8" s="126"/>
      <c r="H8" s="127"/>
    </row>
    <row r="9" spans="1:8">
      <c r="A9" s="108" t="s">
        <v>512</v>
      </c>
      <c r="B9" s="113"/>
      <c r="C9" s="114"/>
      <c r="D9" s="115">
        <v>776200</v>
      </c>
      <c r="E9" s="116"/>
      <c r="F9" s="117">
        <v>333013</v>
      </c>
      <c r="G9" s="118"/>
      <c r="H9" s="119"/>
    </row>
    <row r="10" spans="1:8">
      <c r="A10" s="120"/>
      <c r="B10" s="121"/>
      <c r="C10" s="122"/>
      <c r="D10" s="123">
        <v>76899</v>
      </c>
      <c r="E10" s="124"/>
      <c r="F10" s="125">
        <v>126732</v>
      </c>
      <c r="G10" s="126"/>
      <c r="H10" s="127"/>
    </row>
    <row r="11" spans="1:8">
      <c r="A11" s="108" t="s">
        <v>513</v>
      </c>
      <c r="B11" s="113"/>
      <c r="C11" s="114"/>
      <c r="D11" s="115">
        <v>1658313</v>
      </c>
      <c r="E11" s="116"/>
      <c r="F11" s="117">
        <v>280458</v>
      </c>
      <c r="G11" s="118"/>
      <c r="H11" s="119"/>
    </row>
    <row r="12" spans="1:8">
      <c r="A12" s="120"/>
      <c r="B12" s="121"/>
      <c r="C12" s="128"/>
      <c r="D12" s="123">
        <v>110497</v>
      </c>
      <c r="E12" s="124"/>
      <c r="F12" s="125">
        <v>127286</v>
      </c>
      <c r="G12" s="126"/>
      <c r="H12" s="127"/>
    </row>
    <row r="13" spans="1:8">
      <c r="A13" s="108"/>
      <c r="B13" s="113"/>
      <c r="C13" s="129"/>
      <c r="D13" s="130">
        <v>554820</v>
      </c>
      <c r="E13" s="131"/>
      <c r="F13" s="132">
        <v>274852</v>
      </c>
      <c r="G13" s="133"/>
      <c r="H13" s="119"/>
    </row>
    <row r="14" spans="1:8">
      <c r="A14" s="120"/>
      <c r="B14" s="121"/>
      <c r="C14" s="122"/>
      <c r="D14" s="123">
        <v>67092</v>
      </c>
      <c r="E14" s="124"/>
      <c r="F14" s="125">
        <v>111169</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17.41</v>
      </c>
      <c r="C19" s="134">
        <f>ROUND(VALUE(SUBSTITUTE(実質収支比率等に係る経年分析!G$48,"▲","-")),2)</f>
        <v>14.78</v>
      </c>
      <c r="D19" s="134">
        <f>ROUND(VALUE(SUBSTITUTE(実質収支比率等に係る経年分析!H$48,"▲","-")),2)</f>
        <v>15.51</v>
      </c>
      <c r="E19" s="134">
        <f>ROUND(VALUE(SUBSTITUTE(実質収支比率等に係る経年分析!I$48,"▲","-")),2)</f>
        <v>14.85</v>
      </c>
      <c r="F19" s="134">
        <f>ROUND(VALUE(SUBSTITUTE(実質収支比率等に係る経年分析!J$48,"▲","-")),2)</f>
        <v>16.46</v>
      </c>
    </row>
    <row r="20" spans="1:11">
      <c r="A20" s="134" t="s">
        <v>42</v>
      </c>
      <c r="B20" s="134">
        <f>ROUND(VALUE(SUBSTITUTE(実質収支比率等に係る経年分析!F$47,"▲","-")),2)</f>
        <v>82.2</v>
      </c>
      <c r="C20" s="134">
        <f>ROUND(VALUE(SUBSTITUTE(実質収支比率等に係る経年分析!G$47,"▲","-")),2)</f>
        <v>86</v>
      </c>
      <c r="D20" s="134">
        <f>ROUND(VALUE(SUBSTITUTE(実質収支比率等に係る経年分析!H$47,"▲","-")),2)</f>
        <v>94.51</v>
      </c>
      <c r="E20" s="134">
        <f>ROUND(VALUE(SUBSTITUTE(実質収支比率等に係る経年分析!I$47,"▲","-")),2)</f>
        <v>109.05</v>
      </c>
      <c r="F20" s="134">
        <f>ROUND(VALUE(SUBSTITUTE(実質収支比率等に係る経年分析!J$47,"▲","-")),2)</f>
        <v>93.24</v>
      </c>
    </row>
    <row r="21" spans="1:11">
      <c r="A21" s="134" t="s">
        <v>43</v>
      </c>
      <c r="B21" s="134">
        <f>IF(ISNUMBER(VALUE(SUBSTITUTE(実質収支比率等に係る経年分析!F$49,"▲","-"))),ROUND(VALUE(SUBSTITUTE(実質収支比率等に係る経年分析!F$49,"▲","-")),2),NA())</f>
        <v>-3.06</v>
      </c>
      <c r="C21" s="134">
        <f>IF(ISNUMBER(VALUE(SUBSTITUTE(実質収支比率等に係る経年分析!G$49,"▲","-"))),ROUND(VALUE(SUBSTITUTE(実質収支比率等に係る経年分析!G$49,"▲","-")),2),NA())</f>
        <v>-1.45</v>
      </c>
      <c r="D21" s="134">
        <f>IF(ISNUMBER(VALUE(SUBSTITUTE(実質収支比率等に係る経年分析!H$49,"▲","-"))),ROUND(VALUE(SUBSTITUTE(実質収支比率等に係る経年分析!H$49,"▲","-")),2),NA())</f>
        <v>0.88</v>
      </c>
      <c r="E21" s="134">
        <f>IF(ISNUMBER(VALUE(SUBSTITUTE(実質収支比率等に係る経年分析!I$49,"▲","-"))),ROUND(VALUE(SUBSTITUTE(実質収支比率等に係る経年分析!I$49,"▲","-")),2),NA())</f>
        <v>-1.42</v>
      </c>
      <c r="F21" s="134">
        <f>IF(ISNUMBER(VALUE(SUBSTITUTE(実質収支比率等に係る経年分析!J$49,"▲","-"))),ROUND(VALUE(SUBSTITUTE(実質収支比率等に係る経年分析!J$49,"▲","-")),2),NA())</f>
        <v>-16.579999999999998</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c r="A31" s="135" t="e">
        <f>IF(連結実質赤字比率に係る赤字・黒字の構成分析!C$39="",NA(),連結実質赤字比率に係る赤字・黒字の構成分析!C$39)</f>
        <v>#N/A</v>
      </c>
      <c r="B31" s="135" t="e">
        <f>IF(ROUND(VALUE(SUBSTITUTE(連結実質赤字比率に係る赤字・黒字の構成分析!F$39,"▲", "-")), 2) &lt; 0, ABS(ROUND(VALUE(SUBSTITUTE(連結実質赤字比率に係る赤字・黒字の構成分析!F$39,"▲", "-")), 2)), NA())</f>
        <v>#VALUE!</v>
      </c>
      <c r="C31" s="135" t="e">
        <f>IF(ROUND(VALUE(SUBSTITUTE(連結実質赤字比率に係る赤字・黒字の構成分析!F$39,"▲", "-")), 2) &gt;= 0, ABS(ROUND(VALUE(SUBSTITUTE(連結実質赤字比率に係る赤字・黒字の構成分析!F$39,"▲", "-")), 2)), NA())</f>
        <v>#VALUE!</v>
      </c>
      <c r="D31" s="135" t="e">
        <f>IF(ROUND(VALUE(SUBSTITUTE(連結実質赤字比率に係る赤字・黒字の構成分析!G$39,"▲", "-")), 2) &lt; 0, ABS(ROUND(VALUE(SUBSTITUTE(連結実質赤字比率に係る赤字・黒字の構成分析!G$39,"▲", "-")), 2)), NA())</f>
        <v>#VALUE!</v>
      </c>
      <c r="E31" s="135" t="e">
        <f>IF(ROUND(VALUE(SUBSTITUTE(連結実質赤字比率に係る赤字・黒字の構成分析!G$39,"▲", "-")), 2) &gt;= 0, ABS(ROUND(VALUE(SUBSTITUTE(連結実質赤字比率に係る赤字・黒字の構成分析!G$39,"▲", "-")), 2)), NA())</f>
        <v>#VALUE!</v>
      </c>
      <c r="F31" s="135" t="e">
        <f>IF(ROUND(VALUE(SUBSTITUTE(連結実質赤字比率に係る赤字・黒字の構成分析!H$39,"▲", "-")), 2) &lt; 0, ABS(ROUND(VALUE(SUBSTITUTE(連結実質赤字比率に係る赤字・黒字の構成分析!H$39,"▲", "-")), 2)), NA())</f>
        <v>#VALUE!</v>
      </c>
      <c r="G31" s="135" t="e">
        <f>IF(ROUND(VALUE(SUBSTITUTE(連結実質赤字比率に係る赤字・黒字の構成分析!H$39,"▲", "-")), 2) &gt;= 0, ABS(ROUND(VALUE(SUBSTITUTE(連結実質赤字比率に係る赤字・黒字の構成分析!H$39,"▲", "-")), 2)), NA())</f>
        <v>#VALUE!</v>
      </c>
      <c r="H31" s="135" t="e">
        <f>IF(ROUND(VALUE(SUBSTITUTE(連結実質赤字比率に係る赤字・黒字の構成分析!I$39,"▲", "-")), 2) &lt; 0, ABS(ROUND(VALUE(SUBSTITUTE(連結実質赤字比率に係る赤字・黒字の構成分析!I$39,"▲", "-")), 2)), NA())</f>
        <v>#VALUE!</v>
      </c>
      <c r="I31" s="135" t="e">
        <f>IF(ROUND(VALUE(SUBSTITUTE(連結実質赤字比率に係る赤字・黒字の構成分析!I$39,"▲", "-")), 2) &gt;= 0, ABS(ROUND(VALUE(SUBSTITUTE(連結実質赤字比率に係る赤字・黒字の構成分析!I$39,"▲", "-")), 2)), NA())</f>
        <v>#VALUE!</v>
      </c>
      <c r="J31" s="135" t="e">
        <f>IF(ROUND(VALUE(SUBSTITUTE(連結実質赤字比率に係る赤字・黒字の構成分析!J$39,"▲", "-")), 2) &lt; 0, ABS(ROUND(VALUE(SUBSTITUTE(連結実質赤字比率に係る赤字・黒字の構成分析!J$39,"▲", "-")), 2)), NA())</f>
        <v>#VALUE!</v>
      </c>
      <c r="K31" s="135" t="e">
        <f>IF(ROUND(VALUE(SUBSTITUTE(連結実質赤字比率に係る赤字・黒字の構成分析!J$39,"▲", "-")), 2) &gt;= 0, ABS(ROUND(VALUE(SUBSTITUTE(連結実質赤字比率に係る赤字・黒字の構成分析!J$39,"▲", "-")), 2)), NA())</f>
        <v>#VALUE!</v>
      </c>
    </row>
    <row r="32" spans="1:11">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0.06</v>
      </c>
    </row>
    <row r="33" spans="1:16">
      <c r="A33" s="135" t="str">
        <f>IF(連結実質赤字比率に係る赤字・黒字の構成分析!C$37="",NA(),連結実質赤字比率に係る赤字・黒字の構成分析!C$37)</f>
        <v>簡易水道事業特別会計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0.31</v>
      </c>
    </row>
    <row r="34" spans="1:16">
      <c r="A34" s="135" t="str">
        <f>IF(連結実質赤字比率に係る赤字・黒字の構成分析!C$36="",NA(),連結実質赤字比率に係る赤字・黒字の構成分析!C$36)</f>
        <v>介護保険事業特別会計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2.33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3.08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3.18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1.44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3.35</v>
      </c>
    </row>
    <row r="35" spans="1:16">
      <c r="A35" s="135" t="str">
        <f>IF(連結実質赤字比率に係る赤字・黒字の構成分析!C$35="",NA(),連結実質赤字比率に係る赤字・黒字の構成分析!C$35)</f>
        <v>国民健康保険事業特別会計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4.9800000000000004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3.96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9.84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4.1100000000000003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3.9</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17.399999999999999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14.78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15.51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14.84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16.46</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172</v>
      </c>
      <c r="E42" s="136"/>
      <c r="F42" s="136"/>
      <c r="G42" s="136">
        <f>'実質公債費比率（分子）の構造'!L$52</f>
        <v>170</v>
      </c>
      <c r="H42" s="136"/>
      <c r="I42" s="136"/>
      <c r="J42" s="136">
        <f>'実質公債費比率（分子）の構造'!M$52</f>
        <v>169</v>
      </c>
      <c r="K42" s="136"/>
      <c r="L42" s="136"/>
      <c r="M42" s="136">
        <f>'実質公債費比率（分子）の構造'!N$52</f>
        <v>156</v>
      </c>
      <c r="N42" s="136"/>
      <c r="O42" s="136"/>
      <c r="P42" s="136">
        <f>'実質公債費比率（分子）の構造'!O$52</f>
        <v>147</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3</v>
      </c>
      <c r="C44" s="136"/>
      <c r="D44" s="136"/>
      <c r="E44" s="136">
        <f>'実質公債費比率（分子）の構造'!L$50</f>
        <v>3</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53</v>
      </c>
      <c r="B45" s="136">
        <f>'実質公債費比率（分子）の構造'!K$49</f>
        <v>5</v>
      </c>
      <c r="C45" s="136"/>
      <c r="D45" s="136"/>
      <c r="E45" s="136">
        <f>'実質公債費比率（分子）の構造'!L$49</f>
        <v>4</v>
      </c>
      <c r="F45" s="136"/>
      <c r="G45" s="136"/>
      <c r="H45" s="136">
        <f>'実質公債費比率（分子）の構造'!M$49</f>
        <v>2</v>
      </c>
      <c r="I45" s="136"/>
      <c r="J45" s="136"/>
      <c r="K45" s="136">
        <f>'実質公債費比率（分子）の構造'!N$49</f>
        <v>5</v>
      </c>
      <c r="L45" s="136"/>
      <c r="M45" s="136"/>
      <c r="N45" s="136">
        <f>'実質公債費比率（分子）の構造'!O$49</f>
        <v>4</v>
      </c>
      <c r="O45" s="136"/>
      <c r="P45" s="136"/>
    </row>
    <row r="46" spans="1:16">
      <c r="A46" s="136" t="s">
        <v>54</v>
      </c>
      <c r="B46" s="136" t="str">
        <f>'実質公債費比率（分子）の構造'!K$48</f>
        <v>-</v>
      </c>
      <c r="C46" s="136"/>
      <c r="D46" s="136"/>
      <c r="E46" s="136" t="str">
        <f>'実質公債費比率（分子）の構造'!L$48</f>
        <v>-</v>
      </c>
      <c r="F46" s="136"/>
      <c r="G46" s="136"/>
      <c r="H46" s="136" t="str">
        <f>'実質公債費比率（分子）の構造'!M$48</f>
        <v>-</v>
      </c>
      <c r="I46" s="136"/>
      <c r="J46" s="136"/>
      <c r="K46" s="136" t="str">
        <f>'実質公債費比率（分子）の構造'!N$48</f>
        <v>-</v>
      </c>
      <c r="L46" s="136"/>
      <c r="M46" s="136"/>
      <c r="N46" s="136" t="str">
        <f>'実質公債費比率（分子）の構造'!O$48</f>
        <v>-</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215</v>
      </c>
      <c r="C49" s="136"/>
      <c r="D49" s="136"/>
      <c r="E49" s="136">
        <f>'実質公債費比率（分子）の構造'!L$45</f>
        <v>201</v>
      </c>
      <c r="F49" s="136"/>
      <c r="G49" s="136"/>
      <c r="H49" s="136">
        <f>'実質公債費比率（分子）の構造'!M$45</f>
        <v>195</v>
      </c>
      <c r="I49" s="136"/>
      <c r="J49" s="136"/>
      <c r="K49" s="136">
        <f>'実質公債費比率（分子）の構造'!N$45</f>
        <v>179</v>
      </c>
      <c r="L49" s="136"/>
      <c r="M49" s="136"/>
      <c r="N49" s="136">
        <f>'実質公債費比率（分子）の構造'!O$45</f>
        <v>166</v>
      </c>
      <c r="O49" s="136"/>
      <c r="P49" s="136"/>
    </row>
    <row r="50" spans="1:16">
      <c r="A50" s="136" t="s">
        <v>58</v>
      </c>
      <c r="B50" s="136" t="e">
        <f>NA()</f>
        <v>#N/A</v>
      </c>
      <c r="C50" s="136">
        <f>IF(ISNUMBER('実質公債費比率（分子）の構造'!K$53),'実質公債費比率（分子）の構造'!K$53,NA())</f>
        <v>51</v>
      </c>
      <c r="D50" s="136" t="e">
        <f>NA()</f>
        <v>#N/A</v>
      </c>
      <c r="E50" s="136" t="e">
        <f>NA()</f>
        <v>#N/A</v>
      </c>
      <c r="F50" s="136">
        <f>IF(ISNUMBER('実質公債費比率（分子）の構造'!L$53),'実質公債費比率（分子）の構造'!L$53,NA())</f>
        <v>38</v>
      </c>
      <c r="G50" s="136" t="e">
        <f>NA()</f>
        <v>#N/A</v>
      </c>
      <c r="H50" s="136" t="e">
        <f>NA()</f>
        <v>#N/A</v>
      </c>
      <c r="I50" s="136">
        <f>IF(ISNUMBER('実質公債費比率（分子）の構造'!M$53),'実質公債費比率（分子）の構造'!M$53,NA())</f>
        <v>28</v>
      </c>
      <c r="J50" s="136" t="e">
        <f>NA()</f>
        <v>#N/A</v>
      </c>
      <c r="K50" s="136" t="e">
        <f>NA()</f>
        <v>#N/A</v>
      </c>
      <c r="L50" s="136">
        <f>IF(ISNUMBER('実質公債費比率（分子）の構造'!N$53),'実質公債費比率（分子）の構造'!N$53,NA())</f>
        <v>28</v>
      </c>
      <c r="M50" s="136" t="e">
        <f>NA()</f>
        <v>#N/A</v>
      </c>
      <c r="N50" s="136" t="e">
        <f>NA()</f>
        <v>#N/A</v>
      </c>
      <c r="O50" s="136">
        <f>IF(ISNUMBER('実質公債費比率（分子）の構造'!O$53),'実質公債費比率（分子）の構造'!O$53,NA())</f>
        <v>23</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1386</v>
      </c>
      <c r="E56" s="135"/>
      <c r="F56" s="135"/>
      <c r="G56" s="135">
        <f>'将来負担比率（分子）の構造'!J$51</f>
        <v>1276</v>
      </c>
      <c r="H56" s="135"/>
      <c r="I56" s="135"/>
      <c r="J56" s="135">
        <f>'将来負担比率（分子）の構造'!K$51</f>
        <v>1218</v>
      </c>
      <c r="K56" s="135"/>
      <c r="L56" s="135"/>
      <c r="M56" s="135">
        <f>'将来負担比率（分子）の構造'!L$51</f>
        <v>1217</v>
      </c>
      <c r="N56" s="135"/>
      <c r="O56" s="135"/>
      <c r="P56" s="135">
        <f>'将来負担比率（分子）の構造'!M$51</f>
        <v>1192</v>
      </c>
    </row>
    <row r="57" spans="1:16">
      <c r="A57" s="135" t="s">
        <v>34</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c r="A58" s="135" t="s">
        <v>33</v>
      </c>
      <c r="B58" s="135"/>
      <c r="C58" s="135"/>
      <c r="D58" s="135">
        <f>'将来負担比率（分子）の構造'!I$49</f>
        <v>1414</v>
      </c>
      <c r="E58" s="135"/>
      <c r="F58" s="135"/>
      <c r="G58" s="135">
        <f>'将来負担比率（分子）の構造'!J$49</f>
        <v>2223</v>
      </c>
      <c r="H58" s="135"/>
      <c r="I58" s="135"/>
      <c r="J58" s="135">
        <f>'将来負担比率（分子）の構造'!K$49</f>
        <v>2637</v>
      </c>
      <c r="K58" s="135"/>
      <c r="L58" s="135"/>
      <c r="M58" s="135">
        <f>'将来負担比率（分子）の構造'!L$49</f>
        <v>2703</v>
      </c>
      <c r="N58" s="135"/>
      <c r="O58" s="135"/>
      <c r="P58" s="135">
        <f>'将来負担比率（分子）の構造'!M$49</f>
        <v>5685</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371</v>
      </c>
      <c r="C62" s="135"/>
      <c r="D62" s="135"/>
      <c r="E62" s="135">
        <f>'将来負担比率（分子）の構造'!J$45</f>
        <v>344</v>
      </c>
      <c r="F62" s="135"/>
      <c r="G62" s="135"/>
      <c r="H62" s="135">
        <f>'将来負担比率（分子）の構造'!K$45</f>
        <v>309</v>
      </c>
      <c r="I62" s="135"/>
      <c r="J62" s="135"/>
      <c r="K62" s="135">
        <f>'将来負担比率（分子）の構造'!L$45</f>
        <v>286</v>
      </c>
      <c r="L62" s="135"/>
      <c r="M62" s="135"/>
      <c r="N62" s="135">
        <f>'将来負担比率（分子）の構造'!M$45</f>
        <v>297</v>
      </c>
      <c r="O62" s="135"/>
      <c r="P62" s="135"/>
    </row>
    <row r="63" spans="1:16">
      <c r="A63" s="135" t="s">
        <v>27</v>
      </c>
      <c r="B63" s="135">
        <f>'将来負担比率（分子）の構造'!I$44</f>
        <v>59</v>
      </c>
      <c r="C63" s="135"/>
      <c r="D63" s="135"/>
      <c r="E63" s="135">
        <f>'将来負担比率（分子）の構造'!J$44</f>
        <v>56</v>
      </c>
      <c r="F63" s="135"/>
      <c r="G63" s="135"/>
      <c r="H63" s="135">
        <f>'将来負担比率（分子）の構造'!K$44</f>
        <v>53</v>
      </c>
      <c r="I63" s="135"/>
      <c r="J63" s="135"/>
      <c r="K63" s="135">
        <f>'将来負担比率（分子）の構造'!L$44</f>
        <v>49</v>
      </c>
      <c r="L63" s="135"/>
      <c r="M63" s="135"/>
      <c r="N63" s="135">
        <f>'将来負担比率（分子）の構造'!M$44</f>
        <v>44</v>
      </c>
      <c r="O63" s="135"/>
      <c r="P63" s="135"/>
    </row>
    <row r="64" spans="1:16">
      <c r="A64" s="135" t="s">
        <v>26</v>
      </c>
      <c r="B64" s="135" t="str">
        <f>'将来負担比率（分子）の構造'!I$43</f>
        <v>-</v>
      </c>
      <c r="C64" s="135"/>
      <c r="D64" s="135"/>
      <c r="E64" s="135" t="str">
        <f>'将来負担比率（分子）の構造'!J$43</f>
        <v>-</v>
      </c>
      <c r="F64" s="135"/>
      <c r="G64" s="135"/>
      <c r="H64" s="135" t="str">
        <f>'将来負担比率（分子）の構造'!K$43</f>
        <v>-</v>
      </c>
      <c r="I64" s="135"/>
      <c r="J64" s="135"/>
      <c r="K64" s="135" t="str">
        <f>'将来負担比率（分子）の構造'!L$43</f>
        <v>-</v>
      </c>
      <c r="L64" s="135"/>
      <c r="M64" s="135"/>
      <c r="N64" s="135" t="str">
        <f>'将来負担比率（分子）の構造'!M$43</f>
        <v>-</v>
      </c>
      <c r="O64" s="135"/>
      <c r="P64" s="135"/>
    </row>
    <row r="65" spans="1:16">
      <c r="A65" s="135" t="s">
        <v>25</v>
      </c>
      <c r="B65" s="135">
        <f>'将来負担比率（分子）の構造'!I$42</f>
        <v>3</v>
      </c>
      <c r="C65" s="135"/>
      <c r="D65" s="135"/>
      <c r="E65" s="135">
        <f>'将来負担比率（分子）の構造'!J$42</f>
        <v>3</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24</v>
      </c>
      <c r="B66" s="135">
        <f>'将来負担比率（分子）の構造'!I$41</f>
        <v>1499</v>
      </c>
      <c r="C66" s="135"/>
      <c r="D66" s="135"/>
      <c r="E66" s="135">
        <f>'将来負担比率（分子）の構造'!J$41</f>
        <v>1409</v>
      </c>
      <c r="F66" s="135"/>
      <c r="G66" s="135"/>
      <c r="H66" s="135">
        <f>'将来負担比率（分子）の構造'!K$41</f>
        <v>1330</v>
      </c>
      <c r="I66" s="135"/>
      <c r="J66" s="135"/>
      <c r="K66" s="135">
        <f>'将来負担比率（分子）の構造'!L$41</f>
        <v>1324</v>
      </c>
      <c r="L66" s="135"/>
      <c r="M66" s="135"/>
      <c r="N66" s="135">
        <f>'将来負担比率（分子）の構造'!M$41</f>
        <v>1336</v>
      </c>
      <c r="O66" s="135"/>
      <c r="P66" s="135"/>
    </row>
    <row r="67" spans="1:16">
      <c r="A67" s="135" t="s">
        <v>62</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鹿股 仁</cp:lastModifiedBy>
  <cp:lastPrinted>2017-03-28T05:07:54Z</cp:lastPrinted>
  <dcterms:created xsi:type="dcterms:W3CDTF">2017-02-15T16:22:39Z</dcterms:created>
  <dcterms:modified xsi:type="dcterms:W3CDTF">2017-05-23T05:54:29Z</dcterms:modified>
  <cp:category/>
</cp:coreProperties>
</file>