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505"/>
  </bookViews>
  <sheets>
    <sheet name="協議会様式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協議会様式3!$A$1:$AA$50</definedName>
    <definedName name="_xlnm.Print_Titles" localSheetId="0">協議会様式3!$5:$7</definedName>
    <definedName name="エネ種">[1]関連資料2!$F$7:$F$11</definedName>
    <definedName name="バイオマス方式">[1]日本標準産業中分類!$F$7:$F$9</definedName>
    <definedName name="中分類">[2]日本標準産業中分類!$B$2:$B$100</definedName>
    <definedName name="中分類2">[3]日本標準産業中分類!$B$2:$B$100</definedName>
    <definedName name="中分類3">[4]日本標準産業中分類!$B$2:$B$100</definedName>
    <definedName name="中分類4">[5]日本標準産業中分類!$B$2:$B$100</definedName>
    <definedName name="発電方式">[1]日本標準産業中分類!$F$11:$F$12</definedName>
    <definedName name="分類コード">[1]日本標準産業中分類!$A$1:$C$100</definedName>
  </definedNames>
  <calcPr calcId="125725"/>
</workbook>
</file>

<file path=xl/calcChain.xml><?xml version="1.0" encoding="utf-8"?>
<calcChain xmlns="http://schemas.openxmlformats.org/spreadsheetml/2006/main">
  <c r="AA45" i="1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B44"/>
  <c r="H43"/>
  <c r="I43" s="1"/>
  <c r="H41"/>
  <c r="H38"/>
  <c r="H46" s="1"/>
  <c r="G37"/>
  <c r="H35"/>
  <c r="AA34"/>
  <c r="Z34"/>
  <c r="Y34"/>
  <c r="X28"/>
  <c r="X34" s="1"/>
  <c r="W28"/>
  <c r="W34" s="1"/>
  <c r="V28"/>
  <c r="V34" s="1"/>
  <c r="U28"/>
  <c r="U34" s="1"/>
  <c r="T28"/>
  <c r="T34" s="1"/>
  <c r="S28"/>
  <c r="S34" s="1"/>
  <c r="R28"/>
  <c r="R34" s="1"/>
  <c r="Q28"/>
  <c r="Q34" s="1"/>
  <c r="P28"/>
  <c r="P34" s="1"/>
  <c r="O28"/>
  <c r="O34" s="1"/>
  <c r="N28"/>
  <c r="N34" s="1"/>
  <c r="M28"/>
  <c r="M34" s="1"/>
  <c r="L28"/>
  <c r="L34" s="1"/>
  <c r="K28"/>
  <c r="K34" s="1"/>
  <c r="J28"/>
  <c r="J34" s="1"/>
  <c r="I28"/>
  <c r="I34" s="1"/>
  <c r="H28"/>
  <c r="H34" s="1"/>
  <c r="H27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0"/>
  <c r="B49" s="1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H13"/>
  <c r="H11"/>
  <c r="AA11" s="1"/>
  <c r="H10"/>
  <c r="H12" s="1"/>
  <c r="H24" l="1"/>
  <c r="H25" s="1"/>
  <c r="B47"/>
  <c r="B46"/>
  <c r="B45"/>
  <c r="J43"/>
  <c r="I38"/>
  <c r="I46" s="1"/>
  <c r="I35"/>
  <c r="I27" s="1"/>
  <c r="I10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H29"/>
  <c r="H30" s="1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I41"/>
  <c r="J41" s="1"/>
  <c r="K41" s="1"/>
  <c r="L41" s="1"/>
  <c r="M41" s="1"/>
  <c r="N41" s="1"/>
  <c r="O41" s="1"/>
  <c r="P41" s="1"/>
  <c r="Q41" s="1"/>
  <c r="R41" s="1"/>
  <c r="S41" s="1"/>
  <c r="T41" s="1"/>
  <c r="U41" s="1"/>
  <c r="V41" s="1"/>
  <c r="W41" s="1"/>
  <c r="X41" s="1"/>
  <c r="Y41" s="1"/>
  <c r="Z41" s="1"/>
  <c r="AA41" s="1"/>
  <c r="H33" l="1"/>
  <c r="H36" s="1"/>
  <c r="H37" s="1"/>
  <c r="G30"/>
  <c r="I12"/>
  <c r="J10"/>
  <c r="K43"/>
  <c r="J38"/>
  <c r="J46" s="1"/>
  <c r="J35"/>
  <c r="J27" s="1"/>
  <c r="L43" l="1"/>
  <c r="K38"/>
  <c r="K46" s="1"/>
  <c r="K35"/>
  <c r="K27" s="1"/>
  <c r="J12"/>
  <c r="K10"/>
  <c r="I24"/>
  <c r="H39"/>
  <c r="B48"/>
  <c r="I25" l="1"/>
  <c r="I29"/>
  <c r="I30" s="1"/>
  <c r="I33" s="1"/>
  <c r="I36" s="1"/>
  <c r="I37" s="1"/>
  <c r="I39" s="1"/>
  <c r="K12"/>
  <c r="L10"/>
  <c r="J24"/>
  <c r="M43"/>
  <c r="L38"/>
  <c r="L46" s="1"/>
  <c r="L35"/>
  <c r="L27" s="1"/>
  <c r="N43" l="1"/>
  <c r="M38"/>
  <c r="M46" s="1"/>
  <c r="M35"/>
  <c r="M27" s="1"/>
  <c r="J25"/>
  <c r="J29"/>
  <c r="J30" s="1"/>
  <c r="J33" s="1"/>
  <c r="J36" s="1"/>
  <c r="J37" s="1"/>
  <c r="J39" s="1"/>
  <c r="L12"/>
  <c r="M10"/>
  <c r="K24"/>
  <c r="K25" l="1"/>
  <c r="K29"/>
  <c r="K30" s="1"/>
  <c r="K33" s="1"/>
  <c r="K36" s="1"/>
  <c r="K37" s="1"/>
  <c r="K39" s="1"/>
  <c r="M12"/>
  <c r="N10"/>
  <c r="L24"/>
  <c r="O43"/>
  <c r="N38"/>
  <c r="N46" s="1"/>
  <c r="N35"/>
  <c r="N27" s="1"/>
  <c r="P43" l="1"/>
  <c r="O38"/>
  <c r="O46" s="1"/>
  <c r="O35"/>
  <c r="O27" s="1"/>
  <c r="L25"/>
  <c r="L29"/>
  <c r="L30" s="1"/>
  <c r="L33" s="1"/>
  <c r="L36" s="1"/>
  <c r="L37" s="1"/>
  <c r="L39" s="1"/>
  <c r="N12"/>
  <c r="O10"/>
  <c r="M24"/>
  <c r="M25" l="1"/>
  <c r="M29"/>
  <c r="M30" s="1"/>
  <c r="M33" s="1"/>
  <c r="M36" s="1"/>
  <c r="M37" s="1"/>
  <c r="M39" s="1"/>
  <c r="O12"/>
  <c r="P10"/>
  <c r="N24"/>
  <c r="Q43"/>
  <c r="P38"/>
  <c r="P46" s="1"/>
  <c r="P35"/>
  <c r="P27" s="1"/>
  <c r="R43" l="1"/>
  <c r="Q38"/>
  <c r="Q46" s="1"/>
  <c r="Q35"/>
  <c r="Q27" s="1"/>
  <c r="N25"/>
  <c r="N29"/>
  <c r="N30" s="1"/>
  <c r="N33" s="1"/>
  <c r="N36" s="1"/>
  <c r="N37" s="1"/>
  <c r="N39" s="1"/>
  <c r="P12"/>
  <c r="Q10"/>
  <c r="O24"/>
  <c r="O25" l="1"/>
  <c r="O29"/>
  <c r="O30" s="1"/>
  <c r="O33" s="1"/>
  <c r="O36" s="1"/>
  <c r="O37" s="1"/>
  <c r="O39" s="1"/>
  <c r="Q12"/>
  <c r="R10"/>
  <c r="P24"/>
  <c r="S43"/>
  <c r="R38"/>
  <c r="R46" s="1"/>
  <c r="R35"/>
  <c r="R27" s="1"/>
  <c r="T43" l="1"/>
  <c r="S38"/>
  <c r="S46" s="1"/>
  <c r="S35"/>
  <c r="S27" s="1"/>
  <c r="P25"/>
  <c r="P29"/>
  <c r="P30" s="1"/>
  <c r="P33" s="1"/>
  <c r="P36" s="1"/>
  <c r="P37" s="1"/>
  <c r="P39" s="1"/>
  <c r="R12"/>
  <c r="S10"/>
  <c r="Q24"/>
  <c r="Q25" l="1"/>
  <c r="Q29"/>
  <c r="Q30" s="1"/>
  <c r="Q33" s="1"/>
  <c r="Q36" s="1"/>
  <c r="Q37" s="1"/>
  <c r="Q39" s="1"/>
  <c r="S12"/>
  <c r="T10"/>
  <c r="R24"/>
  <c r="U43"/>
  <c r="T38"/>
  <c r="T46" s="1"/>
  <c r="T35"/>
  <c r="T27" s="1"/>
  <c r="V43" l="1"/>
  <c r="U38"/>
  <c r="U46" s="1"/>
  <c r="U35"/>
  <c r="U27" s="1"/>
  <c r="R25"/>
  <c r="R29"/>
  <c r="R30" s="1"/>
  <c r="R33" s="1"/>
  <c r="R36" s="1"/>
  <c r="R37" s="1"/>
  <c r="R39" s="1"/>
  <c r="T12"/>
  <c r="U10"/>
  <c r="S24"/>
  <c r="S25" l="1"/>
  <c r="S29"/>
  <c r="S30" s="1"/>
  <c r="S33" s="1"/>
  <c r="S36" s="1"/>
  <c r="S37" s="1"/>
  <c r="S39" s="1"/>
  <c r="U12"/>
  <c r="V10"/>
  <c r="T24"/>
  <c r="W43"/>
  <c r="V38"/>
  <c r="V46" s="1"/>
  <c r="V35"/>
  <c r="V27" s="1"/>
  <c r="X43" l="1"/>
  <c r="W38"/>
  <c r="W46" s="1"/>
  <c r="W35"/>
  <c r="W27" s="1"/>
  <c r="T25"/>
  <c r="T29"/>
  <c r="T30" s="1"/>
  <c r="T33" s="1"/>
  <c r="T36" s="1"/>
  <c r="T37" s="1"/>
  <c r="T39" s="1"/>
  <c r="V12"/>
  <c r="W10"/>
  <c r="U24"/>
  <c r="U25" l="1"/>
  <c r="U29"/>
  <c r="U30" s="1"/>
  <c r="U33" s="1"/>
  <c r="U36" s="1"/>
  <c r="U37" s="1"/>
  <c r="U39" s="1"/>
  <c r="W12"/>
  <c r="X10"/>
  <c r="V24"/>
  <c r="Y43"/>
  <c r="X38"/>
  <c r="X46" s="1"/>
  <c r="X35"/>
  <c r="X27" s="1"/>
  <c r="Z43" l="1"/>
  <c r="Y38"/>
  <c r="Y46" s="1"/>
  <c r="Y35"/>
  <c r="Y27" s="1"/>
  <c r="V25"/>
  <c r="V29"/>
  <c r="V30" s="1"/>
  <c r="V33" s="1"/>
  <c r="V36" s="1"/>
  <c r="V37" s="1"/>
  <c r="V39" s="1"/>
  <c r="X12"/>
  <c r="Y10"/>
  <c r="W24"/>
  <c r="W25" l="1"/>
  <c r="W29"/>
  <c r="W30" s="1"/>
  <c r="W33" s="1"/>
  <c r="W36" s="1"/>
  <c r="W37" s="1"/>
  <c r="W39" s="1"/>
  <c r="Y12"/>
  <c r="Z10"/>
  <c r="X24"/>
  <c r="AA43"/>
  <c r="Z38"/>
  <c r="Z46" s="1"/>
  <c r="Z35"/>
  <c r="Z27" s="1"/>
  <c r="AA38" l="1"/>
  <c r="AA46" s="1"/>
  <c r="AA35"/>
  <c r="AA27" s="1"/>
  <c r="X25"/>
  <c r="X29"/>
  <c r="X30" s="1"/>
  <c r="X33" s="1"/>
  <c r="X36" s="1"/>
  <c r="X37" s="1"/>
  <c r="X39" s="1"/>
  <c r="Z12"/>
  <c r="AA10"/>
  <c r="AA12" s="1"/>
  <c r="Y24"/>
  <c r="Y25" l="1"/>
  <c r="Y29"/>
  <c r="Y30" s="1"/>
  <c r="Y33" s="1"/>
  <c r="Y36" s="1"/>
  <c r="Y37" s="1"/>
  <c r="Y39" s="1"/>
  <c r="AA24"/>
  <c r="G12"/>
  <c r="Z24"/>
  <c r="Z25" l="1"/>
  <c r="Z29"/>
  <c r="Z30" s="1"/>
  <c r="Z33" s="1"/>
  <c r="Z36" s="1"/>
  <c r="Z37" s="1"/>
  <c r="Z39" s="1"/>
  <c r="AA25"/>
  <c r="AA29"/>
  <c r="AA30" s="1"/>
  <c r="AA33" s="1"/>
  <c r="AA36" s="1"/>
  <c r="AA37" s="1"/>
  <c r="AA39" s="1"/>
</calcChain>
</file>

<file path=xl/sharedStrings.xml><?xml version="1.0" encoding="utf-8"?>
<sst xmlns="http://schemas.openxmlformats.org/spreadsheetml/2006/main" count="139" uniqueCount="135">
  <si>
    <r>
      <rPr>
        <sz val="16"/>
        <color rgb="FFFF0000"/>
        <rFont val="ＭＳ Ｐ明朝"/>
        <family val="1"/>
        <charset val="128"/>
      </rPr>
      <t>　　・</t>
    </r>
    <r>
      <rPr>
        <u/>
        <sz val="16"/>
        <color rgb="FFFF0000"/>
        <rFont val="ＭＳ Ｐ明朝"/>
        <family val="1"/>
        <charset val="128"/>
      </rPr>
      <t>「太陽光発電設備」の導入を行う方は、この表で事業収支計算書を作成して下さい。</t>
    </r>
    <rPh sb="16" eb="17">
      <t>オコナ</t>
    </rPh>
    <rPh sb="25" eb="27">
      <t>ジギョウ</t>
    </rPh>
    <rPh sb="27" eb="29">
      <t>シュウシ</t>
    </rPh>
    <rPh sb="29" eb="32">
      <t>ケイサンショ</t>
    </rPh>
    <rPh sb="33" eb="35">
      <t>サクセイ</t>
    </rPh>
    <rPh sb="37" eb="38">
      <t>クダ</t>
    </rPh>
    <phoneticPr fontId="3"/>
  </si>
  <si>
    <r>
      <t>　　</t>
    </r>
    <r>
      <rPr>
        <u/>
        <sz val="16"/>
        <color rgb="FFFF0000"/>
        <rFont val="ＭＳ Ｐ明朝"/>
        <family val="1"/>
        <charset val="128"/>
      </rPr>
      <t>・他のエネルギー種別の様式はありませんので、提案者の様式にしたがって作成いただくか、下記の事業収支計算書の費目に基づく</t>
    </r>
    <r>
      <rPr>
        <b/>
        <u/>
        <sz val="16"/>
        <color rgb="FFFF0000"/>
        <rFont val="ＭＳ Ｐ明朝"/>
        <family val="1"/>
        <charset val="128"/>
      </rPr>
      <t>「事業キャッシュフロー」</t>
    </r>
    <r>
      <rPr>
        <u/>
        <sz val="16"/>
        <color rgb="FFFF0000"/>
        <rFont val="ＭＳ Ｐ明朝"/>
        <family val="1"/>
        <charset val="128"/>
      </rPr>
      <t>を作成・提出して下さい。（評価指標の作成は不要です）</t>
    </r>
    <rPh sb="3" eb="4">
      <t>ホカ</t>
    </rPh>
    <rPh sb="10" eb="12">
      <t>シュベツ</t>
    </rPh>
    <rPh sb="13" eb="15">
      <t>ヨウシキ</t>
    </rPh>
    <rPh sb="24" eb="27">
      <t>テイアンシャ</t>
    </rPh>
    <rPh sb="28" eb="30">
      <t>ヨウシキ</t>
    </rPh>
    <rPh sb="36" eb="38">
      <t>サクセイ</t>
    </rPh>
    <rPh sb="44" eb="46">
      <t>カキ</t>
    </rPh>
    <rPh sb="47" eb="49">
      <t>ジギョウ</t>
    </rPh>
    <rPh sb="49" eb="51">
      <t>シュウシ</t>
    </rPh>
    <rPh sb="51" eb="54">
      <t>ケイサンショ</t>
    </rPh>
    <rPh sb="55" eb="57">
      <t>ヒモク</t>
    </rPh>
    <rPh sb="58" eb="59">
      <t>モト</t>
    </rPh>
    <rPh sb="62" eb="64">
      <t>ジギョウ</t>
    </rPh>
    <rPh sb="74" eb="76">
      <t>サクセイ</t>
    </rPh>
    <rPh sb="77" eb="79">
      <t>テイシュツ</t>
    </rPh>
    <rPh sb="81" eb="82">
      <t>クダ</t>
    </rPh>
    <rPh sb="86" eb="88">
      <t>ヒョウカ</t>
    </rPh>
    <rPh sb="88" eb="90">
      <t>シヒョウ</t>
    </rPh>
    <rPh sb="91" eb="93">
      <t>サクセイ</t>
    </rPh>
    <rPh sb="94" eb="96">
      <t>フヨウ</t>
    </rPh>
    <phoneticPr fontId="3"/>
  </si>
  <si>
    <t>事業の条件設定と事業性評価の指標</t>
    <rPh sb="0" eb="2">
      <t>ジギョウ</t>
    </rPh>
    <rPh sb="3" eb="5">
      <t>ジョウケン</t>
    </rPh>
    <rPh sb="5" eb="7">
      <t>セッテイ</t>
    </rPh>
    <rPh sb="8" eb="11">
      <t>ジギョウセイ</t>
    </rPh>
    <rPh sb="11" eb="13">
      <t>ヒョウカ</t>
    </rPh>
    <rPh sb="14" eb="16">
      <t>シヒョウ</t>
    </rPh>
    <phoneticPr fontId="3"/>
  </si>
  <si>
    <t>※　左表及び下表中の</t>
    <rPh sb="2" eb="3">
      <t>ヒダリ</t>
    </rPh>
    <rPh sb="3" eb="4">
      <t>ヒョウ</t>
    </rPh>
    <rPh sb="4" eb="5">
      <t>オヨ</t>
    </rPh>
    <rPh sb="6" eb="8">
      <t>カヒョウ</t>
    </rPh>
    <rPh sb="8" eb="9">
      <t>チュウ</t>
    </rPh>
    <phoneticPr fontId="3"/>
  </si>
  <si>
    <t>のセルに入力して下さい。</t>
    <phoneticPr fontId="3"/>
  </si>
  <si>
    <t>発電条件</t>
    <rPh sb="0" eb="2">
      <t>ハツデン</t>
    </rPh>
    <rPh sb="2" eb="4">
      <t>ジョウケン</t>
    </rPh>
    <phoneticPr fontId="3"/>
  </si>
  <si>
    <t>事業収支計算書</t>
    <rPh sb="0" eb="2">
      <t>ジギョウ</t>
    </rPh>
    <rPh sb="2" eb="4">
      <t>シュウシ</t>
    </rPh>
    <rPh sb="4" eb="7">
      <t>ケイサンショ</t>
    </rPh>
    <phoneticPr fontId="3"/>
  </si>
  <si>
    <r>
      <t>年間想定発電量（</t>
    </r>
    <r>
      <rPr>
        <sz val="11"/>
        <color rgb="FFFF0000"/>
        <rFont val="ＭＳ Ｐゴシック"/>
        <family val="3"/>
        <charset val="128"/>
      </rPr>
      <t>MWh</t>
    </r>
    <r>
      <rPr>
        <sz val="11"/>
        <rFont val="ＭＳ Ｐゴシック"/>
        <family val="3"/>
        <charset val="128"/>
      </rPr>
      <t>/年）</t>
    </r>
    <rPh sb="0" eb="2">
      <t>ネンカン</t>
    </rPh>
    <rPh sb="2" eb="4">
      <t>ソウテイ</t>
    </rPh>
    <rPh sb="4" eb="6">
      <t>ハツデン</t>
    </rPh>
    <rPh sb="6" eb="7">
      <t>リョウ</t>
    </rPh>
    <rPh sb="12" eb="13">
      <t>ネン</t>
    </rPh>
    <phoneticPr fontId="3"/>
  </si>
  <si>
    <t>(単位：千円）</t>
    <rPh sb="1" eb="3">
      <t>タンイ</t>
    </rPh>
    <rPh sb="4" eb="6">
      <t>センエン</t>
    </rPh>
    <phoneticPr fontId="3"/>
  </si>
  <si>
    <t>太陽電池モジュール劣化率（％/年）</t>
    <rPh sb="0" eb="2">
      <t>タイヨウ</t>
    </rPh>
    <rPh sb="2" eb="4">
      <t>デンチ</t>
    </rPh>
    <rPh sb="9" eb="11">
      <t>レッカ</t>
    </rPh>
    <rPh sb="11" eb="12">
      <t>リツ</t>
    </rPh>
    <rPh sb="15" eb="16">
      <t>ネン</t>
    </rPh>
    <phoneticPr fontId="3"/>
  </si>
  <si>
    <t>累計年度</t>
    <rPh sb="0" eb="2">
      <t>ルイケイ</t>
    </rPh>
    <rPh sb="2" eb="4">
      <t>ネンド</t>
    </rPh>
    <phoneticPr fontId="3"/>
  </si>
  <si>
    <t>１年度</t>
    <rPh sb="1" eb="2">
      <t>ネン</t>
    </rPh>
    <rPh sb="2" eb="3">
      <t>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</si>
  <si>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</si>
  <si>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</si>
  <si>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</si>
  <si>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</si>
  <si>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６年度</t>
    <rPh sb="1" eb="3">
      <t>ネンド</t>
    </rPh>
    <phoneticPr fontId="3"/>
  </si>
  <si>
    <t>７年度</t>
    <rPh sb="1" eb="3">
      <t>ネンド</t>
    </rPh>
    <phoneticPr fontId="3"/>
  </si>
  <si>
    <t>８年度</t>
    <rPh sb="1" eb="3">
      <t>ネンド</t>
    </rPh>
    <phoneticPr fontId="3"/>
  </si>
  <si>
    <t>９年度</t>
    <rPh sb="1" eb="3">
      <t>ネンド</t>
    </rPh>
    <phoneticPr fontId="3"/>
  </si>
  <si>
    <t>１０年度</t>
    <rPh sb="2" eb="4">
      <t>ネンド</t>
    </rPh>
    <phoneticPr fontId="3"/>
  </si>
  <si>
    <t>１１年度</t>
    <rPh sb="2" eb="4">
      <t>ネンド</t>
    </rPh>
    <phoneticPr fontId="3"/>
  </si>
  <si>
    <t>１２年度</t>
    <rPh sb="2" eb="4">
      <t>ネンド</t>
    </rPh>
    <phoneticPr fontId="3"/>
  </si>
  <si>
    <t>１３年度</t>
    <rPh sb="2" eb="4">
      <t>ネンド</t>
    </rPh>
    <phoneticPr fontId="3"/>
  </si>
  <si>
    <t>１４年度</t>
    <rPh sb="2" eb="4">
      <t>ネンド</t>
    </rPh>
    <phoneticPr fontId="3"/>
  </si>
  <si>
    <t>１５年度</t>
    <rPh sb="2" eb="4">
      <t>ネンド</t>
    </rPh>
    <phoneticPr fontId="3"/>
  </si>
  <si>
    <t>１６年度</t>
    <rPh sb="2" eb="4">
      <t>ネンド</t>
    </rPh>
    <phoneticPr fontId="3"/>
  </si>
  <si>
    <t>１７年度</t>
    <rPh sb="2" eb="4">
      <t>ネンド</t>
    </rPh>
    <phoneticPr fontId="3"/>
  </si>
  <si>
    <t>１８年度</t>
    <rPh sb="2" eb="4">
      <t>ネンド</t>
    </rPh>
    <phoneticPr fontId="3"/>
  </si>
  <si>
    <t>１９年度</t>
    <rPh sb="2" eb="4">
      <t>ネンド</t>
    </rPh>
    <phoneticPr fontId="3"/>
  </si>
  <si>
    <t>２０年度</t>
    <rPh sb="2" eb="4">
      <t>ネンド</t>
    </rPh>
    <phoneticPr fontId="3"/>
  </si>
  <si>
    <t>備考</t>
    <rPh sb="0" eb="2">
      <t>ビコウ</t>
    </rPh>
    <phoneticPr fontId="3"/>
  </si>
  <si>
    <t>買取価格（円/kWh）</t>
    <rPh sb="0" eb="2">
      <t>カイトリ</t>
    </rPh>
    <rPh sb="2" eb="4">
      <t>カカク</t>
    </rPh>
    <rPh sb="5" eb="6">
      <t>エン</t>
    </rPh>
    <phoneticPr fontId="3"/>
  </si>
  <si>
    <t>収入
（千円）</t>
    <rPh sb="0" eb="2">
      <t>シュウニュウ</t>
    </rPh>
    <rPh sb="4" eb="6">
      <t>センエン</t>
    </rPh>
    <phoneticPr fontId="3"/>
  </si>
  <si>
    <t>想定発電力量（MWｈ）</t>
    <rPh sb="0" eb="2">
      <t>ソウテイ</t>
    </rPh>
    <rPh sb="2" eb="4">
      <t>ハツデン</t>
    </rPh>
    <rPh sb="4" eb="5">
      <t>チカラ</t>
    </rPh>
    <rPh sb="5" eb="6">
      <t>リョウ</t>
    </rPh>
    <phoneticPr fontId="3"/>
  </si>
  <si>
    <r>
      <t>「様式第２（太陽光発電）」で想定した発電電力量（</t>
    </r>
    <r>
      <rPr>
        <sz val="9"/>
        <color rgb="FFFF0000"/>
        <rFont val="ＭＳ Ｐゴシック"/>
        <family val="3"/>
        <charset val="128"/>
      </rPr>
      <t>MWｈ</t>
    </r>
    <r>
      <rPr>
        <sz val="9"/>
        <rFont val="ＭＳ Ｐゴシック"/>
        <family val="3"/>
        <charset val="128"/>
      </rPr>
      <t>）を転載</t>
    </r>
    <rPh sb="1" eb="3">
      <t>ヨウシキ</t>
    </rPh>
    <rPh sb="3" eb="4">
      <t>ダイ</t>
    </rPh>
    <rPh sb="6" eb="9">
      <t>タイヨウコウ</t>
    </rPh>
    <rPh sb="9" eb="11">
      <t>ハツデン</t>
    </rPh>
    <rPh sb="14" eb="16">
      <t>ソウテイ</t>
    </rPh>
    <rPh sb="18" eb="20">
      <t>ハツデン</t>
    </rPh>
    <rPh sb="20" eb="22">
      <t>デンリョク</t>
    </rPh>
    <rPh sb="22" eb="23">
      <t>リョウ</t>
    </rPh>
    <rPh sb="29" eb="31">
      <t>テンサイ</t>
    </rPh>
    <phoneticPr fontId="3"/>
  </si>
  <si>
    <t>土地面積（㎡）</t>
    <rPh sb="0" eb="2">
      <t>トチ</t>
    </rPh>
    <rPh sb="2" eb="4">
      <t>メンセキ</t>
    </rPh>
    <phoneticPr fontId="3"/>
  </si>
  <si>
    <t>買取価格（円/ｋWh）</t>
    <rPh sb="0" eb="2">
      <t>カイトリ</t>
    </rPh>
    <rPh sb="2" eb="4">
      <t>カカク</t>
    </rPh>
    <rPh sb="5" eb="6">
      <t>エン</t>
    </rPh>
    <phoneticPr fontId="3"/>
  </si>
  <si>
    <t>売電契約時の買取価格</t>
    <rPh sb="0" eb="2">
      <t>バイデン</t>
    </rPh>
    <rPh sb="2" eb="4">
      <t>ケイヤク</t>
    </rPh>
    <rPh sb="4" eb="5">
      <t>ジ</t>
    </rPh>
    <rPh sb="6" eb="8">
      <t>カイトリ</t>
    </rPh>
    <rPh sb="8" eb="10">
      <t>カカク</t>
    </rPh>
    <phoneticPr fontId="3"/>
  </si>
  <si>
    <t>小計（千円）</t>
    <rPh sb="0" eb="2">
      <t>ショウケイ</t>
    </rPh>
    <rPh sb="3" eb="5">
      <t>センエン</t>
    </rPh>
    <phoneticPr fontId="3"/>
  </si>
  <si>
    <t>①</t>
    <phoneticPr fontId="3"/>
  </si>
  <si>
    <t>発電量（MWh）×買取価格（円/kWh）</t>
    <rPh sb="0" eb="2">
      <t>ハツデン</t>
    </rPh>
    <rPh sb="2" eb="3">
      <t>リョウ</t>
    </rPh>
    <rPh sb="9" eb="11">
      <t>カイトリ</t>
    </rPh>
    <rPh sb="11" eb="13">
      <t>カカク</t>
    </rPh>
    <rPh sb="14" eb="15">
      <t>エン</t>
    </rPh>
    <phoneticPr fontId="3"/>
  </si>
  <si>
    <t>借入条件</t>
    <rPh sb="0" eb="1">
      <t>カ</t>
    </rPh>
    <rPh sb="1" eb="2">
      <t>イ</t>
    </rPh>
    <rPh sb="2" eb="4">
      <t>ジョウケン</t>
    </rPh>
    <phoneticPr fontId="3"/>
  </si>
  <si>
    <t>支出
（千円）</t>
    <rPh sb="0" eb="2">
      <t>シシュツ</t>
    </rPh>
    <rPh sb="4" eb="6">
      <t>センエン</t>
    </rPh>
    <phoneticPr fontId="3"/>
  </si>
  <si>
    <t>人件費</t>
    <rPh sb="0" eb="3">
      <t>ジンケンヒ</t>
    </rPh>
    <phoneticPr fontId="3"/>
  </si>
  <si>
    <t>電気主任技術者等の雇用にかかる費用</t>
    <rPh sb="0" eb="2">
      <t>デンキ</t>
    </rPh>
    <rPh sb="2" eb="4">
      <t>シュニン</t>
    </rPh>
    <rPh sb="4" eb="7">
      <t>ギジュツシャ</t>
    </rPh>
    <rPh sb="7" eb="8">
      <t>ナド</t>
    </rPh>
    <rPh sb="9" eb="11">
      <t>コヨウ</t>
    </rPh>
    <rPh sb="15" eb="17">
      <t>ヒヨウ</t>
    </rPh>
    <phoneticPr fontId="3"/>
  </si>
  <si>
    <t>自己資金（千円）</t>
    <rPh sb="0" eb="2">
      <t>ジコ</t>
    </rPh>
    <rPh sb="2" eb="4">
      <t>シキン</t>
    </rPh>
    <rPh sb="5" eb="7">
      <t>センエン</t>
    </rPh>
    <phoneticPr fontId="3"/>
  </si>
  <si>
    <t>運営管理費</t>
    <rPh sb="0" eb="2">
      <t>ウンエイ</t>
    </rPh>
    <rPh sb="2" eb="4">
      <t>カンリ</t>
    </rPh>
    <rPh sb="4" eb="5">
      <t>ヒ</t>
    </rPh>
    <phoneticPr fontId="3"/>
  </si>
  <si>
    <t>発電量監視業務等にかかる費用、草刈り費用等</t>
    <rPh sb="0" eb="2">
      <t>ハツデン</t>
    </rPh>
    <rPh sb="2" eb="3">
      <t>リョウ</t>
    </rPh>
    <rPh sb="3" eb="5">
      <t>カンシ</t>
    </rPh>
    <rPh sb="5" eb="7">
      <t>ギョウム</t>
    </rPh>
    <rPh sb="7" eb="8">
      <t>ナド</t>
    </rPh>
    <rPh sb="12" eb="14">
      <t>ヒヨウ</t>
    </rPh>
    <rPh sb="15" eb="17">
      <t>クサカ</t>
    </rPh>
    <rPh sb="18" eb="20">
      <t>ヒヨウ</t>
    </rPh>
    <rPh sb="20" eb="21">
      <t>ナド</t>
    </rPh>
    <phoneticPr fontId="3"/>
  </si>
  <si>
    <t>借入金額（千円）</t>
    <rPh sb="0" eb="1">
      <t>カ</t>
    </rPh>
    <rPh sb="1" eb="2">
      <t>イ</t>
    </rPh>
    <rPh sb="2" eb="4">
      <t>キンガク</t>
    </rPh>
    <rPh sb="5" eb="7">
      <t>センエン</t>
    </rPh>
    <phoneticPr fontId="3"/>
  </si>
  <si>
    <t>修繕費</t>
    <rPh sb="0" eb="3">
      <t>シュウゼンヒ</t>
    </rPh>
    <phoneticPr fontId="3"/>
  </si>
  <si>
    <t>各種設備の部品交換、修繕に要する費用（特に、パワーコンディショナ）</t>
    <rPh sb="0" eb="2">
      <t>カクシュ</t>
    </rPh>
    <rPh sb="2" eb="4">
      <t>セツビ</t>
    </rPh>
    <rPh sb="5" eb="7">
      <t>ブヒン</t>
    </rPh>
    <rPh sb="7" eb="9">
      <t>コウカン</t>
    </rPh>
    <rPh sb="10" eb="12">
      <t>シュウゼン</t>
    </rPh>
    <rPh sb="13" eb="14">
      <t>ヨウ</t>
    </rPh>
    <rPh sb="16" eb="18">
      <t>ヒヨウ</t>
    </rPh>
    <rPh sb="19" eb="20">
      <t>トク</t>
    </rPh>
    <phoneticPr fontId="3"/>
  </si>
  <si>
    <t>借入期間（年）</t>
    <rPh sb="0" eb="2">
      <t>カリイレ</t>
    </rPh>
    <rPh sb="2" eb="4">
      <t>キカン</t>
    </rPh>
    <rPh sb="5" eb="6">
      <t>ネン</t>
    </rPh>
    <phoneticPr fontId="3"/>
  </si>
  <si>
    <t>土地賃借料</t>
    <rPh sb="0" eb="2">
      <t>トチ</t>
    </rPh>
    <rPh sb="2" eb="5">
      <t>チンシャクリョウ</t>
    </rPh>
    <phoneticPr fontId="3"/>
  </si>
  <si>
    <t>土地を借りる場合の賃借料</t>
    <rPh sb="0" eb="2">
      <t>トチ</t>
    </rPh>
    <rPh sb="3" eb="4">
      <t>カ</t>
    </rPh>
    <rPh sb="6" eb="8">
      <t>バアイ</t>
    </rPh>
    <rPh sb="9" eb="12">
      <t>チンシャクリョウ</t>
    </rPh>
    <phoneticPr fontId="3"/>
  </si>
  <si>
    <t>借入利率（％）</t>
    <rPh sb="0" eb="2">
      <t>カリイレ</t>
    </rPh>
    <rPh sb="2" eb="4">
      <t>リリツ</t>
    </rPh>
    <phoneticPr fontId="3"/>
  </si>
  <si>
    <t>保険料</t>
    <rPh sb="0" eb="3">
      <t>ホケンリョウ</t>
    </rPh>
    <phoneticPr fontId="3"/>
  </si>
  <si>
    <t>火災保険料、その他売電収入保障保険料等</t>
    <rPh sb="0" eb="2">
      <t>カサイ</t>
    </rPh>
    <rPh sb="2" eb="5">
      <t>ホケンリョウ</t>
    </rPh>
    <rPh sb="8" eb="9">
      <t>ホカ</t>
    </rPh>
    <rPh sb="9" eb="11">
      <t>バイデン</t>
    </rPh>
    <rPh sb="11" eb="13">
      <t>シュウニュウ</t>
    </rPh>
    <rPh sb="13" eb="15">
      <t>ホショウ</t>
    </rPh>
    <rPh sb="15" eb="18">
      <t>ホケンリョウ</t>
    </rPh>
    <rPh sb="18" eb="19">
      <t>ナド</t>
    </rPh>
    <phoneticPr fontId="3"/>
  </si>
  <si>
    <t>販管費</t>
    <rPh sb="0" eb="1">
      <t>ハン</t>
    </rPh>
    <rPh sb="2" eb="3">
      <t>ヒ</t>
    </rPh>
    <phoneticPr fontId="3"/>
  </si>
  <si>
    <t>管理費及び予備費用</t>
    <rPh sb="0" eb="2">
      <t>カンリ</t>
    </rPh>
    <rPh sb="2" eb="3">
      <t>ヒ</t>
    </rPh>
    <rPh sb="3" eb="4">
      <t>オヨ</t>
    </rPh>
    <rPh sb="5" eb="8">
      <t>ヨビヒ</t>
    </rPh>
    <rPh sb="8" eb="9">
      <t>ヨウ</t>
    </rPh>
    <phoneticPr fontId="3"/>
  </si>
  <si>
    <t>設置金額</t>
    <rPh sb="0" eb="2">
      <t>セッチ</t>
    </rPh>
    <rPh sb="2" eb="4">
      <t>キンガク</t>
    </rPh>
    <phoneticPr fontId="3"/>
  </si>
  <si>
    <t>電気代</t>
    <rPh sb="0" eb="3">
      <t>デンキダイ</t>
    </rPh>
    <phoneticPr fontId="3"/>
  </si>
  <si>
    <t>施設、設備で消費する買電費用</t>
    <rPh sb="0" eb="2">
      <t>シセツ</t>
    </rPh>
    <rPh sb="3" eb="5">
      <t>セツビ</t>
    </rPh>
    <rPh sb="6" eb="8">
      <t>ショウヒ</t>
    </rPh>
    <rPh sb="10" eb="12">
      <t>バイデン</t>
    </rPh>
    <rPh sb="12" eb="14">
      <t>ヒヨウ</t>
    </rPh>
    <phoneticPr fontId="3"/>
  </si>
  <si>
    <t>発電設備費用（千円）</t>
    <rPh sb="0" eb="2">
      <t>ハツデン</t>
    </rPh>
    <rPh sb="2" eb="4">
      <t>セツビ</t>
    </rPh>
    <rPh sb="4" eb="6">
      <t>ヒヨウ</t>
    </rPh>
    <rPh sb="7" eb="9">
      <t>センエン</t>
    </rPh>
    <phoneticPr fontId="3"/>
  </si>
  <si>
    <t>協議会への拠出額</t>
    <rPh sb="0" eb="3">
      <t>キョウギカイ</t>
    </rPh>
    <rPh sb="5" eb="7">
      <t>キョシュツ</t>
    </rPh>
    <rPh sb="7" eb="8">
      <t>ガク</t>
    </rPh>
    <phoneticPr fontId="3"/>
  </si>
  <si>
    <t>「再エネ復興支援協議会（仮称）」へ繰り出す負担金費用等</t>
    <rPh sb="1" eb="2">
      <t>サイ</t>
    </rPh>
    <rPh sb="4" eb="6">
      <t>フッコウ</t>
    </rPh>
    <rPh sb="6" eb="8">
      <t>シエン</t>
    </rPh>
    <rPh sb="8" eb="11">
      <t>キョウギカイ</t>
    </rPh>
    <rPh sb="12" eb="14">
      <t>カショウ</t>
    </rPh>
    <rPh sb="17" eb="18">
      <t>ク</t>
    </rPh>
    <rPh sb="19" eb="20">
      <t>ダ</t>
    </rPh>
    <rPh sb="21" eb="24">
      <t>フタンキン</t>
    </rPh>
    <rPh sb="24" eb="26">
      <t>ヒヨウ</t>
    </rPh>
    <rPh sb="26" eb="27">
      <t>ナド</t>
    </rPh>
    <phoneticPr fontId="3"/>
  </si>
  <si>
    <t>土地購入費用（千円）</t>
    <rPh sb="0" eb="2">
      <t>トチ</t>
    </rPh>
    <rPh sb="2" eb="4">
      <t>コウニュウ</t>
    </rPh>
    <rPh sb="4" eb="6">
      <t>ヒヨウ</t>
    </rPh>
    <rPh sb="7" eb="9">
      <t>センエン</t>
    </rPh>
    <phoneticPr fontId="3"/>
  </si>
  <si>
    <t>ＳＰＣの維持費</t>
    <phoneticPr fontId="3"/>
  </si>
  <si>
    <t>土地造成費用（千円）</t>
    <rPh sb="0" eb="2">
      <t>トチ</t>
    </rPh>
    <rPh sb="2" eb="4">
      <t>ゾウセイ</t>
    </rPh>
    <rPh sb="4" eb="6">
      <t>ヒヨウ</t>
    </rPh>
    <rPh sb="7" eb="9">
      <t>センエン</t>
    </rPh>
    <phoneticPr fontId="3"/>
  </si>
  <si>
    <t>シンジケートのエージェントフィー</t>
    <phoneticPr fontId="3"/>
  </si>
  <si>
    <t>系統費用（千円）</t>
    <rPh sb="0" eb="2">
      <t>ケイトウ</t>
    </rPh>
    <rPh sb="2" eb="4">
      <t>ヒヨウ</t>
    </rPh>
    <rPh sb="5" eb="7">
      <t>センエン</t>
    </rPh>
    <phoneticPr fontId="3"/>
  </si>
  <si>
    <t>その他費用</t>
    <rPh sb="2" eb="3">
      <t>ホカ</t>
    </rPh>
    <rPh sb="3" eb="5">
      <t>ヒヨウ</t>
    </rPh>
    <phoneticPr fontId="3"/>
  </si>
  <si>
    <t>電気事業税</t>
    <rPh sb="0" eb="2">
      <t>デンキ</t>
    </rPh>
    <rPh sb="2" eb="4">
      <t>ジギョウ</t>
    </rPh>
    <rPh sb="4" eb="5">
      <t>ゼイ</t>
    </rPh>
    <phoneticPr fontId="3"/>
  </si>
  <si>
    <t>売電収入（税抜）×0.7％</t>
    <rPh sb="0" eb="2">
      <t>バイデン</t>
    </rPh>
    <rPh sb="2" eb="4">
      <t>シュウニュウ</t>
    </rPh>
    <rPh sb="5" eb="7">
      <t>ゼイヌキ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</si>
  <si>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</si>
  <si>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3"/>
  </si>
  <si>
    <t>電気事業税×81％</t>
    <rPh sb="0" eb="2">
      <t>デンキ</t>
    </rPh>
    <rPh sb="2" eb="4">
      <t>ジギョウ</t>
    </rPh>
    <rPh sb="4" eb="5">
      <t>ゼイ</t>
    </rPh>
    <phoneticPr fontId="3"/>
  </si>
  <si>
    <t>補助金交付申請額（千円）</t>
    <rPh sb="0" eb="2">
      <t>ホジョ</t>
    </rPh>
    <rPh sb="3" eb="5">
      <t>コウフ</t>
    </rPh>
    <rPh sb="5" eb="8">
      <t>シンセイガク</t>
    </rPh>
    <rPh sb="9" eb="11">
      <t>センエン</t>
    </rPh>
    <phoneticPr fontId="3"/>
  </si>
  <si>
    <t>固定資産税</t>
    <rPh sb="0" eb="2">
      <t>コテイ</t>
    </rPh>
    <rPh sb="2" eb="5">
      <t>シサンゼイ</t>
    </rPh>
    <phoneticPr fontId="3"/>
  </si>
  <si>
    <t>課税評価額×1.4％</t>
    <rPh sb="0" eb="2">
      <t>カゼイ</t>
    </rPh>
    <rPh sb="2" eb="4">
      <t>ヒョウカ</t>
    </rPh>
    <rPh sb="4" eb="5">
      <t>ガク</t>
    </rPh>
    <phoneticPr fontId="3"/>
  </si>
  <si>
    <t>融資支払利息</t>
    <rPh sb="0" eb="2">
      <t>ユウシ</t>
    </rPh>
    <rPh sb="2" eb="4">
      <t>シハライ</t>
    </rPh>
    <rPh sb="4" eb="6">
      <t>リソク</t>
    </rPh>
    <phoneticPr fontId="3"/>
  </si>
  <si>
    <t>ランニングコスト</t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</si>
  <si>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</si>
  <si>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減価償却の期間</t>
    <rPh sb="0" eb="2">
      <t>ゲンカ</t>
    </rPh>
    <rPh sb="2" eb="4">
      <t>ショウキャク</t>
    </rPh>
    <rPh sb="5" eb="7">
      <t>キカン</t>
    </rPh>
    <phoneticPr fontId="3"/>
  </si>
  <si>
    <t>人件費（千円/年）</t>
    <rPh sb="0" eb="3">
      <t>ジンケンヒ</t>
    </rPh>
    <rPh sb="4" eb="6">
      <t>センエン</t>
    </rPh>
    <rPh sb="7" eb="8">
      <t>ネン</t>
    </rPh>
    <phoneticPr fontId="3"/>
  </si>
  <si>
    <t>②</t>
    <phoneticPr fontId="3"/>
  </si>
  <si>
    <t>発電量（MWh）×買取価格（円/kWh）×1000</t>
    <rPh sb="0" eb="2">
      <t>ハツデン</t>
    </rPh>
    <rPh sb="2" eb="3">
      <t>リョウ</t>
    </rPh>
    <rPh sb="9" eb="11">
      <t>カイトリ</t>
    </rPh>
    <rPh sb="11" eb="13">
      <t>カカク</t>
    </rPh>
    <rPh sb="14" eb="15">
      <t>エン</t>
    </rPh>
    <phoneticPr fontId="3"/>
  </si>
  <si>
    <t>運営管理費（千円/年）</t>
    <rPh sb="0" eb="2">
      <t>ウンエイ</t>
    </rPh>
    <rPh sb="2" eb="4">
      <t>カンリ</t>
    </rPh>
    <rPh sb="4" eb="5">
      <t>ヒ</t>
    </rPh>
    <rPh sb="6" eb="8">
      <t>センエン</t>
    </rPh>
    <rPh sb="9" eb="10">
      <t>トシ</t>
    </rPh>
    <phoneticPr fontId="3"/>
  </si>
  <si>
    <t>経常利益（千円）</t>
    <rPh sb="0" eb="2">
      <t>ケイジョウ</t>
    </rPh>
    <rPh sb="2" eb="4">
      <t>リエキ</t>
    </rPh>
    <rPh sb="5" eb="7">
      <t>センエン</t>
    </rPh>
    <phoneticPr fontId="3"/>
  </si>
  <si>
    <t>①－②＝③</t>
    <phoneticPr fontId="3"/>
  </si>
  <si>
    <t>修繕費（千円/年）</t>
    <rPh sb="0" eb="3">
      <t>シュウゼンヒ</t>
    </rPh>
    <rPh sb="4" eb="6">
      <t>センエン</t>
    </rPh>
    <rPh sb="7" eb="8">
      <t>ネン</t>
    </rPh>
    <phoneticPr fontId="3"/>
  </si>
  <si>
    <t>法人税等（千円）</t>
    <rPh sb="0" eb="3">
      <t>ホウジンゼイ</t>
    </rPh>
    <rPh sb="3" eb="4">
      <t>ナド</t>
    </rPh>
    <rPh sb="5" eb="7">
      <t>センエン</t>
    </rPh>
    <phoneticPr fontId="3"/>
  </si>
  <si>
    <t>④</t>
    <phoneticPr fontId="3"/>
  </si>
  <si>
    <r>
      <t>経常利益×</t>
    </r>
    <r>
      <rPr>
        <sz val="10"/>
        <color rgb="FFFF0000"/>
        <rFont val="ＭＳ Ｐゴシック"/>
        <family val="3"/>
        <charset val="128"/>
      </rPr>
      <t>各地方ごとの税率</t>
    </r>
    <r>
      <rPr>
        <sz val="10"/>
        <rFont val="ＭＳ Ｐゴシック"/>
        <family val="3"/>
        <charset val="128"/>
      </rPr>
      <t>（法人税、法人住民税、法人事業税、地方法人特別税）</t>
    </r>
    <rPh sb="0" eb="2">
      <t>ケイジョウ</t>
    </rPh>
    <rPh sb="2" eb="4">
      <t>リエキ</t>
    </rPh>
    <rPh sb="5" eb="6">
      <t>カク</t>
    </rPh>
    <rPh sb="6" eb="8">
      <t>チホウ</t>
    </rPh>
    <rPh sb="11" eb="13">
      <t>ゼイリツ</t>
    </rPh>
    <rPh sb="14" eb="17">
      <t>ホウジンゼイ</t>
    </rPh>
    <rPh sb="18" eb="20">
      <t>ホウジン</t>
    </rPh>
    <rPh sb="20" eb="23">
      <t>ジュウミンゼイ</t>
    </rPh>
    <rPh sb="24" eb="26">
      <t>ホウジン</t>
    </rPh>
    <rPh sb="26" eb="29">
      <t>ジギョウゼイ</t>
    </rPh>
    <rPh sb="30" eb="32">
      <t>チホウ</t>
    </rPh>
    <rPh sb="32" eb="34">
      <t>ホウジン</t>
    </rPh>
    <rPh sb="34" eb="36">
      <t>トクベツ</t>
    </rPh>
    <rPh sb="36" eb="37">
      <t>ゼイ</t>
    </rPh>
    <phoneticPr fontId="3"/>
  </si>
  <si>
    <t>土地賃借料（千円/年）</t>
    <rPh sb="0" eb="2">
      <t>トチ</t>
    </rPh>
    <rPh sb="2" eb="5">
      <t>チンシャクリョウ</t>
    </rPh>
    <rPh sb="6" eb="8">
      <t>センエン</t>
    </rPh>
    <rPh sb="9" eb="10">
      <t>ネン</t>
    </rPh>
    <phoneticPr fontId="3"/>
  </si>
  <si>
    <t>税額控除（千円）</t>
    <rPh sb="0" eb="2">
      <t>ゼイガク</t>
    </rPh>
    <rPh sb="2" eb="4">
      <t>コウジョ</t>
    </rPh>
    <rPh sb="5" eb="7">
      <t>センエン</t>
    </rPh>
    <phoneticPr fontId="3"/>
  </si>
  <si>
    <t>本補助金と併用できません</t>
    <rPh sb="0" eb="1">
      <t>ホン</t>
    </rPh>
    <rPh sb="1" eb="4">
      <t>ホジョキン</t>
    </rPh>
    <rPh sb="5" eb="7">
      <t>ヘイヨウ</t>
    </rPh>
    <phoneticPr fontId="3"/>
  </si>
  <si>
    <t>保険料（千円/年）</t>
    <rPh sb="0" eb="3">
      <t>ホケンリョウ</t>
    </rPh>
    <rPh sb="4" eb="6">
      <t>センエン</t>
    </rPh>
    <rPh sb="7" eb="8">
      <t>ネン</t>
    </rPh>
    <phoneticPr fontId="3"/>
  </si>
  <si>
    <t>キャッシュ
フロー
（千円）</t>
    <rPh sb="11" eb="13">
      <t>センエン</t>
    </rPh>
    <phoneticPr fontId="3"/>
  </si>
  <si>
    <t>当期純利益</t>
    <rPh sb="0" eb="2">
      <t>トウキ</t>
    </rPh>
    <rPh sb="2" eb="5">
      <t>ジュンリエキ</t>
    </rPh>
    <phoneticPr fontId="3"/>
  </si>
  <si>
    <t>③－④＝⑤</t>
    <phoneticPr fontId="3"/>
  </si>
  <si>
    <t>経常利益ー法人税</t>
    <rPh sb="0" eb="2">
      <t>ケイジョウ</t>
    </rPh>
    <rPh sb="2" eb="4">
      <t>リエキ</t>
    </rPh>
    <rPh sb="5" eb="8">
      <t>ホウジンゼイ</t>
    </rPh>
    <phoneticPr fontId="3"/>
  </si>
  <si>
    <t>販管費（千円/年）</t>
    <rPh sb="0" eb="3">
      <t>ハンカンヒ</t>
    </rPh>
    <rPh sb="4" eb="6">
      <t>センエン</t>
    </rPh>
    <rPh sb="7" eb="8">
      <t>トシ</t>
    </rPh>
    <phoneticPr fontId="3"/>
  </si>
  <si>
    <t>⑥</t>
    <phoneticPr fontId="3"/>
  </si>
  <si>
    <t>電気代（千円/年）</t>
    <rPh sb="0" eb="3">
      <t>デンキダイ</t>
    </rPh>
    <phoneticPr fontId="3"/>
  </si>
  <si>
    <t>⑦</t>
    <phoneticPr fontId="3"/>
  </si>
  <si>
    <t>ＳＰＣの維持費（千円/年）</t>
    <rPh sb="4" eb="6">
      <t>イジ</t>
    </rPh>
    <rPh sb="8" eb="10">
      <t>センエン</t>
    </rPh>
    <rPh sb="11" eb="12">
      <t>ネン</t>
    </rPh>
    <phoneticPr fontId="3"/>
  </si>
  <si>
    <t>元利償還前キャッシュフロー（千円）</t>
    <rPh sb="0" eb="2">
      <t>ガンリ</t>
    </rPh>
    <rPh sb="2" eb="4">
      <t>ショウカン</t>
    </rPh>
    <rPh sb="4" eb="5">
      <t>マエ</t>
    </rPh>
    <rPh sb="14" eb="16">
      <t>センエン</t>
    </rPh>
    <phoneticPr fontId="3"/>
  </si>
  <si>
    <t>⑤+⑥+⑦=⑧</t>
    <phoneticPr fontId="3"/>
  </si>
  <si>
    <t>初期投資額</t>
    <rPh sb="0" eb="2">
      <t>ショキ</t>
    </rPh>
    <rPh sb="2" eb="4">
      <t>トウシ</t>
    </rPh>
    <rPh sb="4" eb="5">
      <t>ガク</t>
    </rPh>
    <phoneticPr fontId="3"/>
  </si>
  <si>
    <t>当期純利益＋減価償却費＋融資支払利息</t>
    <rPh sb="0" eb="2">
      <t>トウキ</t>
    </rPh>
    <rPh sb="2" eb="5">
      <t>ジュンリエキ</t>
    </rPh>
    <rPh sb="6" eb="8">
      <t>ゲンカ</t>
    </rPh>
    <rPh sb="8" eb="10">
      <t>ショウキャク</t>
    </rPh>
    <rPh sb="10" eb="11">
      <t>ヒ</t>
    </rPh>
    <rPh sb="12" eb="14">
      <t>ユウシ</t>
    </rPh>
    <rPh sb="14" eb="16">
      <t>シハライ</t>
    </rPh>
    <rPh sb="16" eb="18">
      <t>リソク</t>
    </rPh>
    <phoneticPr fontId="3"/>
  </si>
  <si>
    <t>シンジケートのエージェントフィー（千円/年）</t>
    <phoneticPr fontId="3"/>
  </si>
  <si>
    <t>元利償還後キャッシュフロー（千円）</t>
    <rPh sb="0" eb="2">
      <t>ガンリ</t>
    </rPh>
    <rPh sb="2" eb="4">
      <t>ショウカン</t>
    </rPh>
    <rPh sb="4" eb="5">
      <t>ゴ</t>
    </rPh>
    <rPh sb="14" eb="16">
      <t>センエン</t>
    </rPh>
    <phoneticPr fontId="3"/>
  </si>
  <si>
    <t>⑧－⑦＝⑨</t>
    <phoneticPr fontId="3"/>
  </si>
  <si>
    <t>元利償還前キャッシュフローー融資支払利息</t>
    <rPh sb="0" eb="2">
      <t>ガンリ</t>
    </rPh>
    <rPh sb="2" eb="4">
      <t>ショウカン</t>
    </rPh>
    <rPh sb="4" eb="5">
      <t>マエ</t>
    </rPh>
    <rPh sb="14" eb="16">
      <t>ユウシ</t>
    </rPh>
    <rPh sb="16" eb="18">
      <t>シハライ</t>
    </rPh>
    <rPh sb="18" eb="20">
      <t>リソク</t>
    </rPh>
    <phoneticPr fontId="3"/>
  </si>
  <si>
    <t>その他費用（千円/年）</t>
    <rPh sb="2" eb="3">
      <t>ホカ</t>
    </rPh>
    <rPh sb="3" eb="5">
      <t>ヒヨウ</t>
    </rPh>
    <rPh sb="6" eb="8">
      <t>センエン</t>
    </rPh>
    <rPh sb="9" eb="10">
      <t>ネン</t>
    </rPh>
    <phoneticPr fontId="3"/>
  </si>
  <si>
    <t>返済元金（千円）</t>
    <rPh sb="0" eb="2">
      <t>ヘンサイ</t>
    </rPh>
    <rPh sb="2" eb="4">
      <t>ガンキン</t>
    </rPh>
    <rPh sb="5" eb="7">
      <t>センエン</t>
    </rPh>
    <phoneticPr fontId="3"/>
  </si>
  <si>
    <t>⑩</t>
    <phoneticPr fontId="3"/>
  </si>
  <si>
    <t>単年度収支（千円）</t>
    <rPh sb="0" eb="3">
      <t>タンネンド</t>
    </rPh>
    <rPh sb="3" eb="5">
      <t>シュウシ</t>
    </rPh>
    <rPh sb="6" eb="8">
      <t>センエン</t>
    </rPh>
    <phoneticPr fontId="3"/>
  </si>
  <si>
    <t>⑨-⑩＝⑪</t>
    <phoneticPr fontId="3"/>
  </si>
  <si>
    <t>税制優遇措置</t>
    <rPh sb="0" eb="2">
      <t>ゼイセイ</t>
    </rPh>
    <rPh sb="2" eb="4">
      <t>ユウグウ</t>
    </rPh>
    <rPh sb="4" eb="6">
      <t>ソチ</t>
    </rPh>
    <phoneticPr fontId="3"/>
  </si>
  <si>
    <t>本補助金との併用はできません</t>
    <rPh sb="0" eb="1">
      <t>ホン</t>
    </rPh>
    <rPh sb="1" eb="4">
      <t>ホジョキン</t>
    </rPh>
    <rPh sb="6" eb="8">
      <t>ヘイヨウ</t>
    </rPh>
    <phoneticPr fontId="3"/>
  </si>
  <si>
    <t>期首残存簿価（千円）</t>
    <rPh sb="0" eb="2">
      <t>キシュ</t>
    </rPh>
    <rPh sb="2" eb="4">
      <t>ザンゾン</t>
    </rPh>
    <rPh sb="4" eb="6">
      <t>ボカ</t>
    </rPh>
    <rPh sb="7" eb="9">
      <t>センエン</t>
    </rPh>
    <phoneticPr fontId="3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</si>
  <si>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3"/>
  </si>
  <si>
    <t>正確な税額は、当該市町村にお問い合わせください。</t>
    <phoneticPr fontId="3"/>
  </si>
  <si>
    <t>評価指標</t>
    <rPh sb="0" eb="2">
      <t>ヒョウカ</t>
    </rPh>
    <rPh sb="2" eb="4">
      <t>シヒョウ</t>
    </rPh>
    <phoneticPr fontId="3"/>
  </si>
  <si>
    <t>借入額（千円）</t>
    <rPh sb="0" eb="2">
      <t>カリイレ</t>
    </rPh>
    <rPh sb="2" eb="3">
      <t>ガク</t>
    </rPh>
    <rPh sb="4" eb="6">
      <t>センエン</t>
    </rPh>
    <phoneticPr fontId="3"/>
  </si>
  <si>
    <t>ＤＥ比率 （Debt Equity比率）</t>
    <rPh sb="2" eb="4">
      <t>ヒリツ</t>
    </rPh>
    <rPh sb="17" eb="19">
      <t>ヒリツ</t>
    </rPh>
    <phoneticPr fontId="3"/>
  </si>
  <si>
    <t>平均ＤＳＣＲ （元利返済金カバー率）</t>
    <rPh sb="0" eb="2">
      <t>ヘイキン</t>
    </rPh>
    <rPh sb="8" eb="10">
      <t>ガンリ</t>
    </rPh>
    <rPh sb="10" eb="12">
      <t>ヘンサイ</t>
    </rPh>
    <rPh sb="12" eb="13">
      <t>キン</t>
    </rPh>
    <rPh sb="16" eb="17">
      <t>リツ</t>
    </rPh>
    <phoneticPr fontId="3"/>
  </si>
  <si>
    <t>最大ＤＳＣＲ</t>
    <rPh sb="0" eb="2">
      <t>サイダイ</t>
    </rPh>
    <phoneticPr fontId="3"/>
  </si>
  <si>
    <t>ＤＳＣＲ （元利返済金カバー率）</t>
    <rPh sb="6" eb="8">
      <t>ガンリ</t>
    </rPh>
    <rPh sb="8" eb="10">
      <t>ヘンサイ</t>
    </rPh>
    <rPh sb="10" eb="11">
      <t>キン</t>
    </rPh>
    <rPh sb="14" eb="15">
      <t>リツ</t>
    </rPh>
    <phoneticPr fontId="3"/>
  </si>
  <si>
    <t>最小ＤＳＣＲ</t>
    <rPh sb="0" eb="2">
      <t>サイショウ</t>
    </rPh>
    <phoneticPr fontId="3"/>
  </si>
  <si>
    <t>ＩＲＲ （内部収益率）</t>
    <rPh sb="5" eb="7">
      <t>ナイブ</t>
    </rPh>
    <rPh sb="7" eb="9">
      <t>シュウエキ</t>
    </rPh>
    <rPh sb="9" eb="10">
      <t>リツ</t>
    </rPh>
    <rPh sb="10" eb="11">
      <t>エキリツ</t>
    </rPh>
    <phoneticPr fontId="3"/>
  </si>
  <si>
    <t>協議会負担金割合比率（対交付金額）</t>
    <rPh sb="0" eb="2">
      <t>キョウギ</t>
    </rPh>
    <rPh sb="2" eb="3">
      <t>カイ</t>
    </rPh>
    <rPh sb="3" eb="6">
      <t>フタンキン</t>
    </rPh>
    <rPh sb="6" eb="8">
      <t>ワリアイ</t>
    </rPh>
    <rPh sb="8" eb="10">
      <t>ヒリツ</t>
    </rPh>
    <rPh sb="11" eb="12">
      <t>タイ</t>
    </rPh>
    <rPh sb="12" eb="14">
      <t>コウフ</t>
    </rPh>
    <rPh sb="14" eb="16">
      <t>キンガク</t>
    </rPh>
    <phoneticPr fontId="3"/>
  </si>
  <si>
    <t>(協議会様式３)    事業収支計算書（２０年間）</t>
    <rPh sb="1" eb="4">
      <t>キョウギカイ</t>
    </rPh>
    <rPh sb="4" eb="6">
      <t>ヨウシキ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</si>
</sst>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name val="ＭＳ Ｐ明朝"/>
      <family val="1"/>
      <charset val="128"/>
    </font>
    <font>
      <u/>
      <sz val="16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b/>
      <u/>
      <sz val="16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6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Arial Unicode MS"/>
      <family val="3"/>
    </font>
    <font>
      <sz val="11"/>
      <color indexed="8"/>
      <name val="ＭＳ Ｐゴシック"/>
      <family val="3"/>
      <charset val="128"/>
    </font>
    <font>
      <sz val="16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</cellStyleXfs>
  <cellXfs count="237">
    <xf numFmtId="0" fontId="0" fillId="0" borderId="0" xfId="0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3" applyFont="1" applyAlignment="1">
      <alignment horizontal="right" vertical="center"/>
    </xf>
    <xf numFmtId="0" fontId="11" fillId="3" borderId="3" xfId="3" applyFont="1" applyFill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38" fontId="0" fillId="5" borderId="6" xfId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10" fontId="0" fillId="0" borderId="8" xfId="2" applyNumberFormat="1" applyFont="1" applyFill="1" applyBorder="1" applyAlignment="1" applyProtection="1">
      <alignment vertical="center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38" fontId="0" fillId="5" borderId="8" xfId="1" applyFont="1" applyFill="1" applyBorder="1" applyAlignment="1" applyProtection="1">
      <alignment vertical="center"/>
      <protection locked="0"/>
    </xf>
    <xf numFmtId="0" fontId="0" fillId="6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38" fontId="0" fillId="0" borderId="15" xfId="1" applyFont="1" applyFill="1" applyBorder="1" applyAlignment="1" applyProtection="1">
      <alignment horizontal="left" vertical="center" indent="1"/>
      <protection locked="0"/>
    </xf>
    <xf numFmtId="38" fontId="0" fillId="0" borderId="16" xfId="1" applyFont="1" applyFill="1" applyBorder="1" applyAlignment="1" applyProtection="1">
      <alignment horizontal="left" vertical="center" indent="1"/>
      <protection locked="0"/>
    </xf>
    <xf numFmtId="38" fontId="0" fillId="2" borderId="5" xfId="1" applyFont="1" applyFill="1" applyBorder="1" applyAlignment="1" applyProtection="1">
      <alignment horizontal="right" vertical="center"/>
    </xf>
    <xf numFmtId="38" fontId="0" fillId="2" borderId="17" xfId="1" applyFont="1" applyFill="1" applyBorder="1" applyAlignment="1" applyProtection="1">
      <alignment horizontal="right" vertical="center"/>
    </xf>
    <xf numFmtId="38" fontId="0" fillId="2" borderId="6" xfId="1" applyFont="1" applyFill="1" applyBorder="1" applyAlignment="1" applyProtection="1">
      <alignment horizontal="right" vertical="center"/>
    </xf>
    <xf numFmtId="38" fontId="19" fillId="0" borderId="18" xfId="1" applyFont="1" applyFill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38" fontId="0" fillId="5" borderId="20" xfId="1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horizontal="left" vertical="center"/>
      <protection locked="0"/>
    </xf>
    <xf numFmtId="38" fontId="0" fillId="0" borderId="22" xfId="1" applyFont="1" applyFill="1" applyBorder="1" applyAlignment="1" applyProtection="1">
      <alignment horizontal="left" vertical="center" indent="1"/>
      <protection locked="0"/>
    </xf>
    <xf numFmtId="38" fontId="0" fillId="0" borderId="23" xfId="1" applyFont="1" applyFill="1" applyBorder="1" applyAlignment="1" applyProtection="1">
      <alignment horizontal="left" vertical="center" indent="1"/>
      <protection locked="0"/>
    </xf>
    <xf numFmtId="38" fontId="0" fillId="2" borderId="7" xfId="1" applyFont="1" applyFill="1" applyBorder="1" applyAlignment="1" applyProtection="1">
      <alignment horizontal="right" vertical="center"/>
    </xf>
    <xf numFmtId="38" fontId="0" fillId="2" borderId="24" xfId="1" applyFont="1" applyFill="1" applyBorder="1" applyAlignment="1" applyProtection="1">
      <alignment horizontal="right" vertical="center"/>
    </xf>
    <xf numFmtId="38" fontId="0" fillId="2" borderId="8" xfId="1" applyFont="1" applyFill="1" applyBorder="1" applyAlignment="1" applyProtection="1">
      <alignment horizontal="right" vertical="center"/>
    </xf>
    <xf numFmtId="38" fontId="15" fillId="0" borderId="25" xfId="1" applyFont="1" applyFill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6" borderId="27" xfId="0" applyFont="1" applyFill="1" applyBorder="1" applyAlignment="1" applyProtection="1">
      <alignment horizontal="right" vertical="center"/>
      <protection locked="0"/>
    </xf>
    <xf numFmtId="38" fontId="1" fillId="6" borderId="28" xfId="1" applyFont="1" applyFill="1" applyBorder="1" applyAlignment="1" applyProtection="1">
      <alignment horizontal="left" vertical="center"/>
      <protection locked="0"/>
    </xf>
    <xf numFmtId="38" fontId="0" fillId="6" borderId="27" xfId="1" applyFont="1" applyFill="1" applyBorder="1" applyAlignment="1" applyProtection="1">
      <alignment horizontal="right" vertical="center" indent="1"/>
      <protection locked="0"/>
    </xf>
    <xf numFmtId="38" fontId="0" fillId="6" borderId="29" xfId="1" applyFont="1" applyFill="1" applyBorder="1" applyAlignment="1" applyProtection="1">
      <alignment horizontal="right" vertical="center"/>
    </xf>
    <xf numFmtId="38" fontId="0" fillId="6" borderId="3" xfId="1" applyFont="1" applyFill="1" applyBorder="1" applyAlignment="1" applyProtection="1">
      <alignment horizontal="right" vertical="center" wrapText="1"/>
    </xf>
    <xf numFmtId="38" fontId="0" fillId="6" borderId="3" xfId="1" applyFont="1" applyFill="1" applyBorder="1" applyAlignment="1" applyProtection="1">
      <alignment horizontal="right" vertical="center"/>
    </xf>
    <xf numFmtId="38" fontId="0" fillId="6" borderId="30" xfId="1" applyFont="1" applyFill="1" applyBorder="1" applyAlignment="1" applyProtection="1">
      <alignment horizontal="right" vertical="center"/>
    </xf>
    <xf numFmtId="38" fontId="15" fillId="0" borderId="31" xfId="1" applyFont="1" applyFill="1" applyBorder="1" applyAlignment="1" applyProtection="1">
      <alignment horizontal="left" vertical="center"/>
      <protection locked="0"/>
    </xf>
    <xf numFmtId="0" fontId="0" fillId="7" borderId="32" xfId="0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Fill="1" applyBorder="1" applyAlignment="1" applyProtection="1">
      <alignment horizontal="left" vertical="center"/>
      <protection locked="0"/>
    </xf>
    <xf numFmtId="38" fontId="0" fillId="0" borderId="34" xfId="1" applyFont="1" applyFill="1" applyBorder="1" applyAlignment="1" applyProtection="1">
      <alignment horizontal="left" vertical="center" indent="1"/>
      <protection locked="0"/>
    </xf>
    <xf numFmtId="38" fontId="0" fillId="0" borderId="35" xfId="1" applyFont="1" applyFill="1" applyBorder="1" applyAlignment="1" applyProtection="1">
      <alignment horizontal="left" vertical="center" indent="1"/>
      <protection locked="0"/>
    </xf>
    <xf numFmtId="38" fontId="0" fillId="0" borderId="36" xfId="1" applyFont="1" applyFill="1" applyBorder="1" applyAlignment="1" applyProtection="1">
      <alignment horizontal="right" vertical="center"/>
    </xf>
    <xf numFmtId="38" fontId="0" fillId="0" borderId="37" xfId="1" applyFont="1" applyFill="1" applyBorder="1" applyAlignment="1" applyProtection="1">
      <alignment horizontal="right" vertical="center"/>
    </xf>
    <xf numFmtId="38" fontId="0" fillId="0" borderId="38" xfId="1" applyFont="1" applyFill="1" applyBorder="1" applyAlignment="1" applyProtection="1">
      <alignment horizontal="right" vertical="center"/>
    </xf>
    <xf numFmtId="38" fontId="15" fillId="0" borderId="39" xfId="1" applyFont="1" applyFill="1" applyBorder="1" applyAlignment="1" applyProtection="1">
      <alignment horizontal="left" vertical="center"/>
      <protection locked="0"/>
    </xf>
    <xf numFmtId="0" fontId="0" fillId="7" borderId="13" xfId="0" applyFont="1" applyFill="1" applyBorder="1" applyAlignment="1" applyProtection="1">
      <alignment horizontal="center" vertical="center" wrapText="1"/>
      <protection locked="0"/>
    </xf>
    <xf numFmtId="0" fontId="0" fillId="0" borderId="40" xfId="0" applyFont="1" applyFill="1" applyBorder="1" applyAlignment="1" applyProtection="1">
      <alignment horizontal="left" vertical="center"/>
      <protection locked="0"/>
    </xf>
    <xf numFmtId="38" fontId="0" fillId="0" borderId="41" xfId="1" applyFont="1" applyFill="1" applyBorder="1" applyAlignment="1" applyProtection="1">
      <alignment horizontal="left" vertical="center" indent="1"/>
      <protection locked="0"/>
    </xf>
    <xf numFmtId="38" fontId="0" fillId="0" borderId="42" xfId="1" applyFont="1" applyFill="1" applyBorder="1" applyAlignment="1" applyProtection="1">
      <alignment horizontal="left" vertical="center" indent="1"/>
      <protection locked="0"/>
    </xf>
    <xf numFmtId="38" fontId="0" fillId="0" borderId="7" xfId="1" applyFont="1" applyFill="1" applyBorder="1" applyAlignment="1" applyProtection="1">
      <alignment horizontal="right" vertical="center"/>
    </xf>
    <xf numFmtId="38" fontId="0" fillId="0" borderId="24" xfId="1" applyFont="1" applyFill="1" applyBorder="1" applyAlignment="1" applyProtection="1">
      <alignment horizontal="right" vertical="center"/>
    </xf>
    <xf numFmtId="38" fontId="0" fillId="0" borderId="8" xfId="1" applyFont="1" applyFill="1" applyBorder="1" applyAlignment="1" applyProtection="1">
      <alignment horizontal="right" vertical="center"/>
    </xf>
    <xf numFmtId="10" fontId="0" fillId="5" borderId="20" xfId="2" applyNumberFormat="1" applyFont="1" applyFill="1" applyBorder="1" applyAlignment="1" applyProtection="1">
      <alignment vertical="center"/>
      <protection locked="0"/>
    </xf>
    <xf numFmtId="0" fontId="14" fillId="6" borderId="40" xfId="0" applyFont="1" applyFill="1" applyBorder="1" applyAlignment="1" applyProtection="1">
      <alignment horizontal="left" vertical="center"/>
      <protection locked="0"/>
    </xf>
    <xf numFmtId="38" fontId="0" fillId="6" borderId="41" xfId="1" applyFont="1" applyFill="1" applyBorder="1" applyAlignment="1" applyProtection="1">
      <alignment horizontal="left" vertical="center" indent="1"/>
      <protection locked="0"/>
    </xf>
    <xf numFmtId="38" fontId="0" fillId="0" borderId="42" xfId="1" applyFont="1" applyFill="1" applyBorder="1" applyAlignment="1" applyProtection="1">
      <alignment horizontal="right" vertical="center" indent="1"/>
      <protection locked="0"/>
    </xf>
    <xf numFmtId="38" fontId="0" fillId="5" borderId="7" xfId="1" applyFont="1" applyFill="1" applyBorder="1" applyAlignment="1" applyProtection="1">
      <alignment horizontal="right" vertical="center"/>
      <protection locked="0"/>
    </xf>
    <xf numFmtId="38" fontId="0" fillId="5" borderId="24" xfId="1" applyFont="1" applyFill="1" applyBorder="1" applyAlignment="1" applyProtection="1">
      <alignment horizontal="right" vertical="center"/>
      <protection locked="0"/>
    </xf>
    <xf numFmtId="38" fontId="0" fillId="5" borderId="8" xfId="1" applyFont="1" applyFill="1" applyBorder="1" applyAlignment="1" applyProtection="1">
      <alignment horizontal="right" vertical="center"/>
      <protection locked="0"/>
    </xf>
    <xf numFmtId="38" fontId="21" fillId="0" borderId="25" xfId="1" applyFont="1" applyFill="1" applyBorder="1" applyAlignment="1" applyProtection="1">
      <alignment horizontal="left" vertical="center"/>
      <protection locked="0"/>
    </xf>
    <xf numFmtId="0" fontId="22" fillId="0" borderId="40" xfId="0" applyFont="1" applyFill="1" applyBorder="1" applyAlignment="1" applyProtection="1">
      <alignment horizontal="left" vertical="center"/>
      <protection locked="0"/>
    </xf>
    <xf numFmtId="0" fontId="22" fillId="0" borderId="41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left" vertical="center"/>
      <protection locked="0"/>
    </xf>
    <xf numFmtId="38" fontId="0" fillId="9" borderId="44" xfId="1" applyFont="1" applyFill="1" applyBorder="1" applyAlignment="1" applyProtection="1">
      <alignment vertical="center"/>
      <protection locked="0"/>
    </xf>
    <xf numFmtId="38" fontId="0" fillId="0" borderId="45" xfId="1" applyFont="1" applyFill="1" applyBorder="1" applyAlignment="1" applyProtection="1">
      <alignment horizontal="left" vertical="center" indent="1"/>
      <protection locked="0"/>
    </xf>
    <xf numFmtId="38" fontId="0" fillId="0" borderId="46" xfId="1" applyFont="1" applyFill="1" applyBorder="1" applyAlignment="1" applyProtection="1">
      <alignment horizontal="right" vertical="center"/>
    </xf>
    <xf numFmtId="38" fontId="0" fillId="0" borderId="47" xfId="1" applyFont="1" applyFill="1" applyBorder="1" applyAlignment="1" applyProtection="1">
      <alignment horizontal="right" vertical="center"/>
    </xf>
    <xf numFmtId="38" fontId="0" fillId="0" borderId="47" xfId="1" applyFont="1" applyFill="1" applyBorder="1" applyAlignment="1" applyProtection="1">
      <alignment horizontal="right" vertical="center"/>
      <protection locked="0"/>
    </xf>
    <xf numFmtId="38" fontId="0" fillId="0" borderId="48" xfId="1" applyFont="1" applyFill="1" applyBorder="1" applyAlignment="1" applyProtection="1">
      <alignment horizontal="right" vertical="center"/>
      <protection locked="0"/>
    </xf>
    <xf numFmtId="0" fontId="0" fillId="7" borderId="26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horizontal="center" vertical="center"/>
      <protection locked="0"/>
    </xf>
    <xf numFmtId="38" fontId="1" fillId="7" borderId="49" xfId="1" applyFont="1" applyFill="1" applyBorder="1" applyAlignment="1" applyProtection="1">
      <alignment horizontal="left" vertical="center"/>
      <protection locked="0"/>
    </xf>
    <xf numFmtId="38" fontId="0" fillId="7" borderId="50" xfId="1" applyFont="1" applyFill="1" applyBorder="1" applyAlignment="1" applyProtection="1">
      <alignment horizontal="left" vertical="center" indent="1"/>
      <protection locked="0"/>
    </xf>
    <xf numFmtId="38" fontId="0" fillId="7" borderId="29" xfId="1" applyFont="1" applyFill="1" applyBorder="1" applyAlignment="1" applyProtection="1">
      <alignment horizontal="right" vertical="center"/>
    </xf>
    <xf numFmtId="38" fontId="0" fillId="7" borderId="3" xfId="1" applyFont="1" applyFill="1" applyBorder="1" applyAlignment="1" applyProtection="1">
      <alignment horizontal="right" vertical="center" wrapText="1"/>
    </xf>
    <xf numFmtId="38" fontId="0" fillId="7" borderId="3" xfId="1" applyFont="1" applyFill="1" applyBorder="1" applyAlignment="1" applyProtection="1">
      <alignment horizontal="right" vertical="center"/>
    </xf>
    <xf numFmtId="38" fontId="0" fillId="7" borderId="30" xfId="1" applyFont="1" applyFill="1" applyBorder="1" applyAlignment="1" applyProtection="1">
      <alignment horizontal="right" vertical="center"/>
    </xf>
    <xf numFmtId="38" fontId="15" fillId="0" borderId="51" xfId="1" applyFont="1" applyFill="1" applyBorder="1" applyAlignment="1" applyProtection="1">
      <alignment horizontal="left" vertical="center"/>
      <protection locked="0"/>
    </xf>
    <xf numFmtId="0" fontId="0" fillId="2" borderId="52" xfId="0" applyFont="1" applyFill="1" applyBorder="1" applyAlignment="1" applyProtection="1">
      <alignment horizontal="left" vertical="center" indent="2"/>
      <protection locked="0"/>
    </xf>
    <xf numFmtId="0" fontId="0" fillId="2" borderId="53" xfId="0" applyFont="1" applyFill="1" applyBorder="1" applyAlignment="1" applyProtection="1">
      <alignment horizontal="left" vertical="center" indent="2"/>
      <protection locked="0"/>
    </xf>
    <xf numFmtId="38" fontId="1" fillId="2" borderId="30" xfId="1" applyFont="1" applyFill="1" applyBorder="1" applyAlignment="1" applyProtection="1">
      <alignment horizontal="left" vertical="center"/>
      <protection locked="0"/>
    </xf>
    <xf numFmtId="38" fontId="0" fillId="2" borderId="50" xfId="1" applyFont="1" applyFill="1" applyBorder="1" applyAlignment="1" applyProtection="1">
      <alignment horizontal="left" vertical="center" indent="1"/>
      <protection locked="0"/>
    </xf>
    <xf numFmtId="38" fontId="0" fillId="2" borderId="29" xfId="1" applyFont="1" applyFill="1" applyBorder="1" applyAlignment="1" applyProtection="1">
      <alignment horizontal="right" vertical="center"/>
    </xf>
    <xf numFmtId="38" fontId="0" fillId="2" borderId="3" xfId="1" applyFont="1" applyFill="1" applyBorder="1" applyAlignment="1" applyProtection="1">
      <alignment horizontal="right" vertical="center"/>
    </xf>
    <xf numFmtId="38" fontId="0" fillId="2" borderId="30" xfId="1" applyFont="1" applyFill="1" applyBorder="1" applyAlignment="1" applyProtection="1">
      <alignment horizontal="right" vertical="center"/>
    </xf>
    <xf numFmtId="38" fontId="15" fillId="2" borderId="54" xfId="1" applyFont="1" applyFill="1" applyBorder="1" applyAlignment="1" applyProtection="1">
      <alignment horizontal="left" vertical="center"/>
      <protection locked="0"/>
    </xf>
    <xf numFmtId="38" fontId="0" fillId="5" borderId="29" xfId="1" applyFont="1" applyFill="1" applyBorder="1" applyAlignment="1" applyProtection="1">
      <alignment horizontal="right" vertical="center"/>
      <protection locked="0"/>
    </xf>
    <xf numFmtId="38" fontId="0" fillId="5" borderId="3" xfId="1" applyFont="1" applyFill="1" applyBorder="1" applyAlignment="1" applyProtection="1">
      <alignment horizontal="right" vertical="center"/>
      <protection locked="0"/>
    </xf>
    <xf numFmtId="38" fontId="0" fillId="5" borderId="30" xfId="1" applyFont="1" applyFill="1" applyBorder="1" applyAlignment="1" applyProtection="1">
      <alignment horizontal="right" vertical="center"/>
      <protection locked="0"/>
    </xf>
    <xf numFmtId="38" fontId="15" fillId="2" borderId="55" xfId="1" applyFont="1" applyFill="1" applyBorder="1" applyAlignment="1" applyProtection="1">
      <alignment horizontal="left" vertical="center"/>
      <protection locked="0"/>
    </xf>
    <xf numFmtId="38" fontId="0" fillId="2" borderId="56" xfId="1" applyFont="1" applyFill="1" applyBorder="1" applyAlignment="1" applyProtection="1">
      <alignment horizontal="left" vertical="center" indent="1"/>
      <protection locked="0"/>
    </xf>
    <xf numFmtId="38" fontId="0" fillId="2" borderId="57" xfId="1" applyFont="1" applyFill="1" applyBorder="1" applyAlignment="1" applyProtection="1">
      <alignment horizontal="right" vertical="center"/>
      <protection locked="0"/>
    </xf>
    <xf numFmtId="38" fontId="0" fillId="2" borderId="58" xfId="1" applyFont="1" applyFill="1" applyBorder="1" applyAlignment="1" applyProtection="1">
      <alignment horizontal="right" vertical="center"/>
      <protection locked="0"/>
    </xf>
    <xf numFmtId="38" fontId="0" fillId="2" borderId="55" xfId="1" applyFont="1" applyFill="1" applyBorder="1" applyAlignment="1" applyProtection="1">
      <alignment horizontal="right" vertical="center"/>
      <protection locked="0"/>
    </xf>
    <xf numFmtId="38" fontId="21" fillId="2" borderId="54" xfId="1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0" fillId="2" borderId="29" xfId="0" applyFont="1" applyFill="1" applyBorder="1" applyAlignment="1" applyProtection="1">
      <alignment horizontal="center" vertical="center" wrapText="1"/>
      <protection locked="0"/>
    </xf>
    <xf numFmtId="0" fontId="0" fillId="2" borderId="33" xfId="0" applyFont="1" applyFill="1" applyBorder="1" applyAlignment="1" applyProtection="1">
      <alignment horizontal="left" vertical="center" indent="1"/>
      <protection locked="0"/>
    </xf>
    <xf numFmtId="38" fontId="1" fillId="2" borderId="38" xfId="1" applyFont="1" applyFill="1" applyBorder="1" applyAlignment="1" applyProtection="1">
      <alignment horizontal="left" vertical="center"/>
      <protection locked="0"/>
    </xf>
    <xf numFmtId="38" fontId="0" fillId="2" borderId="35" xfId="1" applyFont="1" applyFill="1" applyBorder="1" applyAlignment="1" applyProtection="1">
      <alignment horizontal="left" vertical="center" indent="1"/>
      <protection locked="0"/>
    </xf>
    <xf numFmtId="38" fontId="0" fillId="2" borderId="36" xfId="1" applyFont="1" applyFill="1" applyBorder="1" applyAlignment="1" applyProtection="1">
      <alignment horizontal="right" vertical="center"/>
    </xf>
    <xf numFmtId="38" fontId="0" fillId="2" borderId="37" xfId="1" applyFont="1" applyFill="1" applyBorder="1" applyAlignment="1" applyProtection="1">
      <alignment horizontal="right" vertical="center"/>
    </xf>
    <xf numFmtId="38" fontId="0" fillId="2" borderId="38" xfId="1" applyFont="1" applyFill="1" applyBorder="1" applyAlignment="1" applyProtection="1">
      <alignment horizontal="right" vertical="center"/>
    </xf>
    <xf numFmtId="38" fontId="15" fillId="2" borderId="39" xfId="1" applyFont="1" applyFill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2" borderId="40" xfId="0" applyFont="1" applyFill="1" applyBorder="1" applyAlignment="1" applyProtection="1">
      <alignment horizontal="left" vertical="center" indent="1"/>
      <protection locked="0"/>
    </xf>
    <xf numFmtId="38" fontId="1" fillId="2" borderId="8" xfId="1" applyFont="1" applyFill="1" applyBorder="1" applyAlignment="1" applyProtection="1">
      <alignment horizontal="left" vertical="center"/>
      <protection locked="0"/>
    </xf>
    <xf numFmtId="38" fontId="0" fillId="2" borderId="42" xfId="1" applyFont="1" applyFill="1" applyBorder="1" applyAlignment="1" applyProtection="1">
      <alignment horizontal="left" vertical="center" indent="1"/>
      <protection locked="0"/>
    </xf>
    <xf numFmtId="38" fontId="15" fillId="2" borderId="25" xfId="1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 indent="1"/>
      <protection locked="0"/>
    </xf>
    <xf numFmtId="38" fontId="1" fillId="2" borderId="48" xfId="1" applyFont="1" applyFill="1" applyBorder="1" applyAlignment="1" applyProtection="1">
      <alignment horizontal="left" vertical="center"/>
      <protection locked="0"/>
    </xf>
    <xf numFmtId="38" fontId="0" fillId="2" borderId="45" xfId="1" applyFont="1" applyFill="1" applyBorder="1" applyAlignment="1" applyProtection="1">
      <alignment horizontal="left" vertical="center" indent="1"/>
      <protection locked="0"/>
    </xf>
    <xf numFmtId="38" fontId="0" fillId="2" borderId="47" xfId="1" applyFont="1" applyFill="1" applyBorder="1" applyAlignment="1" applyProtection="1">
      <alignment horizontal="right" vertical="center"/>
    </xf>
    <xf numFmtId="38" fontId="0" fillId="2" borderId="48" xfId="1" applyFont="1" applyFill="1" applyBorder="1" applyAlignment="1" applyProtection="1">
      <alignment horizontal="right" vertical="center"/>
    </xf>
    <xf numFmtId="38" fontId="15" fillId="2" borderId="31" xfId="1" applyFont="1" applyFill="1" applyBorder="1" applyAlignment="1" applyProtection="1">
      <alignment horizontal="left" vertical="center"/>
      <protection locked="0"/>
    </xf>
    <xf numFmtId="0" fontId="0" fillId="0" borderId="59" xfId="0" applyFont="1" applyFill="1" applyBorder="1" applyAlignment="1" applyProtection="1">
      <alignment horizontal="left" vertical="center" indent="1"/>
      <protection locked="0"/>
    </xf>
    <xf numFmtId="0" fontId="0" fillId="0" borderId="60" xfId="0" applyFont="1" applyFill="1" applyBorder="1" applyAlignment="1" applyProtection="1">
      <alignment horizontal="left" vertical="center" indent="1"/>
      <protection locked="0"/>
    </xf>
    <xf numFmtId="38" fontId="0" fillId="0" borderId="6" xfId="1" applyFont="1" applyFill="1" applyBorder="1" applyAlignment="1" applyProtection="1">
      <alignment horizontal="left" vertical="center"/>
      <protection locked="0"/>
    </xf>
    <xf numFmtId="0" fontId="0" fillId="0" borderId="16" xfId="1" applyNumberFormat="1" applyFont="1" applyFill="1" applyBorder="1" applyAlignment="1" applyProtection="1">
      <alignment horizontal="center" vertical="center"/>
      <protection locked="0"/>
    </xf>
    <xf numFmtId="38" fontId="0" fillId="0" borderId="5" xfId="1" applyFont="1" applyFill="1" applyBorder="1" applyAlignment="1" applyProtection="1">
      <alignment horizontal="right" vertical="center"/>
    </xf>
    <xf numFmtId="38" fontId="0" fillId="0" borderId="17" xfId="1" applyFont="1" applyFill="1" applyBorder="1" applyAlignment="1" applyProtection="1">
      <alignment horizontal="right" vertical="center"/>
    </xf>
    <xf numFmtId="38" fontId="0" fillId="0" borderId="61" xfId="1" applyFont="1" applyFill="1" applyBorder="1" applyAlignment="1" applyProtection="1">
      <alignment horizontal="right" vertical="center"/>
    </xf>
    <xf numFmtId="38" fontId="0" fillId="0" borderId="15" xfId="1" applyFont="1" applyFill="1" applyBorder="1" applyAlignment="1" applyProtection="1">
      <alignment horizontal="right" vertical="center"/>
    </xf>
    <xf numFmtId="38" fontId="15" fillId="0" borderId="18" xfId="1" applyFont="1" applyFill="1" applyBorder="1" applyAlignment="1" applyProtection="1">
      <alignment horizontal="left" vertical="center"/>
      <protection locked="0"/>
    </xf>
    <xf numFmtId="0" fontId="0" fillId="0" borderId="62" xfId="0" applyFont="1" applyBorder="1" applyAlignment="1" applyProtection="1">
      <alignment horizontal="left" vertical="center"/>
      <protection locked="0"/>
    </xf>
    <xf numFmtId="38" fontId="0" fillId="5" borderId="63" xfId="1" applyFont="1" applyFill="1" applyBorder="1" applyAlignment="1" applyProtection="1">
      <alignment vertical="center"/>
      <protection locked="0"/>
    </xf>
    <xf numFmtId="0" fontId="0" fillId="0" borderId="64" xfId="0" applyFont="1" applyFill="1" applyBorder="1" applyAlignment="1" applyProtection="1">
      <alignment horizontal="left" vertical="center" indent="1"/>
      <protection locked="0"/>
    </xf>
    <xf numFmtId="0" fontId="0" fillId="0" borderId="65" xfId="0" applyFont="1" applyFill="1" applyBorder="1" applyAlignment="1" applyProtection="1">
      <alignment horizontal="left" vertical="center" indent="1"/>
      <protection locked="0"/>
    </xf>
    <xf numFmtId="38" fontId="1" fillId="0" borderId="8" xfId="1" applyFont="1" applyFill="1" applyBorder="1" applyAlignment="1" applyProtection="1">
      <alignment horizontal="left" vertical="center"/>
      <protection locked="0"/>
    </xf>
    <xf numFmtId="176" fontId="0" fillId="0" borderId="42" xfId="1" applyNumberFormat="1" applyFont="1" applyFill="1" applyBorder="1" applyAlignment="1" applyProtection="1">
      <alignment vertical="center"/>
    </xf>
    <xf numFmtId="38" fontId="0" fillId="0" borderId="65" xfId="1" applyFont="1" applyFill="1" applyBorder="1" applyAlignment="1" applyProtection="1">
      <alignment horizontal="right" vertical="center"/>
    </xf>
    <xf numFmtId="38" fontId="0" fillId="0" borderId="41" xfId="1" applyFont="1" applyFill="1" applyBorder="1" applyAlignment="1" applyProtection="1">
      <alignment horizontal="right" vertical="center"/>
    </xf>
    <xf numFmtId="38" fontId="15" fillId="0" borderId="25" xfId="1" applyFont="1" applyFill="1" applyBorder="1" applyAlignment="1" applyProtection="1">
      <alignment horizontal="left" vertical="center"/>
    </xf>
    <xf numFmtId="0" fontId="0" fillId="0" borderId="66" xfId="0" applyFont="1" applyFill="1" applyBorder="1" applyAlignment="1" applyProtection="1">
      <alignment horizontal="left" vertical="center" indent="1"/>
      <protection locked="0"/>
    </xf>
    <xf numFmtId="0" fontId="0" fillId="0" borderId="67" xfId="0" applyFont="1" applyFill="1" applyBorder="1" applyAlignment="1" applyProtection="1">
      <alignment horizontal="left" vertical="center" indent="1"/>
      <protection locked="0"/>
    </xf>
    <xf numFmtId="38" fontId="1" fillId="0" borderId="20" xfId="1" applyFont="1" applyFill="1" applyBorder="1" applyAlignment="1" applyProtection="1">
      <alignment horizontal="left" vertical="center"/>
      <protection locked="0"/>
    </xf>
    <xf numFmtId="38" fontId="0" fillId="0" borderId="68" xfId="1" applyFont="1" applyFill="1" applyBorder="1" applyAlignment="1" applyProtection="1">
      <alignment horizontal="left" vertical="center" indent="1"/>
      <protection locked="0"/>
    </xf>
    <xf numFmtId="38" fontId="0" fillId="0" borderId="19" xfId="1" applyFont="1" applyFill="1" applyBorder="1" applyAlignment="1" applyProtection="1">
      <alignment horizontal="right" vertical="center"/>
    </xf>
    <xf numFmtId="38" fontId="0" fillId="0" borderId="69" xfId="1" applyFont="1" applyFill="1" applyBorder="1" applyAlignment="1" applyProtection="1">
      <alignment horizontal="right" vertical="center"/>
    </xf>
    <xf numFmtId="38" fontId="0" fillId="0" borderId="67" xfId="1" applyFont="1" applyFill="1" applyBorder="1" applyAlignment="1" applyProtection="1">
      <alignment horizontal="right" vertical="center"/>
    </xf>
    <xf numFmtId="38" fontId="0" fillId="0" borderId="70" xfId="1" applyFont="1" applyFill="1" applyBorder="1" applyAlignment="1" applyProtection="1">
      <alignment horizontal="right" vertical="center"/>
    </xf>
    <xf numFmtId="38" fontId="15" fillId="0" borderId="71" xfId="1" applyFont="1" applyFill="1" applyBorder="1" applyAlignment="1" applyProtection="1">
      <alignment horizontal="left" vertical="center"/>
      <protection locked="0"/>
    </xf>
    <xf numFmtId="0" fontId="13" fillId="4" borderId="72" xfId="0" applyFont="1" applyFill="1" applyBorder="1" applyAlignment="1" applyProtection="1">
      <alignment horizontal="center" vertical="center"/>
      <protection locked="0"/>
    </xf>
    <xf numFmtId="0" fontId="13" fillId="4" borderId="7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38" fontId="0" fillId="0" borderId="0" xfId="1" applyFont="1" applyFill="1" applyBorder="1" applyAlignment="1" applyProtection="1">
      <alignment horizontal="left" vertical="center" indent="1"/>
      <protection locked="0"/>
    </xf>
    <xf numFmtId="38" fontId="0" fillId="0" borderId="74" xfId="1" applyFont="1" applyFill="1" applyBorder="1" applyAlignment="1" applyProtection="1">
      <alignment horizontal="right" vertical="center"/>
      <protection locked="0"/>
    </xf>
    <xf numFmtId="38" fontId="15" fillId="0" borderId="74" xfId="1" applyFont="1" applyFill="1" applyBorder="1" applyAlignment="1" applyProtection="1">
      <alignment horizontal="left" vertical="center"/>
      <protection locked="0"/>
    </xf>
    <xf numFmtId="0" fontId="14" fillId="0" borderId="75" xfId="0" applyFont="1" applyBorder="1" applyAlignment="1" applyProtection="1">
      <alignment horizontal="center" vertical="center"/>
      <protection locked="0"/>
    </xf>
    <xf numFmtId="0" fontId="14" fillId="0" borderId="76" xfId="0" applyFont="1" applyBorder="1" applyAlignment="1" applyProtection="1">
      <alignment horizontal="center" vertical="center"/>
      <protection locked="0"/>
    </xf>
    <xf numFmtId="0" fontId="0" fillId="0" borderId="77" xfId="0" applyFont="1" applyFill="1" applyBorder="1" applyAlignment="1" applyProtection="1">
      <alignment horizontal="center" vertical="center"/>
      <protection locked="0"/>
    </xf>
    <xf numFmtId="0" fontId="0" fillId="0" borderId="78" xfId="0" applyFont="1" applyFill="1" applyBorder="1" applyAlignment="1" applyProtection="1">
      <alignment horizontal="center" vertical="center"/>
      <protection locked="0"/>
    </xf>
    <xf numFmtId="0" fontId="0" fillId="0" borderId="79" xfId="0" applyFont="1" applyFill="1" applyBorder="1" applyAlignment="1" applyProtection="1">
      <alignment horizontal="center" vertical="center"/>
      <protection locked="0"/>
    </xf>
    <xf numFmtId="38" fontId="0" fillId="0" borderId="78" xfId="1" applyFont="1" applyFill="1" applyBorder="1" applyAlignment="1" applyProtection="1">
      <alignment horizontal="left" vertical="center" indent="1"/>
      <protection locked="0"/>
    </xf>
    <xf numFmtId="38" fontId="0" fillId="2" borderId="80" xfId="1" applyFont="1" applyFill="1" applyBorder="1" applyAlignment="1" applyProtection="1">
      <alignment horizontal="right" vertical="center"/>
    </xf>
    <xf numFmtId="38" fontId="0" fillId="0" borderId="81" xfId="1" applyFont="1" applyFill="1" applyBorder="1" applyAlignment="1" applyProtection="1">
      <alignment horizontal="right" vertical="center"/>
    </xf>
    <xf numFmtId="38" fontId="0" fillId="0" borderId="82" xfId="1" applyFont="1" applyFill="1" applyBorder="1" applyAlignment="1" applyProtection="1">
      <alignment horizontal="right" vertical="center"/>
    </xf>
    <xf numFmtId="38" fontId="0" fillId="0" borderId="79" xfId="1" applyFont="1" applyFill="1" applyBorder="1" applyAlignment="1" applyProtection="1">
      <alignment horizontal="right" vertical="center"/>
    </xf>
    <xf numFmtId="38" fontId="15" fillId="0" borderId="83" xfId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indent="1"/>
      <protection locked="0"/>
    </xf>
    <xf numFmtId="0" fontId="0" fillId="0" borderId="64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4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0" fillId="0" borderId="66" xfId="0" applyFont="1" applyFill="1" applyBorder="1" applyAlignment="1" applyProtection="1">
      <alignment horizontal="center" vertical="center"/>
      <protection locked="0"/>
    </xf>
    <xf numFmtId="0" fontId="0" fillId="0" borderId="68" xfId="0" applyFont="1" applyFill="1" applyBorder="1" applyAlignment="1" applyProtection="1">
      <alignment horizontal="center" vertical="center"/>
      <protection locked="0"/>
    </xf>
    <xf numFmtId="0" fontId="0" fillId="0" borderId="70" xfId="0" applyFont="1" applyFill="1" applyBorder="1" applyAlignment="1" applyProtection="1">
      <alignment horizontal="center" vertical="center"/>
      <protection locked="0"/>
    </xf>
    <xf numFmtId="0" fontId="0" fillId="0" borderId="84" xfId="0" applyFont="1" applyFill="1" applyBorder="1" applyAlignment="1" applyProtection="1">
      <alignment horizontal="left" vertical="center"/>
      <protection locked="0"/>
    </xf>
    <xf numFmtId="2" fontId="14" fillId="0" borderId="6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 indent="2"/>
      <protection locked="0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38" fontId="0" fillId="0" borderId="0" xfId="1" applyFont="1" applyFill="1" applyBorder="1" applyAlignment="1" applyProtection="1">
      <alignment horizontal="right" vertical="center"/>
      <protection locked="0"/>
    </xf>
    <xf numFmtId="38" fontId="15" fillId="0" borderId="0" xfId="1" applyFont="1" applyFill="1" applyBorder="1" applyAlignment="1" applyProtection="1">
      <alignment horizontal="left" vertical="center"/>
      <protection locked="0"/>
    </xf>
    <xf numFmtId="0" fontId="0" fillId="0" borderId="64" xfId="0" applyFont="1" applyFill="1" applyBorder="1" applyAlignment="1" applyProtection="1">
      <alignment horizontal="left" vertical="center"/>
      <protection locked="0"/>
    </xf>
    <xf numFmtId="0" fontId="0" fillId="0" borderId="74" xfId="0" applyFont="1" applyFill="1" applyBorder="1" applyAlignment="1" applyProtection="1">
      <alignment horizontal="left" vertical="center" indent="1"/>
      <protection locked="0"/>
    </xf>
    <xf numFmtId="40" fontId="0" fillId="0" borderId="85" xfId="1" applyNumberFormat="1" applyFont="1" applyFill="1" applyBorder="1" applyAlignment="1" applyProtection="1">
      <alignment horizontal="right" vertical="center"/>
    </xf>
    <xf numFmtId="40" fontId="0" fillId="0" borderId="86" xfId="1" applyNumberFormat="1" applyFont="1" applyFill="1" applyBorder="1" applyAlignment="1" applyProtection="1">
      <alignment horizontal="right" vertical="center"/>
    </xf>
    <xf numFmtId="40" fontId="0" fillId="0" borderId="87" xfId="1" applyNumberFormat="1" applyFont="1" applyFill="1" applyBorder="1" applyAlignment="1" applyProtection="1">
      <alignment horizontal="right" vertical="center"/>
    </xf>
    <xf numFmtId="40" fontId="0" fillId="0" borderId="88" xfId="1" applyNumberFormat="1" applyFont="1" applyFill="1" applyBorder="1" applyAlignment="1" applyProtection="1">
      <alignment horizontal="right" vertical="center"/>
    </xf>
    <xf numFmtId="38" fontId="15" fillId="0" borderId="89" xfId="1" applyFont="1" applyFill="1" applyBorder="1" applyAlignment="1" applyProtection="1">
      <alignment horizontal="left" vertical="center"/>
      <protection locked="0"/>
    </xf>
    <xf numFmtId="0" fontId="0" fillId="0" borderId="68" xfId="0" applyFont="1" applyFill="1" applyBorder="1" applyAlignment="1" applyProtection="1">
      <alignment horizontal="left" vertical="center" indent="1"/>
      <protection locked="0"/>
    </xf>
    <xf numFmtId="40" fontId="0" fillId="0" borderId="19" xfId="1" applyNumberFormat="1" applyFont="1" applyFill="1" applyBorder="1" applyAlignment="1" applyProtection="1">
      <alignment horizontal="right" vertical="center"/>
    </xf>
    <xf numFmtId="40" fontId="0" fillId="0" borderId="69" xfId="1" applyNumberFormat="1" applyFont="1" applyFill="1" applyBorder="1" applyAlignment="1" applyProtection="1">
      <alignment horizontal="right" vertical="center"/>
    </xf>
    <xf numFmtId="40" fontId="0" fillId="0" borderId="67" xfId="1" applyNumberFormat="1" applyFont="1" applyFill="1" applyBorder="1" applyAlignment="1" applyProtection="1">
      <alignment horizontal="right" vertical="center"/>
    </xf>
    <xf numFmtId="40" fontId="0" fillId="0" borderId="70" xfId="1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38" fontId="0" fillId="0" borderId="74" xfId="1" applyFont="1" applyFill="1" applyBorder="1" applyAlignment="1" applyProtection="1">
      <alignment horizontal="center" vertical="center"/>
      <protection locked="0"/>
    </xf>
    <xf numFmtId="38" fontId="0" fillId="0" borderId="74" xfId="1" applyFont="1" applyFill="1" applyBorder="1" applyAlignment="1" applyProtection="1">
      <alignment vertical="center"/>
      <protection locked="0"/>
    </xf>
    <xf numFmtId="0" fontId="0" fillId="0" borderId="74" xfId="0" applyFont="1" applyFill="1" applyBorder="1" applyAlignment="1" applyProtection="1">
      <alignment vertical="center"/>
      <protection locked="0"/>
    </xf>
    <xf numFmtId="10" fontId="14" fillId="0" borderId="8" xfId="2" applyNumberFormat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66" xfId="0" applyFont="1" applyFill="1" applyBorder="1" applyAlignment="1" applyProtection="1">
      <alignment horizontal="left" vertical="center"/>
      <protection locked="0"/>
    </xf>
    <xf numFmtId="10" fontId="14" fillId="0" borderId="20" xfId="2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  <protection locked="0"/>
    </xf>
    <xf numFmtId="38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</cellXfs>
  <cellStyles count="13">
    <cellStyle name="パーセント" xfId="2" builtinId="5"/>
    <cellStyle name="桁区切り" xfId="1" builtinId="6"/>
    <cellStyle name="桁区切り 2" xfId="4"/>
    <cellStyle name="桁区切り 2 10" xfId="5"/>
    <cellStyle name="標準" xfId="0" builtinId="0"/>
    <cellStyle name="標準 2" xfId="6"/>
    <cellStyle name="標準 2 2" xfId="7"/>
    <cellStyle name="標準 2 3" xfId="8"/>
    <cellStyle name="標準 2 4" xfId="9"/>
    <cellStyle name="標準 2_【戸谷記入】youshikisyuexcel(富岡復興ソーラー）" xfId="10"/>
    <cellStyle name="標準 3" xfId="11"/>
    <cellStyle name="標準 4" xfId="12"/>
    <cellStyle name="標準_様式11コスト計算式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10801/110801_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&#65320;25&#24180;&#24230;&#20108;&#27425;&#12288;&#20107;&#26989;&#32773;&#22320;&#29105;&#30003;&#35531;&#27096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H26&#24180;&#24230;&#26032;&#35215;&#12288;&#22320;&#22495;&#12496;&#12452;&#12458;&#12510;&#12473;&#30003;&#35531;&#27096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H26&#24180;&#24230;&#26032;&#35215;&#12288;&#22320;&#22495;&#22320;&#29105;&#30003;&#35531;&#27096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140421_4_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換用"/>
      <sheetName val="申請書作成手順"/>
      <sheetName val="概要表"/>
      <sheetName val="様式1"/>
      <sheetName val="様式1別紙1_2"/>
      <sheetName val="様式2A"/>
      <sheetName val="2B太陽熱"/>
      <sheetName val="2B温度差"/>
      <sheetName val="2Bバイオマス"/>
      <sheetName val="2B雪氷熱"/>
      <sheetName val="2B地中熱"/>
      <sheetName val="様式2 C"/>
      <sheetName val="様式2別紙3-1"/>
      <sheetName val="様式2別紙3-2"/>
      <sheetName val="様式2別紙3-3"/>
      <sheetName val="様式2別紙3-4"/>
      <sheetName val="様式2別紙3-計"/>
      <sheetName val="様式第2（別紙4）"/>
      <sheetName val="様式2別紙4"/>
      <sheetName val="様式2(別紙4-1)"/>
      <sheetName val="様式2別紙5"/>
      <sheetName val="様式2別紙6(事業)"/>
      <sheetName val="様式2別紙6(地域)"/>
      <sheetName val="様式2別紙7"/>
      <sheetName val="関連資料2"/>
      <sheetName val="日本標準産業中分類"/>
      <sheetName val="ファイリング例"/>
      <sheetName val="チェック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F7" t="str">
            <v>太陽熱利用</v>
          </cell>
        </row>
      </sheetData>
      <sheetData sheetId="23">
        <row r="1">
          <cell r="A1" t="str">
            <v>中分類 ｺｰﾄﾞ</v>
          </cell>
        </row>
      </sheetData>
      <sheetData sheetId="24">
        <row r="7">
          <cell r="F7" t="str">
            <v>太陽熱利用</v>
          </cell>
        </row>
        <row r="8">
          <cell r="F8" t="str">
            <v>温度差エネルギー利用</v>
          </cell>
        </row>
        <row r="9">
          <cell r="F9" t="str">
            <v>バイオマス熱利用</v>
          </cell>
        </row>
        <row r="10">
          <cell r="F10" t="str">
            <v>雪氷熱利用</v>
          </cell>
        </row>
        <row r="11">
          <cell r="F11" t="str">
            <v>地中熱利用</v>
          </cell>
        </row>
      </sheetData>
      <sheetData sheetId="25">
        <row r="1">
          <cell r="A1" t="str">
            <v>中分類 ｺｰﾄﾞ</v>
          </cell>
          <cell r="B1" t="str">
            <v xml:space="preserve">中分類 </v>
          </cell>
          <cell r="C1" t="str">
            <v xml:space="preserve">大分類 </v>
          </cell>
        </row>
        <row r="2">
          <cell r="A2">
            <v>1</v>
          </cell>
          <cell r="B2" t="str">
            <v xml:space="preserve">農業 </v>
          </cell>
          <cell r="C2" t="str">
            <v xml:space="preserve">Ａ 農業、林業 </v>
          </cell>
        </row>
        <row r="3">
          <cell r="A3">
            <v>2</v>
          </cell>
          <cell r="B3" t="str">
            <v xml:space="preserve">林業 </v>
          </cell>
          <cell r="C3" t="str">
            <v xml:space="preserve">Ａ 農業、林業 </v>
          </cell>
        </row>
        <row r="4">
          <cell r="A4">
            <v>3</v>
          </cell>
          <cell r="B4" t="str">
            <v xml:space="preserve">漁業 </v>
          </cell>
          <cell r="C4" t="str">
            <v xml:space="preserve">Ｂ 漁業 </v>
          </cell>
        </row>
        <row r="5">
          <cell r="A5">
            <v>4</v>
          </cell>
          <cell r="B5" t="str">
            <v xml:space="preserve">水産養殖業 </v>
          </cell>
          <cell r="C5" t="str">
            <v xml:space="preserve">Ｂ 漁業 </v>
          </cell>
        </row>
        <row r="6">
          <cell r="A6">
            <v>5</v>
          </cell>
          <cell r="B6" t="str">
            <v xml:space="preserve">鉱業、採石業、砂利採取業 </v>
          </cell>
          <cell r="C6" t="str">
            <v xml:space="preserve">Ｃ 鉱業、採石業、砂利採取業 </v>
          </cell>
        </row>
        <row r="7">
          <cell r="A7">
            <v>6</v>
          </cell>
          <cell r="B7" t="str">
            <v xml:space="preserve">総合工事業 </v>
          </cell>
          <cell r="C7" t="str">
            <v xml:space="preserve">Ｄ 建設業 </v>
          </cell>
          <cell r="F7" t="str">
            <v>バイオマス熱利用型製造設備給</v>
          </cell>
        </row>
        <row r="8">
          <cell r="A8">
            <v>7</v>
          </cell>
          <cell r="B8" t="str">
            <v xml:space="preserve">職別工事業（設備工事業を除く） </v>
          </cell>
          <cell r="C8" t="str">
            <v xml:space="preserve">Ｄ 建設業 </v>
          </cell>
          <cell r="F8" t="str">
            <v>バイオマス熱供給設備</v>
          </cell>
        </row>
        <row r="9">
          <cell r="A9">
            <v>8</v>
          </cell>
          <cell r="B9" t="str">
            <v xml:space="preserve">設備工事業 </v>
          </cell>
          <cell r="C9" t="str">
            <v xml:space="preserve">Ｄ 建設業 </v>
          </cell>
          <cell r="F9" t="str">
            <v>コージェネレーション（熱電併給）</v>
          </cell>
        </row>
        <row r="10">
          <cell r="A10">
            <v>9</v>
          </cell>
          <cell r="B10" t="str">
            <v xml:space="preserve">食料品製造業 </v>
          </cell>
          <cell r="C10" t="str">
            <v xml:space="preserve">Ｅ 製造業 </v>
          </cell>
        </row>
        <row r="11">
          <cell r="A11">
            <v>10</v>
          </cell>
          <cell r="B11" t="str">
            <v xml:space="preserve">飲料・たばこ・飼料製造業 </v>
          </cell>
          <cell r="C11" t="str">
            <v xml:space="preserve">Ｅ 製造業 </v>
          </cell>
          <cell r="F11" t="str">
            <v>蒸気タービン</v>
          </cell>
        </row>
        <row r="12">
          <cell r="A12">
            <v>11</v>
          </cell>
          <cell r="B12" t="str">
            <v xml:space="preserve">繊維工業 </v>
          </cell>
          <cell r="C12" t="str">
            <v xml:space="preserve">Ｅ 製造業 </v>
          </cell>
          <cell r="F12" t="str">
            <v>ガスエンジン</v>
          </cell>
        </row>
        <row r="13">
          <cell r="A13">
            <v>12</v>
          </cell>
          <cell r="B13" t="str">
            <v xml:space="preserve">木材・木製品製造業（家具を除く） </v>
          </cell>
          <cell r="C13" t="str">
            <v xml:space="preserve">Ｅ 製造業 </v>
          </cell>
        </row>
        <row r="14">
          <cell r="A14">
            <v>13</v>
          </cell>
          <cell r="B14" t="str">
            <v xml:space="preserve">家具・装備品製造業 </v>
          </cell>
          <cell r="C14" t="str">
            <v xml:space="preserve">Ｅ 製造業 </v>
          </cell>
        </row>
        <row r="15">
          <cell r="A15">
            <v>14</v>
          </cell>
          <cell r="B15" t="str">
            <v xml:space="preserve">パルプ・紙・紙加工品製造業 </v>
          </cell>
          <cell r="C15" t="str">
            <v xml:space="preserve">Ｅ 製造業 </v>
          </cell>
        </row>
        <row r="16">
          <cell r="A16">
            <v>15</v>
          </cell>
          <cell r="B16" t="str">
            <v xml:space="preserve">印刷・同関連業 </v>
          </cell>
          <cell r="C16" t="str">
            <v xml:space="preserve">Ｅ 製造業 </v>
          </cell>
        </row>
        <row r="17">
          <cell r="A17">
            <v>16</v>
          </cell>
          <cell r="B17" t="str">
            <v xml:space="preserve">化学工業 </v>
          </cell>
          <cell r="C17" t="str">
            <v xml:space="preserve">Ｅ 製造業 </v>
          </cell>
        </row>
        <row r="18">
          <cell r="A18">
            <v>17</v>
          </cell>
          <cell r="B18" t="str">
            <v xml:space="preserve">石油製品・石炭製品製造業 </v>
          </cell>
          <cell r="C18" t="str">
            <v xml:space="preserve">Ｅ 製造業 </v>
          </cell>
        </row>
        <row r="19">
          <cell r="A19">
            <v>18</v>
          </cell>
          <cell r="B19" t="str">
            <v xml:space="preserve">プラスチック製品製造業（別掲を除く） </v>
          </cell>
          <cell r="C19" t="str">
            <v xml:space="preserve">Ｅ 製造業 </v>
          </cell>
        </row>
        <row r="20">
          <cell r="A20">
            <v>19</v>
          </cell>
          <cell r="B20" t="str">
            <v xml:space="preserve">ゴム製品製造業 </v>
          </cell>
          <cell r="C20" t="str">
            <v xml:space="preserve">Ｅ 製造業 </v>
          </cell>
        </row>
        <row r="21">
          <cell r="A21">
            <v>20</v>
          </cell>
          <cell r="B21" t="str">
            <v xml:space="preserve">なめし革・同製品・毛皮製造業 </v>
          </cell>
          <cell r="C21" t="str">
            <v xml:space="preserve">Ｅ 製造業 </v>
          </cell>
        </row>
        <row r="22">
          <cell r="A22">
            <v>21</v>
          </cell>
          <cell r="B22" t="str">
            <v xml:space="preserve">窯業・土石製品製造業 </v>
          </cell>
          <cell r="C22" t="str">
            <v xml:space="preserve">Ｅ 製造業 </v>
          </cell>
        </row>
        <row r="23">
          <cell r="A23">
            <v>22</v>
          </cell>
          <cell r="B23" t="str">
            <v xml:space="preserve">鉄鋼業 </v>
          </cell>
          <cell r="C23" t="str">
            <v xml:space="preserve">Ｅ 製造業 </v>
          </cell>
        </row>
        <row r="24">
          <cell r="A24">
            <v>23</v>
          </cell>
          <cell r="B24" t="str">
            <v xml:space="preserve">非鉄金属製造業 </v>
          </cell>
          <cell r="C24" t="str">
            <v xml:space="preserve">Ｅ 製造業 </v>
          </cell>
        </row>
        <row r="25">
          <cell r="A25">
            <v>24</v>
          </cell>
          <cell r="B25" t="str">
            <v xml:space="preserve">金属製品製造業 </v>
          </cell>
          <cell r="C25" t="str">
            <v xml:space="preserve">Ｅ 製造業 </v>
          </cell>
        </row>
        <row r="26">
          <cell r="A26">
            <v>25</v>
          </cell>
          <cell r="B26" t="str">
            <v xml:space="preserve">はん用機械器具製造業 </v>
          </cell>
          <cell r="C26" t="str">
            <v xml:space="preserve">Ｅ 製造業 </v>
          </cell>
        </row>
        <row r="27">
          <cell r="A27">
            <v>26</v>
          </cell>
          <cell r="B27" t="str">
            <v xml:space="preserve">生産用機械器具製造業 </v>
          </cell>
          <cell r="C27" t="str">
            <v xml:space="preserve">Ｅ 製造業 </v>
          </cell>
        </row>
        <row r="28">
          <cell r="A28">
            <v>27</v>
          </cell>
          <cell r="B28" t="str">
            <v xml:space="preserve">業務用機械器具製造業 </v>
          </cell>
          <cell r="C28" t="str">
            <v xml:space="preserve">Ｅ 製造業 </v>
          </cell>
        </row>
        <row r="29">
          <cell r="A29">
            <v>28</v>
          </cell>
          <cell r="B29" t="str">
            <v xml:space="preserve">電子部品・デバイス・電子回路製造業 </v>
          </cell>
          <cell r="C29" t="str">
            <v xml:space="preserve">Ｅ 製造業 </v>
          </cell>
        </row>
        <row r="30">
          <cell r="A30">
            <v>29</v>
          </cell>
          <cell r="B30" t="str">
            <v xml:space="preserve">電気機械器具製造業 </v>
          </cell>
          <cell r="C30" t="str">
            <v xml:space="preserve">Ｅ 製造業 </v>
          </cell>
        </row>
        <row r="31">
          <cell r="A31">
            <v>30</v>
          </cell>
          <cell r="B31" t="str">
            <v xml:space="preserve">情報通信機械器具製造業 </v>
          </cell>
          <cell r="C31" t="str">
            <v xml:space="preserve">Ｅ 製造業 </v>
          </cell>
        </row>
        <row r="32">
          <cell r="A32">
            <v>31</v>
          </cell>
          <cell r="B32" t="str">
            <v xml:space="preserve">輸送用機械器具製造業 </v>
          </cell>
          <cell r="C32" t="str">
            <v xml:space="preserve">Ｅ 製造業 </v>
          </cell>
        </row>
        <row r="33">
          <cell r="A33">
            <v>32</v>
          </cell>
          <cell r="B33" t="str">
            <v xml:space="preserve">その他の製造業 </v>
          </cell>
          <cell r="C33" t="str">
            <v xml:space="preserve">Ｅ 製造業 </v>
          </cell>
        </row>
        <row r="34">
          <cell r="A34">
            <v>33</v>
          </cell>
          <cell r="B34" t="str">
            <v xml:space="preserve">電気業 </v>
          </cell>
          <cell r="C34" t="str">
            <v xml:space="preserve">Ｆ 電気・ガス・熱供給・水道業 </v>
          </cell>
        </row>
        <row r="35">
          <cell r="A35">
            <v>34</v>
          </cell>
          <cell r="B35" t="str">
            <v xml:space="preserve">ガス業 </v>
          </cell>
          <cell r="C35" t="str">
            <v xml:space="preserve">Ｆ 電気・ガス・熱供給・水道業 </v>
          </cell>
        </row>
        <row r="36">
          <cell r="A36">
            <v>35</v>
          </cell>
          <cell r="B36" t="str">
            <v xml:space="preserve">熱供給業 </v>
          </cell>
          <cell r="C36" t="str">
            <v xml:space="preserve">Ｆ 電気・ガス・熱供給・水道業 </v>
          </cell>
        </row>
        <row r="37">
          <cell r="A37">
            <v>36</v>
          </cell>
          <cell r="B37" t="str">
            <v xml:space="preserve">水道業 </v>
          </cell>
          <cell r="C37" t="str">
            <v xml:space="preserve">Ｆ 電気・ガス・熱供給・水道業 </v>
          </cell>
        </row>
        <row r="38">
          <cell r="A38">
            <v>37</v>
          </cell>
          <cell r="B38" t="str">
            <v xml:space="preserve">通信業 </v>
          </cell>
          <cell r="C38" t="str">
            <v xml:space="preserve">Ｇ 情報通信業 </v>
          </cell>
        </row>
        <row r="39">
          <cell r="A39">
            <v>38</v>
          </cell>
          <cell r="B39" t="str">
            <v xml:space="preserve">放送業 </v>
          </cell>
          <cell r="C39" t="str">
            <v xml:space="preserve">Ｇ 情報通信業 </v>
          </cell>
        </row>
        <row r="40">
          <cell r="A40">
            <v>39</v>
          </cell>
          <cell r="B40" t="str">
            <v xml:space="preserve">情報サービス業 </v>
          </cell>
          <cell r="C40" t="str">
            <v xml:space="preserve">Ｇ 情報通信業 </v>
          </cell>
        </row>
        <row r="41">
          <cell r="A41">
            <v>40</v>
          </cell>
          <cell r="B41" t="str">
            <v xml:space="preserve">インターネット付随サービス業 </v>
          </cell>
          <cell r="C41" t="str">
            <v xml:space="preserve">Ｇ 情報通信業 </v>
          </cell>
        </row>
        <row r="42">
          <cell r="A42">
            <v>41</v>
          </cell>
          <cell r="B42" t="str">
            <v xml:space="preserve">映像・音声・文字情報制作業 </v>
          </cell>
          <cell r="C42" t="str">
            <v xml:space="preserve">Ｇ 情報通信業 </v>
          </cell>
        </row>
        <row r="43">
          <cell r="A43">
            <v>42</v>
          </cell>
          <cell r="B43" t="str">
            <v xml:space="preserve">鉄道業 </v>
          </cell>
          <cell r="C43" t="str">
            <v xml:space="preserve">Ｈ 運輸業、郵便業 </v>
          </cell>
        </row>
        <row r="44">
          <cell r="A44">
            <v>43</v>
          </cell>
          <cell r="B44" t="str">
            <v xml:space="preserve">道路旅客運送業 </v>
          </cell>
          <cell r="C44" t="str">
            <v xml:space="preserve">Ｈ 運輸業、郵便業 </v>
          </cell>
        </row>
        <row r="45">
          <cell r="A45">
            <v>44</v>
          </cell>
          <cell r="B45" t="str">
            <v xml:space="preserve">道路貨物運送業 </v>
          </cell>
          <cell r="C45" t="str">
            <v xml:space="preserve">Ｈ 運輸業、郵便業 </v>
          </cell>
        </row>
        <row r="46">
          <cell r="A46">
            <v>45</v>
          </cell>
          <cell r="B46" t="str">
            <v xml:space="preserve">水運業 </v>
          </cell>
          <cell r="C46" t="str">
            <v xml:space="preserve">Ｈ 運輸業、郵便業 </v>
          </cell>
        </row>
        <row r="47">
          <cell r="A47">
            <v>46</v>
          </cell>
          <cell r="B47" t="str">
            <v xml:space="preserve">航空運輸業 </v>
          </cell>
          <cell r="C47" t="str">
            <v xml:space="preserve">Ｈ 運輸業、郵便業 </v>
          </cell>
        </row>
        <row r="48">
          <cell r="A48">
            <v>47</v>
          </cell>
          <cell r="B48" t="str">
            <v xml:space="preserve">倉庫業 </v>
          </cell>
          <cell r="C48" t="str">
            <v xml:space="preserve">Ｈ 運輸業、郵便業 </v>
          </cell>
        </row>
        <row r="49">
          <cell r="A49">
            <v>48</v>
          </cell>
          <cell r="B49" t="str">
            <v xml:space="preserve">運輸に附帯するサービス業 </v>
          </cell>
          <cell r="C49" t="str">
            <v xml:space="preserve">Ｈ 運輸業、郵便業 </v>
          </cell>
        </row>
        <row r="50">
          <cell r="A50">
            <v>49</v>
          </cell>
          <cell r="B50" t="str">
            <v xml:space="preserve">郵便業（信書便事業を含む） </v>
          </cell>
          <cell r="C50" t="str">
            <v xml:space="preserve">Ｈ 運輸業、郵便業 </v>
          </cell>
        </row>
        <row r="51">
          <cell r="A51">
            <v>50</v>
          </cell>
          <cell r="B51" t="str">
            <v xml:space="preserve">各種商品卸売業 </v>
          </cell>
          <cell r="C51" t="str">
            <v xml:space="preserve">Ｉ 卸売・小売業 </v>
          </cell>
        </row>
        <row r="52">
          <cell r="A52">
            <v>51</v>
          </cell>
          <cell r="B52" t="str">
            <v xml:space="preserve">繊維・衣服等卸売業 </v>
          </cell>
          <cell r="C52" t="str">
            <v xml:space="preserve">Ｉ 卸売・小売業 </v>
          </cell>
        </row>
        <row r="53">
          <cell r="A53">
            <v>52</v>
          </cell>
          <cell r="B53" t="str">
            <v xml:space="preserve">飲食料品卸売業 </v>
          </cell>
          <cell r="C53" t="str">
            <v xml:space="preserve">Ｉ 卸売・小売業 </v>
          </cell>
        </row>
        <row r="54">
          <cell r="A54">
            <v>53</v>
          </cell>
          <cell r="B54" t="str">
            <v xml:space="preserve">建築材料、鉱物・金属材料等卸売業 </v>
          </cell>
          <cell r="C54" t="str">
            <v xml:space="preserve">Ｉ 卸売・小売業 </v>
          </cell>
        </row>
        <row r="55">
          <cell r="A55">
            <v>54</v>
          </cell>
          <cell r="B55" t="str">
            <v xml:space="preserve">機械器具卸売業 </v>
          </cell>
          <cell r="C55" t="str">
            <v xml:space="preserve">Ｉ 卸売・小売業 </v>
          </cell>
        </row>
        <row r="56">
          <cell r="A56">
            <v>55</v>
          </cell>
          <cell r="B56" t="str">
            <v xml:space="preserve">その他の卸売業 </v>
          </cell>
          <cell r="C56" t="str">
            <v xml:space="preserve">Ｉ 卸売・小売業 </v>
          </cell>
        </row>
        <row r="57">
          <cell r="A57">
            <v>56</v>
          </cell>
          <cell r="B57" t="str">
            <v xml:space="preserve">各種商品小売業 </v>
          </cell>
          <cell r="C57" t="str">
            <v xml:space="preserve">Ｉ 卸売・小売業 </v>
          </cell>
        </row>
        <row r="58">
          <cell r="A58">
            <v>57</v>
          </cell>
          <cell r="B58" t="str">
            <v xml:space="preserve">織物・衣服・身の回り品小売業 </v>
          </cell>
          <cell r="C58" t="str">
            <v xml:space="preserve">Ｉ 卸売・小売業 </v>
          </cell>
        </row>
        <row r="59">
          <cell r="A59">
            <v>58</v>
          </cell>
          <cell r="B59" t="str">
            <v xml:space="preserve">飲食料品小売業 </v>
          </cell>
          <cell r="C59" t="str">
            <v xml:space="preserve">Ｉ 卸売・小売業 </v>
          </cell>
        </row>
        <row r="60">
          <cell r="A60">
            <v>59</v>
          </cell>
          <cell r="B60" t="str">
            <v xml:space="preserve">機械器具小売業 </v>
          </cell>
          <cell r="C60" t="str">
            <v xml:space="preserve">Ｉ 卸売・小売業 </v>
          </cell>
        </row>
        <row r="61">
          <cell r="A61">
            <v>60</v>
          </cell>
          <cell r="B61" t="str">
            <v xml:space="preserve">その他の小売業 </v>
          </cell>
          <cell r="C61" t="str">
            <v xml:space="preserve">Ｉ 卸売・小売業 </v>
          </cell>
        </row>
        <row r="62">
          <cell r="A62">
            <v>61</v>
          </cell>
          <cell r="B62" t="str">
            <v xml:space="preserve">無店舗小売業 </v>
          </cell>
          <cell r="C62" t="str">
            <v xml:space="preserve">Ｉ 卸売・小売業 </v>
          </cell>
        </row>
        <row r="63">
          <cell r="A63">
            <v>62</v>
          </cell>
          <cell r="B63" t="str">
            <v xml:space="preserve">銀行業 </v>
          </cell>
          <cell r="C63" t="str">
            <v xml:space="preserve">Ｊ 金融業・保険業 </v>
          </cell>
        </row>
        <row r="64">
          <cell r="A64">
            <v>63</v>
          </cell>
          <cell r="B64" t="str">
            <v xml:space="preserve">協同組織金融業 </v>
          </cell>
          <cell r="C64" t="str">
            <v xml:space="preserve">Ｊ 金融業・保険業 </v>
          </cell>
        </row>
        <row r="65">
          <cell r="A65">
            <v>64</v>
          </cell>
          <cell r="B65" t="str">
            <v xml:space="preserve">貸金業、クレジットカード業等非預金信用機関 </v>
          </cell>
          <cell r="C65" t="str">
            <v xml:space="preserve">Ｊ 金融業・保険業 </v>
          </cell>
        </row>
        <row r="66">
          <cell r="A66">
            <v>65</v>
          </cell>
          <cell r="B66" t="str">
            <v xml:space="preserve">金融商品取引業、商品先物取引業 </v>
          </cell>
          <cell r="C66" t="str">
            <v xml:space="preserve">Ｊ 金融業・保険業 </v>
          </cell>
        </row>
        <row r="67">
          <cell r="A67">
            <v>66</v>
          </cell>
          <cell r="B67" t="str">
            <v xml:space="preserve">補助的金融業等 </v>
          </cell>
          <cell r="C67" t="str">
            <v xml:space="preserve">Ｊ 金融業・保険業 </v>
          </cell>
        </row>
        <row r="68">
          <cell r="A68">
            <v>67</v>
          </cell>
          <cell r="B68" t="str">
            <v xml:space="preserve">保険業（保険媒介代理業、保険サービス業を含む） </v>
          </cell>
          <cell r="C68" t="str">
            <v xml:space="preserve">Ｊ 金融業・保険業 </v>
          </cell>
        </row>
        <row r="69">
          <cell r="A69">
            <v>68</v>
          </cell>
          <cell r="B69" t="str">
            <v xml:space="preserve">不動産取引業 </v>
          </cell>
          <cell r="C69" t="str">
            <v xml:space="preserve">Ｋ 不動産業、物品賃貸業 </v>
          </cell>
        </row>
        <row r="70">
          <cell r="A70">
            <v>69</v>
          </cell>
          <cell r="B70" t="str">
            <v xml:space="preserve">不動産賃貸業・管理業 </v>
          </cell>
          <cell r="C70" t="str">
            <v xml:space="preserve">Ｋ 不動産業、物品賃貸業 </v>
          </cell>
        </row>
        <row r="71">
          <cell r="A71">
            <v>70</v>
          </cell>
          <cell r="B71" t="str">
            <v xml:space="preserve">物品賃貸業 </v>
          </cell>
          <cell r="C71" t="str">
            <v xml:space="preserve">Ｋ 不動産業、物品賃貸業 </v>
          </cell>
        </row>
        <row r="72">
          <cell r="A72">
            <v>71</v>
          </cell>
          <cell r="B72" t="str">
            <v xml:space="preserve">学術・開発研究機関 </v>
          </cell>
          <cell r="C72" t="str">
            <v xml:space="preserve">Ｌ 学術研究、専門・技術サービ </v>
          </cell>
        </row>
        <row r="73">
          <cell r="A73">
            <v>72</v>
          </cell>
          <cell r="B73" t="str">
            <v xml:space="preserve">専門サービス業（他に分類されないもの） </v>
          </cell>
          <cell r="C73" t="str">
            <v xml:space="preserve">Ｌ 学術研究、専門・技術サービ </v>
          </cell>
        </row>
        <row r="74">
          <cell r="A74">
            <v>73</v>
          </cell>
          <cell r="B74" t="str">
            <v xml:space="preserve">広告業 </v>
          </cell>
          <cell r="C74" t="str">
            <v xml:space="preserve">Ｌ 学術研究、専門・技術サービ </v>
          </cell>
        </row>
        <row r="75">
          <cell r="A75">
            <v>74</v>
          </cell>
          <cell r="B75" t="str">
            <v xml:space="preserve">技術サービス業（他に分類されないもの） </v>
          </cell>
          <cell r="C75" t="str">
            <v xml:space="preserve">Ｌ 学術研究、専門・技術サービ </v>
          </cell>
        </row>
        <row r="76">
          <cell r="A76">
            <v>75</v>
          </cell>
          <cell r="B76" t="str">
            <v xml:space="preserve">宿泊業 </v>
          </cell>
          <cell r="C76" t="str">
            <v xml:space="preserve">Ｍ 宿泊業、飲食サービス業 </v>
          </cell>
        </row>
        <row r="77">
          <cell r="A77">
            <v>76</v>
          </cell>
          <cell r="B77" t="str">
            <v xml:space="preserve">飲食店 </v>
          </cell>
          <cell r="C77" t="str">
            <v xml:space="preserve">Ｍ 宿泊業、飲食サービス業 </v>
          </cell>
        </row>
        <row r="78">
          <cell r="A78">
            <v>77</v>
          </cell>
          <cell r="B78" t="str">
            <v xml:space="preserve">持ち帰り・配達飲食サービス業 </v>
          </cell>
          <cell r="C78" t="str">
            <v xml:space="preserve">Ｍ 宿泊業、飲食サービス業 </v>
          </cell>
        </row>
        <row r="79">
          <cell r="A79">
            <v>78</v>
          </cell>
          <cell r="B79" t="str">
            <v xml:space="preserve">選択・利用・美容・浴場業 </v>
          </cell>
          <cell r="C79" t="str">
            <v xml:space="preserve">Ｎ 生活関連サービス業、娯楽業 </v>
          </cell>
        </row>
        <row r="80">
          <cell r="A80">
            <v>79</v>
          </cell>
          <cell r="B80" t="str">
            <v xml:space="preserve">その他の生活関連サービス業 </v>
          </cell>
          <cell r="C80" t="str">
            <v xml:space="preserve">Ｎ 生活関連サービス業、娯楽業 </v>
          </cell>
        </row>
        <row r="81">
          <cell r="A81">
            <v>80</v>
          </cell>
          <cell r="B81" t="str">
            <v xml:space="preserve">娯楽業 </v>
          </cell>
          <cell r="C81" t="str">
            <v xml:space="preserve">Ｎ 生活関連サービス業、娯楽業 </v>
          </cell>
        </row>
        <row r="82">
          <cell r="A82">
            <v>81</v>
          </cell>
          <cell r="B82" t="str">
            <v xml:space="preserve">学校教育 </v>
          </cell>
          <cell r="C82" t="str">
            <v xml:space="preserve">Ｏ 教育、学習支援業 </v>
          </cell>
        </row>
        <row r="83">
          <cell r="A83">
            <v>82</v>
          </cell>
          <cell r="B83" t="str">
            <v xml:space="preserve">その他の教育、学習支援業 </v>
          </cell>
          <cell r="C83" t="str">
            <v xml:space="preserve">Ｏ 教育、学習支援業 </v>
          </cell>
        </row>
        <row r="84">
          <cell r="A84">
            <v>83</v>
          </cell>
          <cell r="B84" t="str">
            <v xml:space="preserve">医療業 </v>
          </cell>
          <cell r="C84" t="str">
            <v xml:space="preserve">Ｐ 医療、福祉 </v>
          </cell>
        </row>
        <row r="85">
          <cell r="A85">
            <v>84</v>
          </cell>
          <cell r="B85" t="str">
            <v xml:space="preserve">保健衛生 </v>
          </cell>
          <cell r="C85" t="str">
            <v xml:space="preserve">Ｐ 医療、福祉 </v>
          </cell>
        </row>
        <row r="86">
          <cell r="A86">
            <v>85</v>
          </cell>
          <cell r="B86" t="str">
            <v xml:space="preserve">社会保険・社会福祉・介護事業 </v>
          </cell>
          <cell r="C86" t="str">
            <v xml:space="preserve">Ｐ 医療、福祉 </v>
          </cell>
        </row>
        <row r="87">
          <cell r="A87">
            <v>86</v>
          </cell>
          <cell r="B87" t="str">
            <v xml:space="preserve">郵便局 </v>
          </cell>
          <cell r="C87" t="str">
            <v xml:space="preserve">Ｑ 複合サービス事業 </v>
          </cell>
        </row>
        <row r="88">
          <cell r="A88">
            <v>87</v>
          </cell>
          <cell r="B88" t="str">
            <v xml:space="preserve">協同組合（他に分類されないもの） </v>
          </cell>
          <cell r="C88" t="str">
            <v xml:space="preserve">Ｑ 複合サービス事業 </v>
          </cell>
        </row>
        <row r="89">
          <cell r="A89">
            <v>88</v>
          </cell>
          <cell r="B89" t="str">
            <v xml:space="preserve">廃棄物処理業 </v>
          </cell>
          <cell r="C89" t="str">
            <v xml:space="preserve">Ｒ サービス業（他に分類されな いもの） </v>
          </cell>
        </row>
        <row r="90">
          <cell r="A90">
            <v>89</v>
          </cell>
          <cell r="B90" t="str">
            <v xml:space="preserve">自動車整備業 </v>
          </cell>
          <cell r="C90" t="str">
            <v xml:space="preserve">Ｒ サービス業（他に分類されな いもの） </v>
          </cell>
        </row>
        <row r="91">
          <cell r="A91">
            <v>90</v>
          </cell>
          <cell r="B91" t="str">
            <v xml:space="preserve">機械等修理業（別掲を除く） </v>
          </cell>
          <cell r="C91" t="str">
            <v xml:space="preserve">Ｒ サービス業（他に分類されな いもの） </v>
          </cell>
        </row>
        <row r="92">
          <cell r="A92">
            <v>91</v>
          </cell>
          <cell r="B92" t="str">
            <v xml:space="preserve">職業紹介・労働者派遣業 </v>
          </cell>
          <cell r="C92" t="str">
            <v xml:space="preserve">Ｒ サービス業（他に分類されな いもの） </v>
          </cell>
        </row>
        <row r="93">
          <cell r="A93">
            <v>92</v>
          </cell>
          <cell r="B93" t="str">
            <v xml:space="preserve">その他の事業サービス業 </v>
          </cell>
          <cell r="C93" t="str">
            <v xml:space="preserve">Ｒ サービス業（他に分類されな いもの） </v>
          </cell>
        </row>
        <row r="94">
          <cell r="A94">
            <v>93</v>
          </cell>
          <cell r="B94" t="str">
            <v xml:space="preserve">政治・経済・文化団体 </v>
          </cell>
          <cell r="C94" t="str">
            <v xml:space="preserve">Ｒ サービス業（他に分類されな いもの） </v>
          </cell>
        </row>
        <row r="95">
          <cell r="A95">
            <v>94</v>
          </cell>
          <cell r="B95" t="str">
            <v xml:space="preserve">宗教 </v>
          </cell>
          <cell r="C95" t="str">
            <v xml:space="preserve">Ｒ サービス業（他に分類されな いもの） </v>
          </cell>
        </row>
        <row r="96">
          <cell r="A96">
            <v>95</v>
          </cell>
          <cell r="B96" t="str">
            <v xml:space="preserve">その他のサービス業 </v>
          </cell>
          <cell r="C96" t="str">
            <v xml:space="preserve">Ｒ サービス業（他に分類されな いもの） </v>
          </cell>
        </row>
        <row r="97">
          <cell r="A97">
            <v>96</v>
          </cell>
          <cell r="B97" t="str">
            <v xml:space="preserve">外国公務 </v>
          </cell>
          <cell r="C97" t="str">
            <v xml:space="preserve">Ｒ サービス業（他に分類されな いもの） </v>
          </cell>
        </row>
        <row r="98">
          <cell r="A98">
            <v>97</v>
          </cell>
          <cell r="B98" t="str">
            <v xml:space="preserve">国家公務 </v>
          </cell>
          <cell r="C98" t="str">
            <v xml:space="preserve">Ｓ 公務（他に分類されるものを 除く） </v>
          </cell>
        </row>
        <row r="99">
          <cell r="A99">
            <v>98</v>
          </cell>
          <cell r="B99" t="str">
            <v xml:space="preserve">地方公務 </v>
          </cell>
          <cell r="C99" t="str">
            <v xml:space="preserve">Ｓ 公務（他に分類されるものを 除く） </v>
          </cell>
        </row>
        <row r="100">
          <cell r="A100">
            <v>99</v>
          </cell>
          <cell r="B100" t="str">
            <v xml:space="preserve">分類不能の産業 </v>
          </cell>
          <cell r="C100" t="str">
            <v xml:space="preserve">Ｔ 分類不能の産業 </v>
          </cell>
        </row>
      </sheetData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）"/>
      <sheetName val="様式第２（別紙５－１）"/>
      <sheetName val="様式第２（別紙５－２）"/>
      <sheetName val="様式第２（別紙６）"/>
      <sheetName val="様式２（別紙７）"/>
      <sheetName val="関連資料2"/>
      <sheetName val="事業収支計算書（例）"/>
      <sheetName val="誓約書"/>
      <sheetName val="ファイリング例"/>
      <sheetName val="日本標準産業中分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3"/>
  <sheetViews>
    <sheetView showGridLines="0" tabSelected="1" view="pageBreakPreview" zoomScale="80" zoomScaleNormal="70" zoomScaleSheetLayoutView="80" workbookViewId="0"/>
  </sheetViews>
  <sheetFormatPr defaultRowHeight="20.100000000000001" customHeight="1"/>
  <cols>
    <col min="1" max="1" width="36.75" style="3" customWidth="1"/>
    <col min="2" max="2" width="9.375" style="3" customWidth="1"/>
    <col min="3" max="3" width="2.75" style="3" customWidth="1"/>
    <col min="4" max="4" width="13.75" style="3" customWidth="1"/>
    <col min="5" max="5" width="19" style="4" customWidth="1"/>
    <col min="6" max="6" width="13.625" style="225" customWidth="1"/>
    <col min="7" max="7" width="11.375" style="225" hidden="1" customWidth="1"/>
    <col min="8" max="11" width="8.75" style="3" customWidth="1"/>
    <col min="12" max="12" width="8.75" style="236" customWidth="1"/>
    <col min="13" max="27" width="8.75" style="3" customWidth="1"/>
    <col min="28" max="28" width="82" style="3" customWidth="1"/>
    <col min="29" max="29" width="9" style="3" customWidth="1"/>
    <col min="30" max="260" width="9" style="3"/>
    <col min="261" max="261" width="12.75" style="3" customWidth="1"/>
    <col min="262" max="262" width="21.75" style="3" customWidth="1"/>
    <col min="263" max="283" width="10.5" style="3" customWidth="1"/>
    <col min="284" max="284" width="14.125" style="3" customWidth="1"/>
    <col min="285" max="516" width="9" style="3"/>
    <col min="517" max="517" width="12.75" style="3" customWidth="1"/>
    <col min="518" max="518" width="21.75" style="3" customWidth="1"/>
    <col min="519" max="539" width="10.5" style="3" customWidth="1"/>
    <col min="540" max="540" width="14.125" style="3" customWidth="1"/>
    <col min="541" max="772" width="9" style="3"/>
    <col min="773" max="773" width="12.75" style="3" customWidth="1"/>
    <col min="774" max="774" width="21.75" style="3" customWidth="1"/>
    <col min="775" max="795" width="10.5" style="3" customWidth="1"/>
    <col min="796" max="796" width="14.125" style="3" customWidth="1"/>
    <col min="797" max="1028" width="9" style="3"/>
    <col min="1029" max="1029" width="12.75" style="3" customWidth="1"/>
    <col min="1030" max="1030" width="21.75" style="3" customWidth="1"/>
    <col min="1031" max="1051" width="10.5" style="3" customWidth="1"/>
    <col min="1052" max="1052" width="14.125" style="3" customWidth="1"/>
    <col min="1053" max="1284" width="9" style="3"/>
    <col min="1285" max="1285" width="12.75" style="3" customWidth="1"/>
    <col min="1286" max="1286" width="21.75" style="3" customWidth="1"/>
    <col min="1287" max="1307" width="10.5" style="3" customWidth="1"/>
    <col min="1308" max="1308" width="14.125" style="3" customWidth="1"/>
    <col min="1309" max="1540" width="9" style="3"/>
    <col min="1541" max="1541" width="12.75" style="3" customWidth="1"/>
    <col min="1542" max="1542" width="21.75" style="3" customWidth="1"/>
    <col min="1543" max="1563" width="10.5" style="3" customWidth="1"/>
    <col min="1564" max="1564" width="14.125" style="3" customWidth="1"/>
    <col min="1565" max="1796" width="9" style="3"/>
    <col min="1797" max="1797" width="12.75" style="3" customWidth="1"/>
    <col min="1798" max="1798" width="21.75" style="3" customWidth="1"/>
    <col min="1799" max="1819" width="10.5" style="3" customWidth="1"/>
    <col min="1820" max="1820" width="14.125" style="3" customWidth="1"/>
    <col min="1821" max="2052" width="9" style="3"/>
    <col min="2053" max="2053" width="12.75" style="3" customWidth="1"/>
    <col min="2054" max="2054" width="21.75" style="3" customWidth="1"/>
    <col min="2055" max="2075" width="10.5" style="3" customWidth="1"/>
    <col min="2076" max="2076" width="14.125" style="3" customWidth="1"/>
    <col min="2077" max="2308" width="9" style="3"/>
    <col min="2309" max="2309" width="12.75" style="3" customWidth="1"/>
    <col min="2310" max="2310" width="21.75" style="3" customWidth="1"/>
    <col min="2311" max="2331" width="10.5" style="3" customWidth="1"/>
    <col min="2332" max="2332" width="14.125" style="3" customWidth="1"/>
    <col min="2333" max="2564" width="9" style="3"/>
    <col min="2565" max="2565" width="12.75" style="3" customWidth="1"/>
    <col min="2566" max="2566" width="21.75" style="3" customWidth="1"/>
    <col min="2567" max="2587" width="10.5" style="3" customWidth="1"/>
    <col min="2588" max="2588" width="14.125" style="3" customWidth="1"/>
    <col min="2589" max="2820" width="9" style="3"/>
    <col min="2821" max="2821" width="12.75" style="3" customWidth="1"/>
    <col min="2822" max="2822" width="21.75" style="3" customWidth="1"/>
    <col min="2823" max="2843" width="10.5" style="3" customWidth="1"/>
    <col min="2844" max="2844" width="14.125" style="3" customWidth="1"/>
    <col min="2845" max="3076" width="9" style="3"/>
    <col min="3077" max="3077" width="12.75" style="3" customWidth="1"/>
    <col min="3078" max="3078" width="21.75" style="3" customWidth="1"/>
    <col min="3079" max="3099" width="10.5" style="3" customWidth="1"/>
    <col min="3100" max="3100" width="14.125" style="3" customWidth="1"/>
    <col min="3101" max="3332" width="9" style="3"/>
    <col min="3333" max="3333" width="12.75" style="3" customWidth="1"/>
    <col min="3334" max="3334" width="21.75" style="3" customWidth="1"/>
    <col min="3335" max="3355" width="10.5" style="3" customWidth="1"/>
    <col min="3356" max="3356" width="14.125" style="3" customWidth="1"/>
    <col min="3357" max="3588" width="9" style="3"/>
    <col min="3589" max="3589" width="12.75" style="3" customWidth="1"/>
    <col min="3590" max="3590" width="21.75" style="3" customWidth="1"/>
    <col min="3591" max="3611" width="10.5" style="3" customWidth="1"/>
    <col min="3612" max="3612" width="14.125" style="3" customWidth="1"/>
    <col min="3613" max="3844" width="9" style="3"/>
    <col min="3845" max="3845" width="12.75" style="3" customWidth="1"/>
    <col min="3846" max="3846" width="21.75" style="3" customWidth="1"/>
    <col min="3847" max="3867" width="10.5" style="3" customWidth="1"/>
    <col min="3868" max="3868" width="14.125" style="3" customWidth="1"/>
    <col min="3869" max="4100" width="9" style="3"/>
    <col min="4101" max="4101" width="12.75" style="3" customWidth="1"/>
    <col min="4102" max="4102" width="21.75" style="3" customWidth="1"/>
    <col min="4103" max="4123" width="10.5" style="3" customWidth="1"/>
    <col min="4124" max="4124" width="14.125" style="3" customWidth="1"/>
    <col min="4125" max="4356" width="9" style="3"/>
    <col min="4357" max="4357" width="12.75" style="3" customWidth="1"/>
    <col min="4358" max="4358" width="21.75" style="3" customWidth="1"/>
    <col min="4359" max="4379" width="10.5" style="3" customWidth="1"/>
    <col min="4380" max="4380" width="14.125" style="3" customWidth="1"/>
    <col min="4381" max="4612" width="9" style="3"/>
    <col min="4613" max="4613" width="12.75" style="3" customWidth="1"/>
    <col min="4614" max="4614" width="21.75" style="3" customWidth="1"/>
    <col min="4615" max="4635" width="10.5" style="3" customWidth="1"/>
    <col min="4636" max="4636" width="14.125" style="3" customWidth="1"/>
    <col min="4637" max="4868" width="9" style="3"/>
    <col min="4869" max="4869" width="12.75" style="3" customWidth="1"/>
    <col min="4870" max="4870" width="21.75" style="3" customWidth="1"/>
    <col min="4871" max="4891" width="10.5" style="3" customWidth="1"/>
    <col min="4892" max="4892" width="14.125" style="3" customWidth="1"/>
    <col min="4893" max="5124" width="9" style="3"/>
    <col min="5125" max="5125" width="12.75" style="3" customWidth="1"/>
    <col min="5126" max="5126" width="21.75" style="3" customWidth="1"/>
    <col min="5127" max="5147" width="10.5" style="3" customWidth="1"/>
    <col min="5148" max="5148" width="14.125" style="3" customWidth="1"/>
    <col min="5149" max="5380" width="9" style="3"/>
    <col min="5381" max="5381" width="12.75" style="3" customWidth="1"/>
    <col min="5382" max="5382" width="21.75" style="3" customWidth="1"/>
    <col min="5383" max="5403" width="10.5" style="3" customWidth="1"/>
    <col min="5404" max="5404" width="14.125" style="3" customWidth="1"/>
    <col min="5405" max="5636" width="9" style="3"/>
    <col min="5637" max="5637" width="12.75" style="3" customWidth="1"/>
    <col min="5638" max="5638" width="21.75" style="3" customWidth="1"/>
    <col min="5639" max="5659" width="10.5" style="3" customWidth="1"/>
    <col min="5660" max="5660" width="14.125" style="3" customWidth="1"/>
    <col min="5661" max="5892" width="9" style="3"/>
    <col min="5893" max="5893" width="12.75" style="3" customWidth="1"/>
    <col min="5894" max="5894" width="21.75" style="3" customWidth="1"/>
    <col min="5895" max="5915" width="10.5" style="3" customWidth="1"/>
    <col min="5916" max="5916" width="14.125" style="3" customWidth="1"/>
    <col min="5917" max="6148" width="9" style="3"/>
    <col min="6149" max="6149" width="12.75" style="3" customWidth="1"/>
    <col min="6150" max="6150" width="21.75" style="3" customWidth="1"/>
    <col min="6151" max="6171" width="10.5" style="3" customWidth="1"/>
    <col min="6172" max="6172" width="14.125" style="3" customWidth="1"/>
    <col min="6173" max="6404" width="9" style="3"/>
    <col min="6405" max="6405" width="12.75" style="3" customWidth="1"/>
    <col min="6406" max="6406" width="21.75" style="3" customWidth="1"/>
    <col min="6407" max="6427" width="10.5" style="3" customWidth="1"/>
    <col min="6428" max="6428" width="14.125" style="3" customWidth="1"/>
    <col min="6429" max="6660" width="9" style="3"/>
    <col min="6661" max="6661" width="12.75" style="3" customWidth="1"/>
    <col min="6662" max="6662" width="21.75" style="3" customWidth="1"/>
    <col min="6663" max="6683" width="10.5" style="3" customWidth="1"/>
    <col min="6684" max="6684" width="14.125" style="3" customWidth="1"/>
    <col min="6685" max="6916" width="9" style="3"/>
    <col min="6917" max="6917" width="12.75" style="3" customWidth="1"/>
    <col min="6918" max="6918" width="21.75" style="3" customWidth="1"/>
    <col min="6919" max="6939" width="10.5" style="3" customWidth="1"/>
    <col min="6940" max="6940" width="14.125" style="3" customWidth="1"/>
    <col min="6941" max="7172" width="9" style="3"/>
    <col min="7173" max="7173" width="12.75" style="3" customWidth="1"/>
    <col min="7174" max="7174" width="21.75" style="3" customWidth="1"/>
    <col min="7175" max="7195" width="10.5" style="3" customWidth="1"/>
    <col min="7196" max="7196" width="14.125" style="3" customWidth="1"/>
    <col min="7197" max="7428" width="9" style="3"/>
    <col min="7429" max="7429" width="12.75" style="3" customWidth="1"/>
    <col min="7430" max="7430" width="21.75" style="3" customWidth="1"/>
    <col min="7431" max="7451" width="10.5" style="3" customWidth="1"/>
    <col min="7452" max="7452" width="14.125" style="3" customWidth="1"/>
    <col min="7453" max="7684" width="9" style="3"/>
    <col min="7685" max="7685" width="12.75" style="3" customWidth="1"/>
    <col min="7686" max="7686" width="21.75" style="3" customWidth="1"/>
    <col min="7687" max="7707" width="10.5" style="3" customWidth="1"/>
    <col min="7708" max="7708" width="14.125" style="3" customWidth="1"/>
    <col min="7709" max="7940" width="9" style="3"/>
    <col min="7941" max="7941" width="12.75" style="3" customWidth="1"/>
    <col min="7942" max="7942" width="21.75" style="3" customWidth="1"/>
    <col min="7943" max="7963" width="10.5" style="3" customWidth="1"/>
    <col min="7964" max="7964" width="14.125" style="3" customWidth="1"/>
    <col min="7965" max="8196" width="9" style="3"/>
    <col min="8197" max="8197" width="12.75" style="3" customWidth="1"/>
    <col min="8198" max="8198" width="21.75" style="3" customWidth="1"/>
    <col min="8199" max="8219" width="10.5" style="3" customWidth="1"/>
    <col min="8220" max="8220" width="14.125" style="3" customWidth="1"/>
    <col min="8221" max="8452" width="9" style="3"/>
    <col min="8453" max="8453" width="12.75" style="3" customWidth="1"/>
    <col min="8454" max="8454" width="21.75" style="3" customWidth="1"/>
    <col min="8455" max="8475" width="10.5" style="3" customWidth="1"/>
    <col min="8476" max="8476" width="14.125" style="3" customWidth="1"/>
    <col min="8477" max="8708" width="9" style="3"/>
    <col min="8709" max="8709" width="12.75" style="3" customWidth="1"/>
    <col min="8710" max="8710" width="21.75" style="3" customWidth="1"/>
    <col min="8711" max="8731" width="10.5" style="3" customWidth="1"/>
    <col min="8732" max="8732" width="14.125" style="3" customWidth="1"/>
    <col min="8733" max="8964" width="9" style="3"/>
    <col min="8965" max="8965" width="12.75" style="3" customWidth="1"/>
    <col min="8966" max="8966" width="21.75" style="3" customWidth="1"/>
    <col min="8967" max="8987" width="10.5" style="3" customWidth="1"/>
    <col min="8988" max="8988" width="14.125" style="3" customWidth="1"/>
    <col min="8989" max="9220" width="9" style="3"/>
    <col min="9221" max="9221" width="12.75" style="3" customWidth="1"/>
    <col min="9222" max="9222" width="21.75" style="3" customWidth="1"/>
    <col min="9223" max="9243" width="10.5" style="3" customWidth="1"/>
    <col min="9244" max="9244" width="14.125" style="3" customWidth="1"/>
    <col min="9245" max="9476" width="9" style="3"/>
    <col min="9477" max="9477" width="12.75" style="3" customWidth="1"/>
    <col min="9478" max="9478" width="21.75" style="3" customWidth="1"/>
    <col min="9479" max="9499" width="10.5" style="3" customWidth="1"/>
    <col min="9500" max="9500" width="14.125" style="3" customWidth="1"/>
    <col min="9501" max="9732" width="9" style="3"/>
    <col min="9733" max="9733" width="12.75" style="3" customWidth="1"/>
    <col min="9734" max="9734" width="21.75" style="3" customWidth="1"/>
    <col min="9735" max="9755" width="10.5" style="3" customWidth="1"/>
    <col min="9756" max="9756" width="14.125" style="3" customWidth="1"/>
    <col min="9757" max="9988" width="9" style="3"/>
    <col min="9989" max="9989" width="12.75" style="3" customWidth="1"/>
    <col min="9990" max="9990" width="21.75" style="3" customWidth="1"/>
    <col min="9991" max="10011" width="10.5" style="3" customWidth="1"/>
    <col min="10012" max="10012" width="14.125" style="3" customWidth="1"/>
    <col min="10013" max="10244" width="9" style="3"/>
    <col min="10245" max="10245" width="12.75" style="3" customWidth="1"/>
    <col min="10246" max="10246" width="21.75" style="3" customWidth="1"/>
    <col min="10247" max="10267" width="10.5" style="3" customWidth="1"/>
    <col min="10268" max="10268" width="14.125" style="3" customWidth="1"/>
    <col min="10269" max="10500" width="9" style="3"/>
    <col min="10501" max="10501" width="12.75" style="3" customWidth="1"/>
    <col min="10502" max="10502" width="21.75" style="3" customWidth="1"/>
    <col min="10503" max="10523" width="10.5" style="3" customWidth="1"/>
    <col min="10524" max="10524" width="14.125" style="3" customWidth="1"/>
    <col min="10525" max="10756" width="9" style="3"/>
    <col min="10757" max="10757" width="12.75" style="3" customWidth="1"/>
    <col min="10758" max="10758" width="21.75" style="3" customWidth="1"/>
    <col min="10759" max="10779" width="10.5" style="3" customWidth="1"/>
    <col min="10780" max="10780" width="14.125" style="3" customWidth="1"/>
    <col min="10781" max="11012" width="9" style="3"/>
    <col min="11013" max="11013" width="12.75" style="3" customWidth="1"/>
    <col min="11014" max="11014" width="21.75" style="3" customWidth="1"/>
    <col min="11015" max="11035" width="10.5" style="3" customWidth="1"/>
    <col min="11036" max="11036" width="14.125" style="3" customWidth="1"/>
    <col min="11037" max="11268" width="9" style="3"/>
    <col min="11269" max="11269" width="12.75" style="3" customWidth="1"/>
    <col min="11270" max="11270" width="21.75" style="3" customWidth="1"/>
    <col min="11271" max="11291" width="10.5" style="3" customWidth="1"/>
    <col min="11292" max="11292" width="14.125" style="3" customWidth="1"/>
    <col min="11293" max="11524" width="9" style="3"/>
    <col min="11525" max="11525" width="12.75" style="3" customWidth="1"/>
    <col min="11526" max="11526" width="21.75" style="3" customWidth="1"/>
    <col min="11527" max="11547" width="10.5" style="3" customWidth="1"/>
    <col min="11548" max="11548" width="14.125" style="3" customWidth="1"/>
    <col min="11549" max="11780" width="9" style="3"/>
    <col min="11781" max="11781" width="12.75" style="3" customWidth="1"/>
    <col min="11782" max="11782" width="21.75" style="3" customWidth="1"/>
    <col min="11783" max="11803" width="10.5" style="3" customWidth="1"/>
    <col min="11804" max="11804" width="14.125" style="3" customWidth="1"/>
    <col min="11805" max="12036" width="9" style="3"/>
    <col min="12037" max="12037" width="12.75" style="3" customWidth="1"/>
    <col min="12038" max="12038" width="21.75" style="3" customWidth="1"/>
    <col min="12039" max="12059" width="10.5" style="3" customWidth="1"/>
    <col min="12060" max="12060" width="14.125" style="3" customWidth="1"/>
    <col min="12061" max="12292" width="9" style="3"/>
    <col min="12293" max="12293" width="12.75" style="3" customWidth="1"/>
    <col min="12294" max="12294" width="21.75" style="3" customWidth="1"/>
    <col min="12295" max="12315" width="10.5" style="3" customWidth="1"/>
    <col min="12316" max="12316" width="14.125" style="3" customWidth="1"/>
    <col min="12317" max="12548" width="9" style="3"/>
    <col min="12549" max="12549" width="12.75" style="3" customWidth="1"/>
    <col min="12550" max="12550" width="21.75" style="3" customWidth="1"/>
    <col min="12551" max="12571" width="10.5" style="3" customWidth="1"/>
    <col min="12572" max="12572" width="14.125" style="3" customWidth="1"/>
    <col min="12573" max="12804" width="9" style="3"/>
    <col min="12805" max="12805" width="12.75" style="3" customWidth="1"/>
    <col min="12806" max="12806" width="21.75" style="3" customWidth="1"/>
    <col min="12807" max="12827" width="10.5" style="3" customWidth="1"/>
    <col min="12828" max="12828" width="14.125" style="3" customWidth="1"/>
    <col min="12829" max="13060" width="9" style="3"/>
    <col min="13061" max="13061" width="12.75" style="3" customWidth="1"/>
    <col min="13062" max="13062" width="21.75" style="3" customWidth="1"/>
    <col min="13063" max="13083" width="10.5" style="3" customWidth="1"/>
    <col min="13084" max="13084" width="14.125" style="3" customWidth="1"/>
    <col min="13085" max="13316" width="9" style="3"/>
    <col min="13317" max="13317" width="12.75" style="3" customWidth="1"/>
    <col min="13318" max="13318" width="21.75" style="3" customWidth="1"/>
    <col min="13319" max="13339" width="10.5" style="3" customWidth="1"/>
    <col min="13340" max="13340" width="14.125" style="3" customWidth="1"/>
    <col min="13341" max="13572" width="9" style="3"/>
    <col min="13573" max="13573" width="12.75" style="3" customWidth="1"/>
    <col min="13574" max="13574" width="21.75" style="3" customWidth="1"/>
    <col min="13575" max="13595" width="10.5" style="3" customWidth="1"/>
    <col min="13596" max="13596" width="14.125" style="3" customWidth="1"/>
    <col min="13597" max="13828" width="9" style="3"/>
    <col min="13829" max="13829" width="12.75" style="3" customWidth="1"/>
    <col min="13830" max="13830" width="21.75" style="3" customWidth="1"/>
    <col min="13831" max="13851" width="10.5" style="3" customWidth="1"/>
    <col min="13852" max="13852" width="14.125" style="3" customWidth="1"/>
    <col min="13853" max="14084" width="9" style="3"/>
    <col min="14085" max="14085" width="12.75" style="3" customWidth="1"/>
    <col min="14086" max="14086" width="21.75" style="3" customWidth="1"/>
    <col min="14087" max="14107" width="10.5" style="3" customWidth="1"/>
    <col min="14108" max="14108" width="14.125" style="3" customWidth="1"/>
    <col min="14109" max="14340" width="9" style="3"/>
    <col min="14341" max="14341" width="12.75" style="3" customWidth="1"/>
    <col min="14342" max="14342" width="21.75" style="3" customWidth="1"/>
    <col min="14343" max="14363" width="10.5" style="3" customWidth="1"/>
    <col min="14364" max="14364" width="14.125" style="3" customWidth="1"/>
    <col min="14365" max="14596" width="9" style="3"/>
    <col min="14597" max="14597" width="12.75" style="3" customWidth="1"/>
    <col min="14598" max="14598" width="21.75" style="3" customWidth="1"/>
    <col min="14599" max="14619" width="10.5" style="3" customWidth="1"/>
    <col min="14620" max="14620" width="14.125" style="3" customWidth="1"/>
    <col min="14621" max="14852" width="9" style="3"/>
    <col min="14853" max="14853" width="12.75" style="3" customWidth="1"/>
    <col min="14854" max="14854" width="21.75" style="3" customWidth="1"/>
    <col min="14855" max="14875" width="10.5" style="3" customWidth="1"/>
    <col min="14876" max="14876" width="14.125" style="3" customWidth="1"/>
    <col min="14877" max="15108" width="9" style="3"/>
    <col min="15109" max="15109" width="12.75" style="3" customWidth="1"/>
    <col min="15110" max="15110" width="21.75" style="3" customWidth="1"/>
    <col min="15111" max="15131" width="10.5" style="3" customWidth="1"/>
    <col min="15132" max="15132" width="14.125" style="3" customWidth="1"/>
    <col min="15133" max="15364" width="9" style="3"/>
    <col min="15365" max="15365" width="12.75" style="3" customWidth="1"/>
    <col min="15366" max="15366" width="21.75" style="3" customWidth="1"/>
    <col min="15367" max="15387" width="10.5" style="3" customWidth="1"/>
    <col min="15388" max="15388" width="14.125" style="3" customWidth="1"/>
    <col min="15389" max="15620" width="9" style="3"/>
    <col min="15621" max="15621" width="12.75" style="3" customWidth="1"/>
    <col min="15622" max="15622" width="21.75" style="3" customWidth="1"/>
    <col min="15623" max="15643" width="10.5" style="3" customWidth="1"/>
    <col min="15644" max="15644" width="14.125" style="3" customWidth="1"/>
    <col min="15645" max="15876" width="9" style="3"/>
    <col min="15877" max="15877" width="12.75" style="3" customWidth="1"/>
    <col min="15878" max="15878" width="21.75" style="3" customWidth="1"/>
    <col min="15879" max="15899" width="10.5" style="3" customWidth="1"/>
    <col min="15900" max="15900" width="14.125" style="3" customWidth="1"/>
    <col min="15901" max="16132" width="9" style="3"/>
    <col min="16133" max="16133" width="12.75" style="3" customWidth="1"/>
    <col min="16134" max="16134" width="21.75" style="3" customWidth="1"/>
    <col min="16135" max="16155" width="10.5" style="3" customWidth="1"/>
    <col min="16156" max="16156" width="14.125" style="3" customWidth="1"/>
    <col min="16157" max="16384" width="9" style="3"/>
  </cols>
  <sheetData>
    <row r="1" spans="1:29" ht="33" customHeight="1">
      <c r="A1" s="1" t="s">
        <v>134</v>
      </c>
      <c r="B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8.5" customHeight="1">
      <c r="A2" s="5" t="s">
        <v>0</v>
      </c>
      <c r="B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8.5" customHeight="1">
      <c r="A3" s="6" t="s">
        <v>1</v>
      </c>
      <c r="B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2" customHeight="1" thickBot="1">
      <c r="A4" s="7"/>
      <c r="B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10" customFormat="1" ht="26.25" customHeight="1" thickBot="1">
      <c r="A5" s="8" t="s">
        <v>2</v>
      </c>
      <c r="B5" s="9"/>
      <c r="E5" s="11" t="s">
        <v>3</v>
      </c>
      <c r="F5" s="12"/>
      <c r="G5" s="13" t="s">
        <v>4</v>
      </c>
      <c r="I5" s="14"/>
      <c r="J5" s="14"/>
      <c r="K5" s="14"/>
      <c r="L5" s="14"/>
      <c r="M5" s="14"/>
      <c r="N5" s="14"/>
      <c r="O5" s="14"/>
      <c r="P5" s="1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14.25" customHeight="1" thickBo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9" s="19" customFormat="1" ht="23.25" customHeight="1" thickBot="1">
      <c r="A7" s="15" t="s">
        <v>5</v>
      </c>
      <c r="B7" s="16"/>
      <c r="C7" s="17"/>
      <c r="D7" s="8" t="s">
        <v>6</v>
      </c>
      <c r="E7" s="18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9" s="22" customFormat="1" ht="23.25" customHeight="1" thickBot="1">
      <c r="A8" s="20" t="s">
        <v>7</v>
      </c>
      <c r="B8" s="21"/>
      <c r="D8" s="23"/>
      <c r="E8" s="24"/>
      <c r="F8" s="25"/>
      <c r="G8" s="25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6" t="s">
        <v>8</v>
      </c>
    </row>
    <row r="9" spans="1:29" s="22" customFormat="1" ht="23.25" customHeight="1" thickBot="1">
      <c r="A9" s="27" t="s">
        <v>9</v>
      </c>
      <c r="B9" s="28">
        <v>2.7000000000000001E-3</v>
      </c>
      <c r="D9" s="15" t="s">
        <v>10</v>
      </c>
      <c r="E9" s="29"/>
      <c r="F9" s="16"/>
      <c r="G9" s="30"/>
      <c r="H9" s="31" t="s">
        <v>11</v>
      </c>
      <c r="I9" s="32" t="s">
        <v>12</v>
      </c>
      <c r="J9" s="32" t="s">
        <v>13</v>
      </c>
      <c r="K9" s="32" t="s">
        <v>14</v>
      </c>
      <c r="L9" s="32" t="s">
        <v>15</v>
      </c>
      <c r="M9" s="32" t="s">
        <v>16</v>
      </c>
      <c r="N9" s="32" t="s">
        <v>17</v>
      </c>
      <c r="O9" s="32" t="s">
        <v>18</v>
      </c>
      <c r="P9" s="32" t="s">
        <v>19</v>
      </c>
      <c r="Q9" s="32" t="s">
        <v>20</v>
      </c>
      <c r="R9" s="32" t="s">
        <v>21</v>
      </c>
      <c r="S9" s="32" t="s">
        <v>22</v>
      </c>
      <c r="T9" s="32" t="s">
        <v>23</v>
      </c>
      <c r="U9" s="32" t="s">
        <v>24</v>
      </c>
      <c r="V9" s="32" t="s">
        <v>25</v>
      </c>
      <c r="W9" s="32" t="s">
        <v>26</v>
      </c>
      <c r="X9" s="32" t="s">
        <v>27</v>
      </c>
      <c r="Y9" s="32" t="s">
        <v>28</v>
      </c>
      <c r="Z9" s="32" t="s">
        <v>29</v>
      </c>
      <c r="AA9" s="33" t="s">
        <v>30</v>
      </c>
      <c r="AB9" s="34" t="s">
        <v>31</v>
      </c>
    </row>
    <row r="10" spans="1:29" s="22" customFormat="1" ht="23.25" customHeight="1">
      <c r="A10" s="27" t="s">
        <v>32</v>
      </c>
      <c r="B10" s="35"/>
      <c r="D10" s="36" t="s">
        <v>33</v>
      </c>
      <c r="E10" s="37" t="s">
        <v>34</v>
      </c>
      <c r="F10" s="38"/>
      <c r="G10" s="39"/>
      <c r="H10" s="40">
        <f>$B$8</f>
        <v>0</v>
      </c>
      <c r="I10" s="41">
        <f>H10/(1+$B$9)</f>
        <v>0</v>
      </c>
      <c r="J10" s="41">
        <f t="shared" ref="J10:AA10" si="0">I10/(1+$B$9)</f>
        <v>0</v>
      </c>
      <c r="K10" s="41">
        <f t="shared" si="0"/>
        <v>0</v>
      </c>
      <c r="L10" s="41">
        <f t="shared" si="0"/>
        <v>0</v>
      </c>
      <c r="M10" s="41">
        <f t="shared" si="0"/>
        <v>0</v>
      </c>
      <c r="N10" s="41">
        <f t="shared" si="0"/>
        <v>0</v>
      </c>
      <c r="O10" s="41">
        <f t="shared" si="0"/>
        <v>0</v>
      </c>
      <c r="P10" s="41">
        <f t="shared" si="0"/>
        <v>0</v>
      </c>
      <c r="Q10" s="41">
        <f t="shared" si="0"/>
        <v>0</v>
      </c>
      <c r="R10" s="41">
        <f t="shared" si="0"/>
        <v>0</v>
      </c>
      <c r="S10" s="41">
        <f t="shared" si="0"/>
        <v>0</v>
      </c>
      <c r="T10" s="41">
        <f t="shared" si="0"/>
        <v>0</v>
      </c>
      <c r="U10" s="41">
        <f t="shared" si="0"/>
        <v>0</v>
      </c>
      <c r="V10" s="41">
        <f t="shared" si="0"/>
        <v>0</v>
      </c>
      <c r="W10" s="41">
        <f t="shared" si="0"/>
        <v>0</v>
      </c>
      <c r="X10" s="41">
        <f t="shared" si="0"/>
        <v>0</v>
      </c>
      <c r="Y10" s="41">
        <f t="shared" si="0"/>
        <v>0</v>
      </c>
      <c r="Z10" s="41">
        <f t="shared" si="0"/>
        <v>0</v>
      </c>
      <c r="AA10" s="42">
        <f t="shared" si="0"/>
        <v>0</v>
      </c>
      <c r="AB10" s="43" t="s">
        <v>35</v>
      </c>
    </row>
    <row r="11" spans="1:29" s="22" customFormat="1" ht="23.25" customHeight="1" thickBot="1">
      <c r="A11" s="44" t="s">
        <v>36</v>
      </c>
      <c r="B11" s="45"/>
      <c r="D11" s="36"/>
      <c r="E11" s="46" t="s">
        <v>37</v>
      </c>
      <c r="F11" s="47"/>
      <c r="G11" s="48"/>
      <c r="H11" s="49">
        <f>$B$10</f>
        <v>0</v>
      </c>
      <c r="I11" s="50">
        <f t="shared" ref="I11:AA11" si="1">$H$11</f>
        <v>0</v>
      </c>
      <c r="J11" s="50">
        <f t="shared" si="1"/>
        <v>0</v>
      </c>
      <c r="K11" s="50">
        <f t="shared" si="1"/>
        <v>0</v>
      </c>
      <c r="L11" s="50">
        <f t="shared" si="1"/>
        <v>0</v>
      </c>
      <c r="M11" s="50">
        <f t="shared" si="1"/>
        <v>0</v>
      </c>
      <c r="N11" s="50">
        <f t="shared" si="1"/>
        <v>0</v>
      </c>
      <c r="O11" s="50">
        <f t="shared" si="1"/>
        <v>0</v>
      </c>
      <c r="P11" s="50">
        <f t="shared" si="1"/>
        <v>0</v>
      </c>
      <c r="Q11" s="50">
        <f t="shared" si="1"/>
        <v>0</v>
      </c>
      <c r="R11" s="50">
        <f t="shared" si="1"/>
        <v>0</v>
      </c>
      <c r="S11" s="50">
        <f t="shared" si="1"/>
        <v>0</v>
      </c>
      <c r="T11" s="50">
        <f t="shared" si="1"/>
        <v>0</v>
      </c>
      <c r="U11" s="50">
        <f t="shared" si="1"/>
        <v>0</v>
      </c>
      <c r="V11" s="50">
        <f t="shared" si="1"/>
        <v>0</v>
      </c>
      <c r="W11" s="50">
        <f t="shared" si="1"/>
        <v>0</v>
      </c>
      <c r="X11" s="50">
        <f t="shared" si="1"/>
        <v>0</v>
      </c>
      <c r="Y11" s="50">
        <f t="shared" si="1"/>
        <v>0</v>
      </c>
      <c r="Z11" s="50">
        <f t="shared" si="1"/>
        <v>0</v>
      </c>
      <c r="AA11" s="51">
        <f t="shared" si="1"/>
        <v>0</v>
      </c>
      <c r="AB11" s="52" t="s">
        <v>38</v>
      </c>
    </row>
    <row r="12" spans="1:29" s="22" customFormat="1" ht="23.25" customHeight="1" thickBot="1">
      <c r="D12" s="53"/>
      <c r="E12" s="54" t="s">
        <v>39</v>
      </c>
      <c r="F12" s="55" t="s">
        <v>40</v>
      </c>
      <c r="G12" s="56">
        <f>SUM(H12:AA12)</f>
        <v>0</v>
      </c>
      <c r="H12" s="57">
        <f>H10*H11</f>
        <v>0</v>
      </c>
      <c r="I12" s="58">
        <f t="shared" ref="I12:AA12" si="2">I10*I11</f>
        <v>0</v>
      </c>
      <c r="J12" s="58">
        <f t="shared" si="2"/>
        <v>0</v>
      </c>
      <c r="K12" s="59">
        <f t="shared" si="2"/>
        <v>0</v>
      </c>
      <c r="L12" s="59">
        <f t="shared" si="2"/>
        <v>0</v>
      </c>
      <c r="M12" s="58">
        <f t="shared" si="2"/>
        <v>0</v>
      </c>
      <c r="N12" s="58">
        <f t="shared" si="2"/>
        <v>0</v>
      </c>
      <c r="O12" s="58">
        <f t="shared" si="2"/>
        <v>0</v>
      </c>
      <c r="P12" s="58">
        <f t="shared" si="2"/>
        <v>0</v>
      </c>
      <c r="Q12" s="58">
        <f t="shared" si="2"/>
        <v>0</v>
      </c>
      <c r="R12" s="58">
        <f t="shared" si="2"/>
        <v>0</v>
      </c>
      <c r="S12" s="58">
        <f t="shared" si="2"/>
        <v>0</v>
      </c>
      <c r="T12" s="58">
        <f t="shared" si="2"/>
        <v>0</v>
      </c>
      <c r="U12" s="58">
        <f t="shared" si="2"/>
        <v>0</v>
      </c>
      <c r="V12" s="58">
        <f t="shared" si="2"/>
        <v>0</v>
      </c>
      <c r="W12" s="58">
        <f t="shared" si="2"/>
        <v>0</v>
      </c>
      <c r="X12" s="59">
        <f t="shared" si="2"/>
        <v>0</v>
      </c>
      <c r="Y12" s="58">
        <f t="shared" si="2"/>
        <v>0</v>
      </c>
      <c r="Z12" s="59">
        <f t="shared" si="2"/>
        <v>0</v>
      </c>
      <c r="AA12" s="60">
        <f t="shared" si="2"/>
        <v>0</v>
      </c>
      <c r="AB12" s="61" t="s">
        <v>41</v>
      </c>
    </row>
    <row r="13" spans="1:29" s="22" customFormat="1" ht="23.25" customHeight="1" thickBot="1">
      <c r="A13" s="15" t="s">
        <v>42</v>
      </c>
      <c r="B13" s="16"/>
      <c r="D13" s="62" t="s">
        <v>43</v>
      </c>
      <c r="E13" s="63" t="s">
        <v>44</v>
      </c>
      <c r="F13" s="64"/>
      <c r="G13" s="65"/>
      <c r="H13" s="66">
        <f>$B$29</f>
        <v>0</v>
      </c>
      <c r="I13" s="67">
        <f t="shared" ref="I13:AA13" si="3">$H$13</f>
        <v>0</v>
      </c>
      <c r="J13" s="67">
        <f t="shared" si="3"/>
        <v>0</v>
      </c>
      <c r="K13" s="67">
        <f t="shared" si="3"/>
        <v>0</v>
      </c>
      <c r="L13" s="67">
        <f t="shared" si="3"/>
        <v>0</v>
      </c>
      <c r="M13" s="67">
        <f t="shared" si="3"/>
        <v>0</v>
      </c>
      <c r="N13" s="67">
        <f t="shared" si="3"/>
        <v>0</v>
      </c>
      <c r="O13" s="67">
        <f t="shared" si="3"/>
        <v>0</v>
      </c>
      <c r="P13" s="67">
        <f t="shared" si="3"/>
        <v>0</v>
      </c>
      <c r="Q13" s="67">
        <f t="shared" si="3"/>
        <v>0</v>
      </c>
      <c r="R13" s="67">
        <f t="shared" si="3"/>
        <v>0</v>
      </c>
      <c r="S13" s="67">
        <f t="shared" si="3"/>
        <v>0</v>
      </c>
      <c r="T13" s="67">
        <f t="shared" si="3"/>
        <v>0</v>
      </c>
      <c r="U13" s="67">
        <f t="shared" si="3"/>
        <v>0</v>
      </c>
      <c r="V13" s="67">
        <f t="shared" si="3"/>
        <v>0</v>
      </c>
      <c r="W13" s="67">
        <f t="shared" si="3"/>
        <v>0</v>
      </c>
      <c r="X13" s="67">
        <f t="shared" si="3"/>
        <v>0</v>
      </c>
      <c r="Y13" s="67">
        <f t="shared" si="3"/>
        <v>0</v>
      </c>
      <c r="Z13" s="67">
        <f t="shared" si="3"/>
        <v>0</v>
      </c>
      <c r="AA13" s="68">
        <f t="shared" si="3"/>
        <v>0</v>
      </c>
      <c r="AB13" s="69" t="s">
        <v>45</v>
      </c>
    </row>
    <row r="14" spans="1:29" s="22" customFormat="1" ht="23.25" customHeight="1">
      <c r="A14" s="20" t="s">
        <v>46</v>
      </c>
      <c r="B14" s="21"/>
      <c r="C14" s="17"/>
      <c r="D14" s="70"/>
      <c r="E14" s="71" t="s">
        <v>47</v>
      </c>
      <c r="F14" s="72"/>
      <c r="G14" s="73"/>
      <c r="H14" s="74">
        <f t="shared" ref="H14:AA14" si="4">$B$30</f>
        <v>0</v>
      </c>
      <c r="I14" s="75">
        <f t="shared" si="4"/>
        <v>0</v>
      </c>
      <c r="J14" s="75">
        <f t="shared" si="4"/>
        <v>0</v>
      </c>
      <c r="K14" s="75">
        <f t="shared" si="4"/>
        <v>0</v>
      </c>
      <c r="L14" s="75">
        <f t="shared" si="4"/>
        <v>0</v>
      </c>
      <c r="M14" s="75">
        <f t="shared" si="4"/>
        <v>0</v>
      </c>
      <c r="N14" s="75">
        <f t="shared" si="4"/>
        <v>0</v>
      </c>
      <c r="O14" s="75">
        <f t="shared" si="4"/>
        <v>0</v>
      </c>
      <c r="P14" s="75">
        <f t="shared" si="4"/>
        <v>0</v>
      </c>
      <c r="Q14" s="75">
        <f t="shared" si="4"/>
        <v>0</v>
      </c>
      <c r="R14" s="75">
        <f t="shared" si="4"/>
        <v>0</v>
      </c>
      <c r="S14" s="75">
        <f t="shared" si="4"/>
        <v>0</v>
      </c>
      <c r="T14" s="75">
        <f t="shared" si="4"/>
        <v>0</v>
      </c>
      <c r="U14" s="75">
        <f t="shared" si="4"/>
        <v>0</v>
      </c>
      <c r="V14" s="75">
        <f t="shared" si="4"/>
        <v>0</v>
      </c>
      <c r="W14" s="75">
        <f t="shared" si="4"/>
        <v>0</v>
      </c>
      <c r="X14" s="75">
        <f t="shared" si="4"/>
        <v>0</v>
      </c>
      <c r="Y14" s="75">
        <f t="shared" si="4"/>
        <v>0</v>
      </c>
      <c r="Z14" s="75">
        <f t="shared" si="4"/>
        <v>0</v>
      </c>
      <c r="AA14" s="76">
        <f t="shared" si="4"/>
        <v>0</v>
      </c>
      <c r="AB14" s="52" t="s">
        <v>48</v>
      </c>
    </row>
    <row r="15" spans="1:29" s="22" customFormat="1" ht="23.25" customHeight="1">
      <c r="A15" s="27" t="s">
        <v>49</v>
      </c>
      <c r="B15" s="35"/>
      <c r="D15" s="70"/>
      <c r="E15" s="71" t="s">
        <v>50</v>
      </c>
      <c r="F15" s="72"/>
      <c r="G15" s="73"/>
      <c r="H15" s="74">
        <f t="shared" ref="H15:AA15" si="5">$B$31</f>
        <v>0</v>
      </c>
      <c r="I15" s="75">
        <f t="shared" si="5"/>
        <v>0</v>
      </c>
      <c r="J15" s="75">
        <f t="shared" si="5"/>
        <v>0</v>
      </c>
      <c r="K15" s="75">
        <f t="shared" si="5"/>
        <v>0</v>
      </c>
      <c r="L15" s="75">
        <f t="shared" si="5"/>
        <v>0</v>
      </c>
      <c r="M15" s="75">
        <f t="shared" si="5"/>
        <v>0</v>
      </c>
      <c r="N15" s="75">
        <f t="shared" si="5"/>
        <v>0</v>
      </c>
      <c r="O15" s="75">
        <f t="shared" si="5"/>
        <v>0</v>
      </c>
      <c r="P15" s="75">
        <f t="shared" si="5"/>
        <v>0</v>
      </c>
      <c r="Q15" s="75">
        <f t="shared" si="5"/>
        <v>0</v>
      </c>
      <c r="R15" s="75">
        <f t="shared" si="5"/>
        <v>0</v>
      </c>
      <c r="S15" s="75">
        <f t="shared" si="5"/>
        <v>0</v>
      </c>
      <c r="T15" s="75">
        <f t="shared" si="5"/>
        <v>0</v>
      </c>
      <c r="U15" s="75">
        <f t="shared" si="5"/>
        <v>0</v>
      </c>
      <c r="V15" s="75">
        <f t="shared" si="5"/>
        <v>0</v>
      </c>
      <c r="W15" s="75">
        <f t="shared" si="5"/>
        <v>0</v>
      </c>
      <c r="X15" s="75">
        <f t="shared" si="5"/>
        <v>0</v>
      </c>
      <c r="Y15" s="75">
        <f t="shared" si="5"/>
        <v>0</v>
      </c>
      <c r="Z15" s="75">
        <f t="shared" si="5"/>
        <v>0</v>
      </c>
      <c r="AA15" s="76">
        <f t="shared" si="5"/>
        <v>0</v>
      </c>
      <c r="AB15" s="52" t="s">
        <v>51</v>
      </c>
    </row>
    <row r="16" spans="1:29" s="22" customFormat="1" ht="23.25" customHeight="1">
      <c r="A16" s="27" t="s">
        <v>52</v>
      </c>
      <c r="B16" s="35"/>
      <c r="D16" s="70"/>
      <c r="E16" s="71" t="s">
        <v>53</v>
      </c>
      <c r="F16" s="72"/>
      <c r="G16" s="73"/>
      <c r="H16" s="74">
        <f t="shared" ref="H16:AA16" si="6">$B$32</f>
        <v>0</v>
      </c>
      <c r="I16" s="75">
        <f t="shared" si="6"/>
        <v>0</v>
      </c>
      <c r="J16" s="75">
        <f t="shared" si="6"/>
        <v>0</v>
      </c>
      <c r="K16" s="75">
        <f t="shared" si="6"/>
        <v>0</v>
      </c>
      <c r="L16" s="75">
        <f t="shared" si="6"/>
        <v>0</v>
      </c>
      <c r="M16" s="75">
        <f t="shared" si="6"/>
        <v>0</v>
      </c>
      <c r="N16" s="75">
        <f t="shared" si="6"/>
        <v>0</v>
      </c>
      <c r="O16" s="75">
        <f t="shared" si="6"/>
        <v>0</v>
      </c>
      <c r="P16" s="75">
        <f t="shared" si="6"/>
        <v>0</v>
      </c>
      <c r="Q16" s="75">
        <f t="shared" si="6"/>
        <v>0</v>
      </c>
      <c r="R16" s="75">
        <f t="shared" si="6"/>
        <v>0</v>
      </c>
      <c r="S16" s="75">
        <f t="shared" si="6"/>
        <v>0</v>
      </c>
      <c r="T16" s="75">
        <f t="shared" si="6"/>
        <v>0</v>
      </c>
      <c r="U16" s="75">
        <f t="shared" si="6"/>
        <v>0</v>
      </c>
      <c r="V16" s="75">
        <f t="shared" si="6"/>
        <v>0</v>
      </c>
      <c r="W16" s="75">
        <f t="shared" si="6"/>
        <v>0</v>
      </c>
      <c r="X16" s="75">
        <f t="shared" si="6"/>
        <v>0</v>
      </c>
      <c r="Y16" s="75">
        <f t="shared" si="6"/>
        <v>0</v>
      </c>
      <c r="Z16" s="75">
        <f t="shared" si="6"/>
        <v>0</v>
      </c>
      <c r="AA16" s="76">
        <f t="shared" si="6"/>
        <v>0</v>
      </c>
      <c r="AB16" s="52" t="s">
        <v>54</v>
      </c>
    </row>
    <row r="17" spans="1:28" s="22" customFormat="1" ht="23.25" customHeight="1" thickBot="1">
      <c r="A17" s="44" t="s">
        <v>55</v>
      </c>
      <c r="B17" s="77"/>
      <c r="D17" s="70"/>
      <c r="E17" s="71" t="s">
        <v>56</v>
      </c>
      <c r="F17" s="72"/>
      <c r="G17" s="73"/>
      <c r="H17" s="74">
        <f t="shared" ref="H17:AA17" si="7">$B$33</f>
        <v>0</v>
      </c>
      <c r="I17" s="75">
        <f t="shared" si="7"/>
        <v>0</v>
      </c>
      <c r="J17" s="75">
        <f t="shared" si="7"/>
        <v>0</v>
      </c>
      <c r="K17" s="75">
        <f t="shared" si="7"/>
        <v>0</v>
      </c>
      <c r="L17" s="75">
        <f t="shared" si="7"/>
        <v>0</v>
      </c>
      <c r="M17" s="75">
        <f t="shared" si="7"/>
        <v>0</v>
      </c>
      <c r="N17" s="75">
        <f t="shared" si="7"/>
        <v>0</v>
      </c>
      <c r="O17" s="75">
        <f t="shared" si="7"/>
        <v>0</v>
      </c>
      <c r="P17" s="75">
        <f t="shared" si="7"/>
        <v>0</v>
      </c>
      <c r="Q17" s="75">
        <f t="shared" si="7"/>
        <v>0</v>
      </c>
      <c r="R17" s="75">
        <f t="shared" si="7"/>
        <v>0</v>
      </c>
      <c r="S17" s="75">
        <f t="shared" si="7"/>
        <v>0</v>
      </c>
      <c r="T17" s="75">
        <f t="shared" si="7"/>
        <v>0</v>
      </c>
      <c r="U17" s="75">
        <f t="shared" si="7"/>
        <v>0</v>
      </c>
      <c r="V17" s="75">
        <f t="shared" si="7"/>
        <v>0</v>
      </c>
      <c r="W17" s="75">
        <f t="shared" si="7"/>
        <v>0</v>
      </c>
      <c r="X17" s="75">
        <f t="shared" si="7"/>
        <v>0</v>
      </c>
      <c r="Y17" s="75">
        <f t="shared" si="7"/>
        <v>0</v>
      </c>
      <c r="Z17" s="75">
        <f t="shared" si="7"/>
        <v>0</v>
      </c>
      <c r="AA17" s="76">
        <f t="shared" si="7"/>
        <v>0</v>
      </c>
      <c r="AB17" s="52" t="s">
        <v>57</v>
      </c>
    </row>
    <row r="18" spans="1:28" s="22" customFormat="1" ht="23.25" customHeight="1" thickBot="1">
      <c r="D18" s="70"/>
      <c r="E18" s="71" t="s">
        <v>58</v>
      </c>
      <c r="F18" s="72"/>
      <c r="G18" s="73"/>
      <c r="H18" s="74">
        <f t="shared" ref="H18:AA18" si="8">$B$34</f>
        <v>0</v>
      </c>
      <c r="I18" s="75">
        <f t="shared" si="8"/>
        <v>0</v>
      </c>
      <c r="J18" s="75">
        <f t="shared" si="8"/>
        <v>0</v>
      </c>
      <c r="K18" s="75">
        <f t="shared" si="8"/>
        <v>0</v>
      </c>
      <c r="L18" s="75">
        <f t="shared" si="8"/>
        <v>0</v>
      </c>
      <c r="M18" s="75">
        <f t="shared" si="8"/>
        <v>0</v>
      </c>
      <c r="N18" s="75">
        <f t="shared" si="8"/>
        <v>0</v>
      </c>
      <c r="O18" s="75">
        <f t="shared" si="8"/>
        <v>0</v>
      </c>
      <c r="P18" s="75">
        <f t="shared" si="8"/>
        <v>0</v>
      </c>
      <c r="Q18" s="75">
        <f t="shared" si="8"/>
        <v>0</v>
      </c>
      <c r="R18" s="75">
        <f t="shared" si="8"/>
        <v>0</v>
      </c>
      <c r="S18" s="75">
        <f t="shared" si="8"/>
        <v>0</v>
      </c>
      <c r="T18" s="75">
        <f t="shared" si="8"/>
        <v>0</v>
      </c>
      <c r="U18" s="75">
        <f t="shared" si="8"/>
        <v>0</v>
      </c>
      <c r="V18" s="75">
        <f t="shared" si="8"/>
        <v>0</v>
      </c>
      <c r="W18" s="75">
        <f t="shared" si="8"/>
        <v>0</v>
      </c>
      <c r="X18" s="75">
        <f t="shared" si="8"/>
        <v>0</v>
      </c>
      <c r="Y18" s="75">
        <f t="shared" si="8"/>
        <v>0</v>
      </c>
      <c r="Z18" s="75">
        <f t="shared" si="8"/>
        <v>0</v>
      </c>
      <c r="AA18" s="76">
        <f t="shared" si="8"/>
        <v>0</v>
      </c>
      <c r="AB18" s="52" t="s">
        <v>59</v>
      </c>
    </row>
    <row r="19" spans="1:28" s="22" customFormat="1" ht="23.25" customHeight="1" thickBot="1">
      <c r="A19" s="15" t="s">
        <v>60</v>
      </c>
      <c r="B19" s="16"/>
      <c r="D19" s="70"/>
      <c r="E19" s="71" t="s">
        <v>61</v>
      </c>
      <c r="F19" s="72"/>
      <c r="G19" s="73"/>
      <c r="H19" s="74">
        <f t="shared" ref="H19:AA19" si="9">$B$35</f>
        <v>0</v>
      </c>
      <c r="I19" s="75">
        <f t="shared" si="9"/>
        <v>0</v>
      </c>
      <c r="J19" s="75">
        <f t="shared" si="9"/>
        <v>0</v>
      </c>
      <c r="K19" s="75">
        <f t="shared" si="9"/>
        <v>0</v>
      </c>
      <c r="L19" s="75">
        <f t="shared" si="9"/>
        <v>0</v>
      </c>
      <c r="M19" s="75">
        <f t="shared" si="9"/>
        <v>0</v>
      </c>
      <c r="N19" s="75">
        <f t="shared" si="9"/>
        <v>0</v>
      </c>
      <c r="O19" s="75">
        <f t="shared" si="9"/>
        <v>0</v>
      </c>
      <c r="P19" s="75">
        <f t="shared" si="9"/>
        <v>0</v>
      </c>
      <c r="Q19" s="75">
        <f t="shared" si="9"/>
        <v>0</v>
      </c>
      <c r="R19" s="75">
        <f t="shared" si="9"/>
        <v>0</v>
      </c>
      <c r="S19" s="75">
        <f t="shared" si="9"/>
        <v>0</v>
      </c>
      <c r="T19" s="75">
        <f t="shared" si="9"/>
        <v>0</v>
      </c>
      <c r="U19" s="75">
        <f t="shared" si="9"/>
        <v>0</v>
      </c>
      <c r="V19" s="75">
        <f t="shared" si="9"/>
        <v>0</v>
      </c>
      <c r="W19" s="75">
        <f t="shared" si="9"/>
        <v>0</v>
      </c>
      <c r="X19" s="75">
        <f t="shared" si="9"/>
        <v>0</v>
      </c>
      <c r="Y19" s="75">
        <f t="shared" si="9"/>
        <v>0</v>
      </c>
      <c r="Z19" s="75">
        <f t="shared" si="9"/>
        <v>0</v>
      </c>
      <c r="AA19" s="76">
        <f t="shared" si="9"/>
        <v>0</v>
      </c>
      <c r="AB19" s="52" t="s">
        <v>62</v>
      </c>
    </row>
    <row r="20" spans="1:28" s="22" customFormat="1" ht="23.25" customHeight="1">
      <c r="A20" s="20" t="s">
        <v>63</v>
      </c>
      <c r="B20" s="21"/>
      <c r="C20" s="17"/>
      <c r="D20" s="70"/>
      <c r="E20" s="78" t="s">
        <v>64</v>
      </c>
      <c r="F20" s="79"/>
      <c r="G20" s="80">
        <f>SUM(H20:AA20)</f>
        <v>0</v>
      </c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3"/>
      <c r="AB20" s="84" t="s">
        <v>65</v>
      </c>
    </row>
    <row r="21" spans="1:28" s="22" customFormat="1" ht="23.25" customHeight="1">
      <c r="A21" s="27" t="s">
        <v>66</v>
      </c>
      <c r="B21" s="35"/>
      <c r="D21" s="70"/>
      <c r="E21" s="85" t="s">
        <v>67</v>
      </c>
      <c r="F21" s="86"/>
      <c r="G21" s="80"/>
      <c r="H21" s="74">
        <f t="shared" ref="H21:AA21" si="10">$B$36</f>
        <v>0</v>
      </c>
      <c r="I21" s="75">
        <f t="shared" si="10"/>
        <v>0</v>
      </c>
      <c r="J21" s="75">
        <f t="shared" si="10"/>
        <v>0</v>
      </c>
      <c r="K21" s="75">
        <f t="shared" si="10"/>
        <v>0</v>
      </c>
      <c r="L21" s="75">
        <f t="shared" si="10"/>
        <v>0</v>
      </c>
      <c r="M21" s="75">
        <f t="shared" si="10"/>
        <v>0</v>
      </c>
      <c r="N21" s="75">
        <f t="shared" si="10"/>
        <v>0</v>
      </c>
      <c r="O21" s="75">
        <f t="shared" si="10"/>
        <v>0</v>
      </c>
      <c r="P21" s="75">
        <f t="shared" si="10"/>
        <v>0</v>
      </c>
      <c r="Q21" s="75">
        <f t="shared" si="10"/>
        <v>0</v>
      </c>
      <c r="R21" s="75">
        <f t="shared" si="10"/>
        <v>0</v>
      </c>
      <c r="S21" s="75">
        <f t="shared" si="10"/>
        <v>0</v>
      </c>
      <c r="T21" s="75">
        <f t="shared" si="10"/>
        <v>0</v>
      </c>
      <c r="U21" s="75">
        <f t="shared" si="10"/>
        <v>0</v>
      </c>
      <c r="V21" s="75">
        <f t="shared" si="10"/>
        <v>0</v>
      </c>
      <c r="W21" s="75">
        <f t="shared" si="10"/>
        <v>0</v>
      </c>
      <c r="X21" s="75">
        <f t="shared" si="10"/>
        <v>0</v>
      </c>
      <c r="Y21" s="75">
        <f t="shared" si="10"/>
        <v>0</v>
      </c>
      <c r="Z21" s="75">
        <f t="shared" si="10"/>
        <v>0</v>
      </c>
      <c r="AA21" s="76">
        <f t="shared" si="10"/>
        <v>0</v>
      </c>
      <c r="AB21" s="84"/>
    </row>
    <row r="22" spans="1:28" s="22" customFormat="1" ht="23.25" customHeight="1">
      <c r="A22" s="27" t="s">
        <v>68</v>
      </c>
      <c r="B22" s="35"/>
      <c r="D22" s="70"/>
      <c r="E22" s="85" t="s">
        <v>69</v>
      </c>
      <c r="F22" s="86"/>
      <c r="G22" s="80"/>
      <c r="H22" s="74">
        <f t="shared" ref="H22:AA22" si="11">$B$37</f>
        <v>0</v>
      </c>
      <c r="I22" s="75">
        <f t="shared" si="11"/>
        <v>0</v>
      </c>
      <c r="J22" s="75">
        <f t="shared" si="11"/>
        <v>0</v>
      </c>
      <c r="K22" s="75">
        <f t="shared" si="11"/>
        <v>0</v>
      </c>
      <c r="L22" s="75">
        <f t="shared" si="11"/>
        <v>0</v>
      </c>
      <c r="M22" s="75">
        <f t="shared" si="11"/>
        <v>0</v>
      </c>
      <c r="N22" s="75">
        <f t="shared" si="11"/>
        <v>0</v>
      </c>
      <c r="O22" s="75">
        <f t="shared" si="11"/>
        <v>0</v>
      </c>
      <c r="P22" s="75">
        <f t="shared" si="11"/>
        <v>0</v>
      </c>
      <c r="Q22" s="75">
        <f t="shared" si="11"/>
        <v>0</v>
      </c>
      <c r="R22" s="75">
        <f t="shared" si="11"/>
        <v>0</v>
      </c>
      <c r="S22" s="75">
        <f t="shared" si="11"/>
        <v>0</v>
      </c>
      <c r="T22" s="75">
        <f t="shared" si="11"/>
        <v>0</v>
      </c>
      <c r="U22" s="75">
        <f t="shared" si="11"/>
        <v>0</v>
      </c>
      <c r="V22" s="75">
        <f t="shared" si="11"/>
        <v>0</v>
      </c>
      <c r="W22" s="75">
        <f t="shared" si="11"/>
        <v>0</v>
      </c>
      <c r="X22" s="75">
        <f t="shared" si="11"/>
        <v>0</v>
      </c>
      <c r="Y22" s="75">
        <f t="shared" si="11"/>
        <v>0</v>
      </c>
      <c r="Z22" s="75">
        <f t="shared" si="11"/>
        <v>0</v>
      </c>
      <c r="AA22" s="76">
        <f t="shared" si="11"/>
        <v>0</v>
      </c>
      <c r="AB22" s="84"/>
    </row>
    <row r="23" spans="1:28" s="22" customFormat="1" ht="23.25" customHeight="1" thickBot="1">
      <c r="A23" s="44" t="s">
        <v>70</v>
      </c>
      <c r="B23" s="45"/>
      <c r="C23" s="87"/>
      <c r="D23" s="70"/>
      <c r="E23" s="71" t="s">
        <v>71</v>
      </c>
      <c r="F23" s="72"/>
      <c r="G23" s="73"/>
      <c r="H23" s="74">
        <f t="shared" ref="H23:AA23" si="12">$B$38</f>
        <v>0</v>
      </c>
      <c r="I23" s="75">
        <f t="shared" si="12"/>
        <v>0</v>
      </c>
      <c r="J23" s="75">
        <f t="shared" si="12"/>
        <v>0</v>
      </c>
      <c r="K23" s="75">
        <f t="shared" si="12"/>
        <v>0</v>
      </c>
      <c r="L23" s="75">
        <f t="shared" si="12"/>
        <v>0</v>
      </c>
      <c r="M23" s="75">
        <f t="shared" si="12"/>
        <v>0</v>
      </c>
      <c r="N23" s="75">
        <f t="shared" si="12"/>
        <v>0</v>
      </c>
      <c r="O23" s="75">
        <f t="shared" si="12"/>
        <v>0</v>
      </c>
      <c r="P23" s="75">
        <f t="shared" si="12"/>
        <v>0</v>
      </c>
      <c r="Q23" s="75">
        <f t="shared" si="12"/>
        <v>0</v>
      </c>
      <c r="R23" s="75">
        <f t="shared" si="12"/>
        <v>0</v>
      </c>
      <c r="S23" s="75">
        <f t="shared" si="12"/>
        <v>0</v>
      </c>
      <c r="T23" s="75">
        <f t="shared" si="12"/>
        <v>0</v>
      </c>
      <c r="U23" s="75">
        <f t="shared" si="12"/>
        <v>0</v>
      </c>
      <c r="V23" s="75">
        <f t="shared" si="12"/>
        <v>0</v>
      </c>
      <c r="W23" s="75">
        <f t="shared" si="12"/>
        <v>0</v>
      </c>
      <c r="X23" s="75">
        <f t="shared" si="12"/>
        <v>0</v>
      </c>
      <c r="Y23" s="75">
        <f t="shared" si="12"/>
        <v>0</v>
      </c>
      <c r="Z23" s="75">
        <f t="shared" si="12"/>
        <v>0</v>
      </c>
      <c r="AA23" s="76">
        <f t="shared" si="12"/>
        <v>0</v>
      </c>
      <c r="AB23" s="52"/>
    </row>
    <row r="24" spans="1:28" s="22" customFormat="1" ht="23.25" customHeight="1" thickBot="1">
      <c r="A24" s="87"/>
      <c r="B24" s="87"/>
      <c r="C24" s="87"/>
      <c r="D24" s="70"/>
      <c r="E24" s="71" t="s">
        <v>72</v>
      </c>
      <c r="F24" s="72"/>
      <c r="G24" s="73"/>
      <c r="H24" s="74">
        <f t="shared" ref="H24:AA24" si="13">H12*0.007</f>
        <v>0</v>
      </c>
      <c r="I24" s="75">
        <f t="shared" si="13"/>
        <v>0</v>
      </c>
      <c r="J24" s="75">
        <f t="shared" si="13"/>
        <v>0</v>
      </c>
      <c r="K24" s="75">
        <f t="shared" si="13"/>
        <v>0</v>
      </c>
      <c r="L24" s="75">
        <f t="shared" si="13"/>
        <v>0</v>
      </c>
      <c r="M24" s="75">
        <f t="shared" si="13"/>
        <v>0</v>
      </c>
      <c r="N24" s="75">
        <f t="shared" si="13"/>
        <v>0</v>
      </c>
      <c r="O24" s="75">
        <f t="shared" si="13"/>
        <v>0</v>
      </c>
      <c r="P24" s="75">
        <f t="shared" si="13"/>
        <v>0</v>
      </c>
      <c r="Q24" s="75">
        <f t="shared" si="13"/>
        <v>0</v>
      </c>
      <c r="R24" s="75">
        <f t="shared" si="13"/>
        <v>0</v>
      </c>
      <c r="S24" s="75">
        <f t="shared" si="13"/>
        <v>0</v>
      </c>
      <c r="T24" s="75">
        <f t="shared" si="13"/>
        <v>0</v>
      </c>
      <c r="U24" s="75">
        <f t="shared" si="13"/>
        <v>0</v>
      </c>
      <c r="V24" s="75">
        <f t="shared" si="13"/>
        <v>0</v>
      </c>
      <c r="W24" s="75">
        <f t="shared" si="13"/>
        <v>0</v>
      </c>
      <c r="X24" s="75">
        <f t="shared" si="13"/>
        <v>0</v>
      </c>
      <c r="Y24" s="75">
        <f t="shared" si="13"/>
        <v>0</v>
      </c>
      <c r="Z24" s="75">
        <f t="shared" si="13"/>
        <v>0</v>
      </c>
      <c r="AA24" s="76">
        <f t="shared" si="13"/>
        <v>0</v>
      </c>
      <c r="AB24" s="52" t="s">
        <v>73</v>
      </c>
    </row>
    <row r="25" spans="1:28" s="87" customFormat="1" ht="23.25" customHeight="1" thickBot="1">
      <c r="A25" s="88" t="s">
        <v>74</v>
      </c>
      <c r="B25" s="89"/>
      <c r="D25" s="70"/>
      <c r="E25" s="71" t="s">
        <v>75</v>
      </c>
      <c r="F25" s="72"/>
      <c r="G25" s="73"/>
      <c r="H25" s="74">
        <f>H24*0.81</f>
        <v>0</v>
      </c>
      <c r="I25" s="75">
        <f t="shared" ref="I25:AA25" si="14">I24*0.81</f>
        <v>0</v>
      </c>
      <c r="J25" s="75">
        <f t="shared" si="14"/>
        <v>0</v>
      </c>
      <c r="K25" s="75">
        <f t="shared" si="14"/>
        <v>0</v>
      </c>
      <c r="L25" s="75">
        <f t="shared" si="14"/>
        <v>0</v>
      </c>
      <c r="M25" s="75">
        <f t="shared" si="14"/>
        <v>0</v>
      </c>
      <c r="N25" s="75">
        <f t="shared" si="14"/>
        <v>0</v>
      </c>
      <c r="O25" s="75">
        <f t="shared" si="14"/>
        <v>0</v>
      </c>
      <c r="P25" s="75">
        <f t="shared" si="14"/>
        <v>0</v>
      </c>
      <c r="Q25" s="75">
        <f t="shared" si="14"/>
        <v>0</v>
      </c>
      <c r="R25" s="75">
        <f t="shared" si="14"/>
        <v>0</v>
      </c>
      <c r="S25" s="75">
        <f t="shared" si="14"/>
        <v>0</v>
      </c>
      <c r="T25" s="75">
        <f t="shared" si="14"/>
        <v>0</v>
      </c>
      <c r="U25" s="75">
        <f t="shared" si="14"/>
        <v>0</v>
      </c>
      <c r="V25" s="75">
        <f t="shared" si="14"/>
        <v>0</v>
      </c>
      <c r="W25" s="75">
        <f t="shared" si="14"/>
        <v>0</v>
      </c>
      <c r="X25" s="75">
        <f t="shared" si="14"/>
        <v>0</v>
      </c>
      <c r="Y25" s="75">
        <f t="shared" si="14"/>
        <v>0</v>
      </c>
      <c r="Z25" s="75">
        <f t="shared" si="14"/>
        <v>0</v>
      </c>
      <c r="AA25" s="76">
        <f t="shared" si="14"/>
        <v>0</v>
      </c>
      <c r="AB25" s="52" t="s">
        <v>76</v>
      </c>
    </row>
    <row r="26" spans="1:28" s="87" customFormat="1" ht="23.25" customHeight="1" thickBot="1">
      <c r="A26" s="90" t="s">
        <v>77</v>
      </c>
      <c r="B26" s="91"/>
      <c r="D26" s="70"/>
      <c r="E26" s="71" t="s">
        <v>78</v>
      </c>
      <c r="F26" s="72"/>
      <c r="G26" s="73"/>
      <c r="H26" s="49">
        <f>H42*0.014</f>
        <v>0</v>
      </c>
      <c r="I26" s="50">
        <f t="shared" ref="I26:AA26" si="15">I42*0.014</f>
        <v>0</v>
      </c>
      <c r="J26" s="50">
        <f t="shared" si="15"/>
        <v>0</v>
      </c>
      <c r="K26" s="50">
        <f t="shared" si="15"/>
        <v>0</v>
      </c>
      <c r="L26" s="50">
        <f t="shared" si="15"/>
        <v>0</v>
      </c>
      <c r="M26" s="50">
        <f t="shared" si="15"/>
        <v>0</v>
      </c>
      <c r="N26" s="50">
        <f t="shared" si="15"/>
        <v>0</v>
      </c>
      <c r="O26" s="50">
        <f t="shared" si="15"/>
        <v>0</v>
      </c>
      <c r="P26" s="50">
        <f t="shared" si="15"/>
        <v>0</v>
      </c>
      <c r="Q26" s="50">
        <f t="shared" si="15"/>
        <v>0</v>
      </c>
      <c r="R26" s="50">
        <f t="shared" si="15"/>
        <v>0</v>
      </c>
      <c r="S26" s="50">
        <f t="shared" si="15"/>
        <v>0</v>
      </c>
      <c r="T26" s="50">
        <f t="shared" si="15"/>
        <v>0</v>
      </c>
      <c r="U26" s="50">
        <f t="shared" si="15"/>
        <v>0</v>
      </c>
      <c r="V26" s="50">
        <f t="shared" si="15"/>
        <v>0</v>
      </c>
      <c r="W26" s="50">
        <f t="shared" si="15"/>
        <v>0</v>
      </c>
      <c r="X26" s="50">
        <f t="shared" si="15"/>
        <v>0</v>
      </c>
      <c r="Y26" s="50">
        <f t="shared" si="15"/>
        <v>0</v>
      </c>
      <c r="Z26" s="50">
        <f t="shared" si="15"/>
        <v>0</v>
      </c>
      <c r="AA26" s="51">
        <f t="shared" si="15"/>
        <v>0</v>
      </c>
      <c r="AB26" s="52" t="s">
        <v>79</v>
      </c>
    </row>
    <row r="27" spans="1:28" s="87" customFormat="1" ht="23.25" customHeight="1" thickBot="1">
      <c r="D27" s="70"/>
      <c r="E27" s="71" t="s">
        <v>80</v>
      </c>
      <c r="F27" s="72"/>
      <c r="G27" s="73"/>
      <c r="H27" s="74" t="e">
        <f t="shared" ref="H27:AA27" si="16">H35</f>
        <v>#DIV/0!</v>
      </c>
      <c r="I27" s="75" t="e">
        <f t="shared" si="16"/>
        <v>#DIV/0!</v>
      </c>
      <c r="J27" s="75" t="e">
        <f>J35</f>
        <v>#DIV/0!</v>
      </c>
      <c r="K27" s="75" t="e">
        <f t="shared" si="16"/>
        <v>#DIV/0!</v>
      </c>
      <c r="L27" s="75" t="e">
        <f t="shared" si="16"/>
        <v>#DIV/0!</v>
      </c>
      <c r="M27" s="75" t="e">
        <f t="shared" si="16"/>
        <v>#DIV/0!</v>
      </c>
      <c r="N27" s="75" t="e">
        <f t="shared" si="16"/>
        <v>#DIV/0!</v>
      </c>
      <c r="O27" s="75" t="e">
        <f t="shared" si="16"/>
        <v>#DIV/0!</v>
      </c>
      <c r="P27" s="75" t="e">
        <f t="shared" si="16"/>
        <v>#DIV/0!</v>
      </c>
      <c r="Q27" s="75" t="e">
        <f t="shared" si="16"/>
        <v>#DIV/0!</v>
      </c>
      <c r="R27" s="75" t="e">
        <f t="shared" si="16"/>
        <v>#DIV/0!</v>
      </c>
      <c r="S27" s="75" t="e">
        <f t="shared" si="16"/>
        <v>#DIV/0!</v>
      </c>
      <c r="T27" s="75" t="e">
        <f t="shared" si="16"/>
        <v>#DIV/0!</v>
      </c>
      <c r="U27" s="75" t="e">
        <f t="shared" si="16"/>
        <v>#DIV/0!</v>
      </c>
      <c r="V27" s="75" t="e">
        <f t="shared" si="16"/>
        <v>#DIV/0!</v>
      </c>
      <c r="W27" s="75" t="e">
        <f t="shared" si="16"/>
        <v>#DIV/0!</v>
      </c>
      <c r="X27" s="75" t="e">
        <f t="shared" si="16"/>
        <v>#DIV/0!</v>
      </c>
      <c r="Y27" s="75" t="e">
        <f t="shared" si="16"/>
        <v>#DIV/0!</v>
      </c>
      <c r="Z27" s="75" t="e">
        <f t="shared" si="16"/>
        <v>#DIV/0!</v>
      </c>
      <c r="AA27" s="76" t="e">
        <f t="shared" si="16"/>
        <v>#DIV/0!</v>
      </c>
      <c r="AB27" s="52"/>
    </row>
    <row r="28" spans="1:28" s="87" customFormat="1" ht="23.25" customHeight="1" thickBot="1">
      <c r="A28" s="15" t="s">
        <v>81</v>
      </c>
      <c r="B28" s="16"/>
      <c r="D28" s="70"/>
      <c r="E28" s="46" t="s">
        <v>82</v>
      </c>
      <c r="F28" s="47"/>
      <c r="G28" s="92"/>
      <c r="H28" s="93">
        <f>$H$41/17</f>
        <v>0</v>
      </c>
      <c r="I28" s="94">
        <f t="shared" ref="I28:X28" si="17">$H$41/17</f>
        <v>0</v>
      </c>
      <c r="J28" s="94">
        <f t="shared" si="17"/>
        <v>0</v>
      </c>
      <c r="K28" s="94">
        <f t="shared" si="17"/>
        <v>0</v>
      </c>
      <c r="L28" s="94">
        <f t="shared" si="17"/>
        <v>0</v>
      </c>
      <c r="M28" s="94">
        <f t="shared" si="17"/>
        <v>0</v>
      </c>
      <c r="N28" s="94">
        <f t="shared" si="17"/>
        <v>0</v>
      </c>
      <c r="O28" s="94">
        <f t="shared" si="17"/>
        <v>0</v>
      </c>
      <c r="P28" s="94">
        <f t="shared" si="17"/>
        <v>0</v>
      </c>
      <c r="Q28" s="94">
        <f t="shared" si="17"/>
        <v>0</v>
      </c>
      <c r="R28" s="94">
        <f t="shared" si="17"/>
        <v>0</v>
      </c>
      <c r="S28" s="94">
        <f t="shared" si="17"/>
        <v>0</v>
      </c>
      <c r="T28" s="94">
        <f t="shared" si="17"/>
        <v>0</v>
      </c>
      <c r="U28" s="94">
        <f t="shared" si="17"/>
        <v>0</v>
      </c>
      <c r="V28" s="94">
        <f t="shared" si="17"/>
        <v>0</v>
      </c>
      <c r="W28" s="94">
        <f t="shared" si="17"/>
        <v>0</v>
      </c>
      <c r="X28" s="94">
        <f t="shared" si="17"/>
        <v>0</v>
      </c>
      <c r="Y28" s="95">
        <v>0</v>
      </c>
      <c r="Z28" s="95">
        <v>0</v>
      </c>
      <c r="AA28" s="96">
        <v>0</v>
      </c>
      <c r="AB28" s="61" t="s">
        <v>83</v>
      </c>
    </row>
    <row r="29" spans="1:28" s="87" customFormat="1" ht="23.25" customHeight="1">
      <c r="A29" s="20" t="s">
        <v>84</v>
      </c>
      <c r="B29" s="21"/>
      <c r="C29" s="22"/>
      <c r="D29" s="97"/>
      <c r="E29" s="98" t="s">
        <v>39</v>
      </c>
      <c r="F29" s="99" t="s">
        <v>85</v>
      </c>
      <c r="G29" s="100"/>
      <c r="H29" s="101" t="e">
        <f t="shared" ref="H29:AA29" si="18">SUM(H13:H28)</f>
        <v>#DIV/0!</v>
      </c>
      <c r="I29" s="102" t="e">
        <f t="shared" si="18"/>
        <v>#DIV/0!</v>
      </c>
      <c r="J29" s="102" t="e">
        <f t="shared" si="18"/>
        <v>#DIV/0!</v>
      </c>
      <c r="K29" s="103" t="e">
        <f t="shared" si="18"/>
        <v>#DIV/0!</v>
      </c>
      <c r="L29" s="103" t="e">
        <f t="shared" si="18"/>
        <v>#DIV/0!</v>
      </c>
      <c r="M29" s="102" t="e">
        <f t="shared" si="18"/>
        <v>#DIV/0!</v>
      </c>
      <c r="N29" s="102" t="e">
        <f t="shared" si="18"/>
        <v>#DIV/0!</v>
      </c>
      <c r="O29" s="102" t="e">
        <f t="shared" si="18"/>
        <v>#DIV/0!</v>
      </c>
      <c r="P29" s="102" t="e">
        <f t="shared" si="18"/>
        <v>#DIV/0!</v>
      </c>
      <c r="Q29" s="102" t="e">
        <f t="shared" si="18"/>
        <v>#DIV/0!</v>
      </c>
      <c r="R29" s="102" t="e">
        <f t="shared" si="18"/>
        <v>#DIV/0!</v>
      </c>
      <c r="S29" s="102" t="e">
        <f t="shared" si="18"/>
        <v>#DIV/0!</v>
      </c>
      <c r="T29" s="102" t="e">
        <f t="shared" si="18"/>
        <v>#DIV/0!</v>
      </c>
      <c r="U29" s="102" t="e">
        <f t="shared" si="18"/>
        <v>#DIV/0!</v>
      </c>
      <c r="V29" s="102" t="e">
        <f t="shared" si="18"/>
        <v>#DIV/0!</v>
      </c>
      <c r="W29" s="102" t="e">
        <f t="shared" si="18"/>
        <v>#DIV/0!</v>
      </c>
      <c r="X29" s="103" t="e">
        <f t="shared" si="18"/>
        <v>#DIV/0!</v>
      </c>
      <c r="Y29" s="102" t="e">
        <f t="shared" si="18"/>
        <v>#DIV/0!</v>
      </c>
      <c r="Z29" s="103" t="e">
        <f t="shared" si="18"/>
        <v>#DIV/0!</v>
      </c>
      <c r="AA29" s="104" t="e">
        <f t="shared" si="18"/>
        <v>#DIV/0!</v>
      </c>
      <c r="AB29" s="105" t="s">
        <v>86</v>
      </c>
    </row>
    <row r="30" spans="1:28" s="87" customFormat="1" ht="23.25" customHeight="1">
      <c r="A30" s="27" t="s">
        <v>87</v>
      </c>
      <c r="B30" s="35"/>
      <c r="C30" s="22"/>
      <c r="D30" s="106" t="s">
        <v>88</v>
      </c>
      <c r="E30" s="107"/>
      <c r="F30" s="108" t="s">
        <v>89</v>
      </c>
      <c r="G30" s="109" t="e">
        <f>SUM(H30:Z30)</f>
        <v>#DIV/0!</v>
      </c>
      <c r="H30" s="110" t="e">
        <f t="shared" ref="H30:AA30" si="19">H12-H29</f>
        <v>#DIV/0!</v>
      </c>
      <c r="I30" s="111" t="e">
        <f t="shared" si="19"/>
        <v>#DIV/0!</v>
      </c>
      <c r="J30" s="111" t="e">
        <f t="shared" si="19"/>
        <v>#DIV/0!</v>
      </c>
      <c r="K30" s="111" t="e">
        <f t="shared" si="19"/>
        <v>#DIV/0!</v>
      </c>
      <c r="L30" s="111" t="e">
        <f t="shared" si="19"/>
        <v>#DIV/0!</v>
      </c>
      <c r="M30" s="111" t="e">
        <f t="shared" si="19"/>
        <v>#DIV/0!</v>
      </c>
      <c r="N30" s="111" t="e">
        <f t="shared" si="19"/>
        <v>#DIV/0!</v>
      </c>
      <c r="O30" s="111" t="e">
        <f t="shared" si="19"/>
        <v>#DIV/0!</v>
      </c>
      <c r="P30" s="111" t="e">
        <f t="shared" si="19"/>
        <v>#DIV/0!</v>
      </c>
      <c r="Q30" s="111" t="e">
        <f t="shared" si="19"/>
        <v>#DIV/0!</v>
      </c>
      <c r="R30" s="111" t="e">
        <f t="shared" si="19"/>
        <v>#DIV/0!</v>
      </c>
      <c r="S30" s="111" t="e">
        <f t="shared" si="19"/>
        <v>#DIV/0!</v>
      </c>
      <c r="T30" s="111" t="e">
        <f t="shared" si="19"/>
        <v>#DIV/0!</v>
      </c>
      <c r="U30" s="111" t="e">
        <f t="shared" si="19"/>
        <v>#DIV/0!</v>
      </c>
      <c r="V30" s="111" t="e">
        <f t="shared" si="19"/>
        <v>#DIV/0!</v>
      </c>
      <c r="W30" s="111" t="e">
        <f t="shared" si="19"/>
        <v>#DIV/0!</v>
      </c>
      <c r="X30" s="111" t="e">
        <f t="shared" si="19"/>
        <v>#DIV/0!</v>
      </c>
      <c r="Y30" s="111" t="e">
        <f t="shared" si="19"/>
        <v>#DIV/0!</v>
      </c>
      <c r="Z30" s="111" t="e">
        <f t="shared" si="19"/>
        <v>#DIV/0!</v>
      </c>
      <c r="AA30" s="112" t="e">
        <f t="shared" si="19"/>
        <v>#DIV/0!</v>
      </c>
      <c r="AB30" s="113"/>
    </row>
    <row r="31" spans="1:28" s="22" customFormat="1" ht="23.25" customHeight="1">
      <c r="A31" s="27" t="s">
        <v>90</v>
      </c>
      <c r="B31" s="35"/>
      <c r="D31" s="106" t="s">
        <v>91</v>
      </c>
      <c r="E31" s="107"/>
      <c r="F31" s="108" t="s">
        <v>92</v>
      </c>
      <c r="G31" s="109"/>
      <c r="H31" s="114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6"/>
      <c r="AB31" s="113" t="s">
        <v>93</v>
      </c>
    </row>
    <row r="32" spans="1:28" s="22" customFormat="1" ht="23.25" customHeight="1">
      <c r="A32" s="27" t="s">
        <v>94</v>
      </c>
      <c r="B32" s="35"/>
      <c r="D32" s="106" t="s">
        <v>95</v>
      </c>
      <c r="E32" s="107"/>
      <c r="F32" s="117"/>
      <c r="G32" s="118"/>
      <c r="H32" s="119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1"/>
      <c r="AB32" s="122" t="s">
        <v>96</v>
      </c>
    </row>
    <row r="33" spans="1:29" s="22" customFormat="1" ht="23.25" customHeight="1">
      <c r="A33" s="27" t="s">
        <v>97</v>
      </c>
      <c r="B33" s="35"/>
      <c r="C33" s="123"/>
      <c r="D33" s="124" t="s">
        <v>98</v>
      </c>
      <c r="E33" s="125" t="s">
        <v>99</v>
      </c>
      <c r="F33" s="126" t="s">
        <v>100</v>
      </c>
      <c r="G33" s="127"/>
      <c r="H33" s="128" t="e">
        <f>H30-H31</f>
        <v>#DIV/0!</v>
      </c>
      <c r="I33" s="129" t="e">
        <f t="shared" ref="I33:AA33" si="20">I30-I31</f>
        <v>#DIV/0!</v>
      </c>
      <c r="J33" s="129" t="e">
        <f t="shared" si="20"/>
        <v>#DIV/0!</v>
      </c>
      <c r="K33" s="129" t="e">
        <f t="shared" si="20"/>
        <v>#DIV/0!</v>
      </c>
      <c r="L33" s="129" t="e">
        <f t="shared" si="20"/>
        <v>#DIV/0!</v>
      </c>
      <c r="M33" s="129" t="e">
        <f t="shared" si="20"/>
        <v>#DIV/0!</v>
      </c>
      <c r="N33" s="129" t="e">
        <f t="shared" si="20"/>
        <v>#DIV/0!</v>
      </c>
      <c r="O33" s="129" t="e">
        <f t="shared" si="20"/>
        <v>#DIV/0!</v>
      </c>
      <c r="P33" s="129" t="e">
        <f t="shared" si="20"/>
        <v>#DIV/0!</v>
      </c>
      <c r="Q33" s="129" t="e">
        <f t="shared" si="20"/>
        <v>#DIV/0!</v>
      </c>
      <c r="R33" s="129" t="e">
        <f t="shared" si="20"/>
        <v>#DIV/0!</v>
      </c>
      <c r="S33" s="129" t="e">
        <f t="shared" si="20"/>
        <v>#DIV/0!</v>
      </c>
      <c r="T33" s="129" t="e">
        <f t="shared" si="20"/>
        <v>#DIV/0!</v>
      </c>
      <c r="U33" s="129" t="e">
        <f t="shared" si="20"/>
        <v>#DIV/0!</v>
      </c>
      <c r="V33" s="129" t="e">
        <f t="shared" si="20"/>
        <v>#DIV/0!</v>
      </c>
      <c r="W33" s="129" t="e">
        <f t="shared" si="20"/>
        <v>#DIV/0!</v>
      </c>
      <c r="X33" s="129" t="e">
        <f t="shared" si="20"/>
        <v>#DIV/0!</v>
      </c>
      <c r="Y33" s="129" t="e">
        <f t="shared" si="20"/>
        <v>#DIV/0!</v>
      </c>
      <c r="Z33" s="129" t="e">
        <f t="shared" si="20"/>
        <v>#DIV/0!</v>
      </c>
      <c r="AA33" s="130" t="e">
        <f t="shared" si="20"/>
        <v>#DIV/0!</v>
      </c>
      <c r="AB33" s="131" t="s">
        <v>101</v>
      </c>
    </row>
    <row r="34" spans="1:29" s="22" customFormat="1" ht="23.25" customHeight="1">
      <c r="A34" s="27" t="s">
        <v>102</v>
      </c>
      <c r="B34" s="35"/>
      <c r="D34" s="132"/>
      <c r="E34" s="133" t="s">
        <v>82</v>
      </c>
      <c r="F34" s="134" t="s">
        <v>103</v>
      </c>
      <c r="G34" s="135"/>
      <c r="H34" s="49">
        <f t="shared" ref="H34:AA34" si="21">H28</f>
        <v>0</v>
      </c>
      <c r="I34" s="50">
        <f t="shared" si="21"/>
        <v>0</v>
      </c>
      <c r="J34" s="50">
        <f t="shared" si="21"/>
        <v>0</v>
      </c>
      <c r="K34" s="50">
        <f t="shared" si="21"/>
        <v>0</v>
      </c>
      <c r="L34" s="50">
        <f t="shared" si="21"/>
        <v>0</v>
      </c>
      <c r="M34" s="50">
        <f t="shared" si="21"/>
        <v>0</v>
      </c>
      <c r="N34" s="50">
        <f t="shared" si="21"/>
        <v>0</v>
      </c>
      <c r="O34" s="50">
        <f t="shared" si="21"/>
        <v>0</v>
      </c>
      <c r="P34" s="50">
        <f t="shared" si="21"/>
        <v>0</v>
      </c>
      <c r="Q34" s="50">
        <f t="shared" si="21"/>
        <v>0</v>
      </c>
      <c r="R34" s="50">
        <f t="shared" si="21"/>
        <v>0</v>
      </c>
      <c r="S34" s="50">
        <f t="shared" si="21"/>
        <v>0</v>
      </c>
      <c r="T34" s="50">
        <f t="shared" si="21"/>
        <v>0</v>
      </c>
      <c r="U34" s="50">
        <f t="shared" si="21"/>
        <v>0</v>
      </c>
      <c r="V34" s="50">
        <f t="shared" si="21"/>
        <v>0</v>
      </c>
      <c r="W34" s="50">
        <f t="shared" si="21"/>
        <v>0</v>
      </c>
      <c r="X34" s="50">
        <f t="shared" si="21"/>
        <v>0</v>
      </c>
      <c r="Y34" s="50">
        <f t="shared" si="21"/>
        <v>0</v>
      </c>
      <c r="Z34" s="50">
        <f t="shared" si="21"/>
        <v>0</v>
      </c>
      <c r="AA34" s="51">
        <f t="shared" si="21"/>
        <v>0</v>
      </c>
      <c r="AB34" s="136"/>
    </row>
    <row r="35" spans="1:29" s="123" customFormat="1" ht="23.25" customHeight="1">
      <c r="A35" s="27" t="s">
        <v>104</v>
      </c>
      <c r="B35" s="35"/>
      <c r="C35" s="22"/>
      <c r="D35" s="132"/>
      <c r="E35" s="137" t="s">
        <v>80</v>
      </c>
      <c r="F35" s="138" t="s">
        <v>105</v>
      </c>
      <c r="G35" s="139"/>
      <c r="H35" s="140" t="e">
        <f>H43*$B$17</f>
        <v>#DIV/0!</v>
      </c>
      <c r="I35" s="140" t="e">
        <f t="shared" ref="I35:AA35" si="22">I43*$B$17</f>
        <v>#DIV/0!</v>
      </c>
      <c r="J35" s="140" t="e">
        <f t="shared" si="22"/>
        <v>#DIV/0!</v>
      </c>
      <c r="K35" s="140" t="e">
        <f t="shared" si="22"/>
        <v>#DIV/0!</v>
      </c>
      <c r="L35" s="140" t="e">
        <f t="shared" si="22"/>
        <v>#DIV/0!</v>
      </c>
      <c r="M35" s="140" t="e">
        <f t="shared" si="22"/>
        <v>#DIV/0!</v>
      </c>
      <c r="N35" s="140" t="e">
        <f t="shared" si="22"/>
        <v>#DIV/0!</v>
      </c>
      <c r="O35" s="140" t="e">
        <f t="shared" si="22"/>
        <v>#DIV/0!</v>
      </c>
      <c r="P35" s="140" t="e">
        <f t="shared" si="22"/>
        <v>#DIV/0!</v>
      </c>
      <c r="Q35" s="140" t="e">
        <f t="shared" si="22"/>
        <v>#DIV/0!</v>
      </c>
      <c r="R35" s="140" t="e">
        <f t="shared" si="22"/>
        <v>#DIV/0!</v>
      </c>
      <c r="S35" s="140" t="e">
        <f t="shared" si="22"/>
        <v>#DIV/0!</v>
      </c>
      <c r="T35" s="140" t="e">
        <f t="shared" si="22"/>
        <v>#DIV/0!</v>
      </c>
      <c r="U35" s="140" t="e">
        <f t="shared" si="22"/>
        <v>#DIV/0!</v>
      </c>
      <c r="V35" s="140" t="e">
        <f t="shared" si="22"/>
        <v>#DIV/0!</v>
      </c>
      <c r="W35" s="140" t="e">
        <f t="shared" si="22"/>
        <v>#DIV/0!</v>
      </c>
      <c r="X35" s="140" t="e">
        <f t="shared" si="22"/>
        <v>#DIV/0!</v>
      </c>
      <c r="Y35" s="140" t="e">
        <f t="shared" si="22"/>
        <v>#DIV/0!</v>
      </c>
      <c r="Z35" s="140" t="e">
        <f t="shared" si="22"/>
        <v>#DIV/0!</v>
      </c>
      <c r="AA35" s="141" t="e">
        <f t="shared" si="22"/>
        <v>#DIV/0!</v>
      </c>
      <c r="AB35" s="142"/>
    </row>
    <row r="36" spans="1:29" s="22" customFormat="1" ht="23.25" customHeight="1">
      <c r="A36" s="27" t="s">
        <v>106</v>
      </c>
      <c r="B36" s="35"/>
      <c r="D36" s="143" t="s">
        <v>107</v>
      </c>
      <c r="E36" s="144"/>
      <c r="F36" s="145" t="s">
        <v>108</v>
      </c>
      <c r="G36" s="146" t="s">
        <v>109</v>
      </c>
      <c r="H36" s="147" t="e">
        <f>SUM(H33:H35)</f>
        <v>#DIV/0!</v>
      </c>
      <c r="I36" s="148" t="e">
        <f t="shared" ref="I36:AA36" si="23">SUM(I33:I35)</f>
        <v>#DIV/0!</v>
      </c>
      <c r="J36" s="148" t="e">
        <f t="shared" si="23"/>
        <v>#DIV/0!</v>
      </c>
      <c r="K36" s="148" t="e">
        <f t="shared" si="23"/>
        <v>#DIV/0!</v>
      </c>
      <c r="L36" s="148" t="e">
        <f t="shared" si="23"/>
        <v>#DIV/0!</v>
      </c>
      <c r="M36" s="148" t="e">
        <f t="shared" si="23"/>
        <v>#DIV/0!</v>
      </c>
      <c r="N36" s="148" t="e">
        <f t="shared" si="23"/>
        <v>#DIV/0!</v>
      </c>
      <c r="O36" s="148" t="e">
        <f t="shared" si="23"/>
        <v>#DIV/0!</v>
      </c>
      <c r="P36" s="148" t="e">
        <f t="shared" si="23"/>
        <v>#DIV/0!</v>
      </c>
      <c r="Q36" s="148" t="e">
        <f t="shared" si="23"/>
        <v>#DIV/0!</v>
      </c>
      <c r="R36" s="148" t="e">
        <f t="shared" si="23"/>
        <v>#DIV/0!</v>
      </c>
      <c r="S36" s="148" t="e">
        <f t="shared" si="23"/>
        <v>#DIV/0!</v>
      </c>
      <c r="T36" s="148" t="e">
        <f t="shared" si="23"/>
        <v>#DIV/0!</v>
      </c>
      <c r="U36" s="148" t="e">
        <f t="shared" si="23"/>
        <v>#DIV/0!</v>
      </c>
      <c r="V36" s="148" t="e">
        <f t="shared" si="23"/>
        <v>#DIV/0!</v>
      </c>
      <c r="W36" s="148" t="e">
        <f t="shared" si="23"/>
        <v>#DIV/0!</v>
      </c>
      <c r="X36" s="148" t="e">
        <f t="shared" si="23"/>
        <v>#DIV/0!</v>
      </c>
      <c r="Y36" s="148" t="e">
        <f t="shared" si="23"/>
        <v>#DIV/0!</v>
      </c>
      <c r="Z36" s="149" t="e">
        <f t="shared" si="23"/>
        <v>#DIV/0!</v>
      </c>
      <c r="AA36" s="150" t="e">
        <f t="shared" si="23"/>
        <v>#DIV/0!</v>
      </c>
      <c r="AB36" s="151" t="s">
        <v>110</v>
      </c>
    </row>
    <row r="37" spans="1:29" s="22" customFormat="1" ht="23.25" customHeight="1">
      <c r="A37" s="152" t="s">
        <v>111</v>
      </c>
      <c r="B37" s="153"/>
      <c r="D37" s="154" t="s">
        <v>112</v>
      </c>
      <c r="E37" s="155"/>
      <c r="F37" s="156" t="s">
        <v>113</v>
      </c>
      <c r="G37" s="157">
        <f>-$B$20</f>
        <v>0</v>
      </c>
      <c r="H37" s="74" t="e">
        <f>H36-H35</f>
        <v>#DIV/0!</v>
      </c>
      <c r="I37" s="75" t="e">
        <f t="shared" ref="I37:AA37" si="24">I36-I35</f>
        <v>#DIV/0!</v>
      </c>
      <c r="J37" s="75" t="e">
        <f t="shared" si="24"/>
        <v>#DIV/0!</v>
      </c>
      <c r="K37" s="75" t="e">
        <f t="shared" si="24"/>
        <v>#DIV/0!</v>
      </c>
      <c r="L37" s="75" t="e">
        <f t="shared" si="24"/>
        <v>#DIV/0!</v>
      </c>
      <c r="M37" s="75" t="e">
        <f t="shared" si="24"/>
        <v>#DIV/0!</v>
      </c>
      <c r="N37" s="75" t="e">
        <f t="shared" si="24"/>
        <v>#DIV/0!</v>
      </c>
      <c r="O37" s="75" t="e">
        <f t="shared" si="24"/>
        <v>#DIV/0!</v>
      </c>
      <c r="P37" s="75" t="e">
        <f t="shared" si="24"/>
        <v>#DIV/0!</v>
      </c>
      <c r="Q37" s="75" t="e">
        <f t="shared" si="24"/>
        <v>#DIV/0!</v>
      </c>
      <c r="R37" s="75" t="e">
        <f t="shared" si="24"/>
        <v>#DIV/0!</v>
      </c>
      <c r="S37" s="75" t="e">
        <f t="shared" si="24"/>
        <v>#DIV/0!</v>
      </c>
      <c r="T37" s="75" t="e">
        <f t="shared" si="24"/>
        <v>#DIV/0!</v>
      </c>
      <c r="U37" s="75" t="e">
        <f t="shared" si="24"/>
        <v>#DIV/0!</v>
      </c>
      <c r="V37" s="75" t="e">
        <f t="shared" si="24"/>
        <v>#DIV/0!</v>
      </c>
      <c r="W37" s="75" t="e">
        <f t="shared" si="24"/>
        <v>#DIV/0!</v>
      </c>
      <c r="X37" s="75" t="e">
        <f t="shared" si="24"/>
        <v>#DIV/0!</v>
      </c>
      <c r="Y37" s="75" t="e">
        <f t="shared" si="24"/>
        <v>#DIV/0!</v>
      </c>
      <c r="Z37" s="158" t="e">
        <f t="shared" si="24"/>
        <v>#DIV/0!</v>
      </c>
      <c r="AA37" s="159" t="e">
        <f t="shared" si="24"/>
        <v>#DIV/0!</v>
      </c>
      <c r="AB37" s="52" t="s">
        <v>114</v>
      </c>
    </row>
    <row r="38" spans="1:29" s="22" customFormat="1" ht="23.25" customHeight="1" thickBot="1">
      <c r="A38" s="44" t="s">
        <v>115</v>
      </c>
      <c r="B38" s="45"/>
      <c r="C38" s="123"/>
      <c r="D38" s="154" t="s">
        <v>116</v>
      </c>
      <c r="E38" s="155"/>
      <c r="F38" s="156" t="s">
        <v>117</v>
      </c>
      <c r="G38" s="73"/>
      <c r="H38" s="74" t="e">
        <f>IF($B$15/$B$16&lt;=H43,$B$15/$B$16,0)</f>
        <v>#DIV/0!</v>
      </c>
      <c r="I38" s="75" t="e">
        <f t="shared" ref="I38:AA38" si="25">IF($B$15/$B$16&lt;=I43,$B$15/$B$16,0)</f>
        <v>#DIV/0!</v>
      </c>
      <c r="J38" s="75" t="e">
        <f t="shared" si="25"/>
        <v>#DIV/0!</v>
      </c>
      <c r="K38" s="75" t="e">
        <f t="shared" si="25"/>
        <v>#DIV/0!</v>
      </c>
      <c r="L38" s="75" t="e">
        <f t="shared" si="25"/>
        <v>#DIV/0!</v>
      </c>
      <c r="M38" s="75" t="e">
        <f t="shared" si="25"/>
        <v>#DIV/0!</v>
      </c>
      <c r="N38" s="75" t="e">
        <f t="shared" si="25"/>
        <v>#DIV/0!</v>
      </c>
      <c r="O38" s="75" t="e">
        <f t="shared" si="25"/>
        <v>#DIV/0!</v>
      </c>
      <c r="P38" s="75" t="e">
        <f t="shared" si="25"/>
        <v>#DIV/0!</v>
      </c>
      <c r="Q38" s="75" t="e">
        <f t="shared" si="25"/>
        <v>#DIV/0!</v>
      </c>
      <c r="R38" s="75" t="e">
        <f t="shared" si="25"/>
        <v>#DIV/0!</v>
      </c>
      <c r="S38" s="75" t="e">
        <f t="shared" si="25"/>
        <v>#DIV/0!</v>
      </c>
      <c r="T38" s="75" t="e">
        <f t="shared" si="25"/>
        <v>#DIV/0!</v>
      </c>
      <c r="U38" s="75" t="e">
        <f t="shared" si="25"/>
        <v>#DIV/0!</v>
      </c>
      <c r="V38" s="75" t="e">
        <f t="shared" si="25"/>
        <v>#DIV/0!</v>
      </c>
      <c r="W38" s="75" t="e">
        <f t="shared" si="25"/>
        <v>#DIV/0!</v>
      </c>
      <c r="X38" s="75" t="e">
        <f t="shared" si="25"/>
        <v>#DIV/0!</v>
      </c>
      <c r="Y38" s="75" t="e">
        <f t="shared" si="25"/>
        <v>#DIV/0!</v>
      </c>
      <c r="Z38" s="158" t="e">
        <f t="shared" si="25"/>
        <v>#DIV/0!</v>
      </c>
      <c r="AA38" s="159" t="e">
        <f t="shared" si="25"/>
        <v>#DIV/0!</v>
      </c>
      <c r="AB38" s="160"/>
    </row>
    <row r="39" spans="1:29" s="123" customFormat="1" ht="23.25" customHeight="1" thickBot="1">
      <c r="A39" s="22"/>
      <c r="B39" s="22"/>
      <c r="C39" s="22"/>
      <c r="D39" s="161" t="s">
        <v>118</v>
      </c>
      <c r="E39" s="162"/>
      <c r="F39" s="163" t="s">
        <v>119</v>
      </c>
      <c r="G39" s="164"/>
      <c r="H39" s="165" t="e">
        <f>H37-H38</f>
        <v>#DIV/0!</v>
      </c>
      <c r="I39" s="166" t="e">
        <f t="shared" ref="I39:AA39" si="26">I37-I38</f>
        <v>#DIV/0!</v>
      </c>
      <c r="J39" s="166" t="e">
        <f t="shared" si="26"/>
        <v>#DIV/0!</v>
      </c>
      <c r="K39" s="166" t="e">
        <f t="shared" si="26"/>
        <v>#DIV/0!</v>
      </c>
      <c r="L39" s="166" t="e">
        <f t="shared" si="26"/>
        <v>#DIV/0!</v>
      </c>
      <c r="M39" s="166" t="e">
        <f t="shared" si="26"/>
        <v>#DIV/0!</v>
      </c>
      <c r="N39" s="166" t="e">
        <f t="shared" si="26"/>
        <v>#DIV/0!</v>
      </c>
      <c r="O39" s="166" t="e">
        <f t="shared" si="26"/>
        <v>#DIV/0!</v>
      </c>
      <c r="P39" s="166" t="e">
        <f t="shared" si="26"/>
        <v>#DIV/0!</v>
      </c>
      <c r="Q39" s="166" t="e">
        <f t="shared" si="26"/>
        <v>#DIV/0!</v>
      </c>
      <c r="R39" s="166" t="e">
        <f t="shared" si="26"/>
        <v>#DIV/0!</v>
      </c>
      <c r="S39" s="166" t="e">
        <f t="shared" si="26"/>
        <v>#DIV/0!</v>
      </c>
      <c r="T39" s="166" t="e">
        <f t="shared" si="26"/>
        <v>#DIV/0!</v>
      </c>
      <c r="U39" s="166" t="e">
        <f t="shared" si="26"/>
        <v>#DIV/0!</v>
      </c>
      <c r="V39" s="166" t="e">
        <f t="shared" si="26"/>
        <v>#DIV/0!</v>
      </c>
      <c r="W39" s="166" t="e">
        <f t="shared" si="26"/>
        <v>#DIV/0!</v>
      </c>
      <c r="X39" s="166" t="e">
        <f t="shared" si="26"/>
        <v>#DIV/0!</v>
      </c>
      <c r="Y39" s="166" t="e">
        <f t="shared" si="26"/>
        <v>#DIV/0!</v>
      </c>
      <c r="Z39" s="167" t="e">
        <f t="shared" si="26"/>
        <v>#DIV/0!</v>
      </c>
      <c r="AA39" s="168" t="e">
        <f t="shared" si="26"/>
        <v>#DIV/0!</v>
      </c>
      <c r="AB39" s="169"/>
    </row>
    <row r="40" spans="1:29" s="123" customFormat="1" ht="23.25" customHeight="1" thickBot="1">
      <c r="A40" s="170" t="s">
        <v>120</v>
      </c>
      <c r="B40" s="171"/>
      <c r="C40" s="22"/>
      <c r="D40" s="172"/>
      <c r="E40" s="172"/>
      <c r="F40" s="173"/>
      <c r="G40" s="173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5"/>
    </row>
    <row r="41" spans="1:29" s="22" customFormat="1" ht="23.25" customHeight="1" thickBot="1">
      <c r="A41" s="176" t="s">
        <v>121</v>
      </c>
      <c r="B41" s="177"/>
      <c r="D41" s="178" t="s">
        <v>122</v>
      </c>
      <c r="E41" s="179"/>
      <c r="F41" s="180"/>
      <c r="G41" s="181"/>
      <c r="H41" s="182">
        <f>$B$20</f>
        <v>0</v>
      </c>
      <c r="I41" s="183">
        <f>H41-H34</f>
        <v>0</v>
      </c>
      <c r="J41" s="183">
        <f>I41-I34</f>
        <v>0</v>
      </c>
      <c r="K41" s="183">
        <f t="shared" ref="K41:AA41" si="27">J41-J34</f>
        <v>0</v>
      </c>
      <c r="L41" s="183">
        <f t="shared" si="27"/>
        <v>0</v>
      </c>
      <c r="M41" s="183">
        <f t="shared" si="27"/>
        <v>0</v>
      </c>
      <c r="N41" s="183">
        <f t="shared" si="27"/>
        <v>0</v>
      </c>
      <c r="O41" s="183">
        <f t="shared" si="27"/>
        <v>0</v>
      </c>
      <c r="P41" s="183">
        <f t="shared" si="27"/>
        <v>0</v>
      </c>
      <c r="Q41" s="183">
        <f t="shared" si="27"/>
        <v>0</v>
      </c>
      <c r="R41" s="183">
        <f t="shared" si="27"/>
        <v>0</v>
      </c>
      <c r="S41" s="183">
        <f t="shared" si="27"/>
        <v>0</v>
      </c>
      <c r="T41" s="183">
        <f t="shared" si="27"/>
        <v>0</v>
      </c>
      <c r="U41" s="183">
        <f t="shared" si="27"/>
        <v>0</v>
      </c>
      <c r="V41" s="183">
        <f t="shared" si="27"/>
        <v>0</v>
      </c>
      <c r="W41" s="183">
        <f t="shared" si="27"/>
        <v>0</v>
      </c>
      <c r="X41" s="183">
        <f t="shared" si="27"/>
        <v>0</v>
      </c>
      <c r="Y41" s="183">
        <f t="shared" si="27"/>
        <v>0</v>
      </c>
      <c r="Z41" s="184">
        <f t="shared" si="27"/>
        <v>0</v>
      </c>
      <c r="AA41" s="185">
        <f t="shared" si="27"/>
        <v>0</v>
      </c>
      <c r="AB41" s="186"/>
    </row>
    <row r="42" spans="1:29" s="22" customFormat="1" ht="23.25" customHeight="1" thickBot="1">
      <c r="A42" s="187"/>
      <c r="D42" s="188" t="s">
        <v>123</v>
      </c>
      <c r="E42" s="189"/>
      <c r="F42" s="190"/>
      <c r="G42" s="73"/>
      <c r="H42" s="81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3"/>
      <c r="AB42" s="84" t="s">
        <v>124</v>
      </c>
    </row>
    <row r="43" spans="1:29" s="22" customFormat="1" ht="23.25" customHeight="1" thickBot="1">
      <c r="A43" s="191" t="s">
        <v>125</v>
      </c>
      <c r="B43" s="192"/>
      <c r="D43" s="193" t="s">
        <v>126</v>
      </c>
      <c r="E43" s="194"/>
      <c r="F43" s="195"/>
      <c r="G43" s="164"/>
      <c r="H43" s="165" t="e">
        <f>IF($B$15/$B$16&lt;=$B$15-($B$15/$B$16),$B$15-($B$15/$B$16),0)</f>
        <v>#DIV/0!</v>
      </c>
      <c r="I43" s="166" t="e">
        <f>IF(H43-($B$15/$B$16)&gt;=$B$15/$B$16,H43-($B$15/$B$16),0)</f>
        <v>#DIV/0!</v>
      </c>
      <c r="J43" s="166" t="e">
        <f t="shared" ref="J43:AA43" si="28">IF(I43-($B$15/$B$16)&gt;=$B$15/$B$16,I43-($B$15/$B$16),0)</f>
        <v>#DIV/0!</v>
      </c>
      <c r="K43" s="166" t="e">
        <f t="shared" si="28"/>
        <v>#DIV/0!</v>
      </c>
      <c r="L43" s="166" t="e">
        <f t="shared" si="28"/>
        <v>#DIV/0!</v>
      </c>
      <c r="M43" s="166" t="e">
        <f t="shared" si="28"/>
        <v>#DIV/0!</v>
      </c>
      <c r="N43" s="166" t="e">
        <f t="shared" si="28"/>
        <v>#DIV/0!</v>
      </c>
      <c r="O43" s="166" t="e">
        <f t="shared" si="28"/>
        <v>#DIV/0!</v>
      </c>
      <c r="P43" s="166" t="e">
        <f t="shared" si="28"/>
        <v>#DIV/0!</v>
      </c>
      <c r="Q43" s="166" t="e">
        <f t="shared" si="28"/>
        <v>#DIV/0!</v>
      </c>
      <c r="R43" s="166" t="e">
        <f t="shared" si="28"/>
        <v>#DIV/0!</v>
      </c>
      <c r="S43" s="166" t="e">
        <f t="shared" si="28"/>
        <v>#DIV/0!</v>
      </c>
      <c r="T43" s="166" t="e">
        <f t="shared" si="28"/>
        <v>#DIV/0!</v>
      </c>
      <c r="U43" s="166" t="e">
        <f t="shared" si="28"/>
        <v>#DIV/0!</v>
      </c>
      <c r="V43" s="166" t="e">
        <f t="shared" si="28"/>
        <v>#DIV/0!</v>
      </c>
      <c r="W43" s="166" t="e">
        <f t="shared" si="28"/>
        <v>#DIV/0!</v>
      </c>
      <c r="X43" s="166" t="e">
        <f t="shared" si="28"/>
        <v>#DIV/0!</v>
      </c>
      <c r="Y43" s="166" t="e">
        <f t="shared" si="28"/>
        <v>#DIV/0!</v>
      </c>
      <c r="Z43" s="167" t="e">
        <f t="shared" si="28"/>
        <v>#DIV/0!</v>
      </c>
      <c r="AA43" s="168" t="e">
        <f t="shared" si="28"/>
        <v>#DIV/0!</v>
      </c>
      <c r="AB43" s="169"/>
      <c r="AC43" s="123"/>
    </row>
    <row r="44" spans="1:29" s="22" customFormat="1" ht="23.25" customHeight="1" thickBot="1">
      <c r="A44" s="196" t="s">
        <v>127</v>
      </c>
      <c r="B44" s="197">
        <f>IF($B$14=0,0,$B$15/$B$14)</f>
        <v>0</v>
      </c>
      <c r="D44" s="198"/>
      <c r="E44" s="198"/>
      <c r="F44" s="199"/>
      <c r="G44" s="199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1"/>
      <c r="AC44" s="123"/>
    </row>
    <row r="45" spans="1:29" s="22" customFormat="1" ht="23.25" customHeight="1">
      <c r="A45" s="202" t="s">
        <v>128</v>
      </c>
      <c r="B45" s="197" t="e">
        <f>AVERAGE(H46:AA46)</f>
        <v>#DIV/0!</v>
      </c>
      <c r="D45" s="178" t="s">
        <v>127</v>
      </c>
      <c r="E45" s="179"/>
      <c r="F45" s="180"/>
      <c r="G45" s="203"/>
      <c r="H45" s="204">
        <f>IF($B$14=0,0,H43/$B$14)</f>
        <v>0</v>
      </c>
      <c r="I45" s="205">
        <f t="shared" ref="I45:AA45" si="29">IF($B$14=0,0,I43/$B$14)</f>
        <v>0</v>
      </c>
      <c r="J45" s="205">
        <f t="shared" si="29"/>
        <v>0</v>
      </c>
      <c r="K45" s="205">
        <f t="shared" si="29"/>
        <v>0</v>
      </c>
      <c r="L45" s="205">
        <f t="shared" si="29"/>
        <v>0</v>
      </c>
      <c r="M45" s="205">
        <f t="shared" si="29"/>
        <v>0</v>
      </c>
      <c r="N45" s="205">
        <f t="shared" si="29"/>
        <v>0</v>
      </c>
      <c r="O45" s="205">
        <f t="shared" si="29"/>
        <v>0</v>
      </c>
      <c r="P45" s="205">
        <f t="shared" si="29"/>
        <v>0</v>
      </c>
      <c r="Q45" s="205">
        <f t="shared" si="29"/>
        <v>0</v>
      </c>
      <c r="R45" s="205">
        <f t="shared" si="29"/>
        <v>0</v>
      </c>
      <c r="S45" s="205">
        <f t="shared" si="29"/>
        <v>0</v>
      </c>
      <c r="T45" s="205">
        <f t="shared" si="29"/>
        <v>0</v>
      </c>
      <c r="U45" s="205">
        <f t="shared" si="29"/>
        <v>0</v>
      </c>
      <c r="V45" s="205">
        <f t="shared" si="29"/>
        <v>0</v>
      </c>
      <c r="W45" s="205">
        <f t="shared" si="29"/>
        <v>0</v>
      </c>
      <c r="X45" s="205">
        <f t="shared" si="29"/>
        <v>0</v>
      </c>
      <c r="Y45" s="205">
        <f t="shared" si="29"/>
        <v>0</v>
      </c>
      <c r="Z45" s="206">
        <f t="shared" si="29"/>
        <v>0</v>
      </c>
      <c r="AA45" s="207">
        <f t="shared" si="29"/>
        <v>0</v>
      </c>
      <c r="AB45" s="208"/>
      <c r="AC45" s="123"/>
    </row>
    <row r="46" spans="1:29" s="22" customFormat="1" ht="23.25" customHeight="1" thickBot="1">
      <c r="A46" s="196" t="s">
        <v>129</v>
      </c>
      <c r="B46" s="197" t="e">
        <f>MAX(H46:AA46)</f>
        <v>#DIV/0!</v>
      </c>
      <c r="D46" s="193" t="s">
        <v>130</v>
      </c>
      <c r="E46" s="194"/>
      <c r="F46" s="195"/>
      <c r="G46" s="209"/>
      <c r="H46" s="210" t="e">
        <f>IF(H38=0,1,H36/H38)</f>
        <v>#DIV/0!</v>
      </c>
      <c r="I46" s="211" t="e">
        <f t="shared" ref="I46:AA46" si="30">IF(I38=0,1,I36/I38)</f>
        <v>#DIV/0!</v>
      </c>
      <c r="J46" s="211" t="e">
        <f t="shared" si="30"/>
        <v>#DIV/0!</v>
      </c>
      <c r="K46" s="211" t="e">
        <f t="shared" si="30"/>
        <v>#DIV/0!</v>
      </c>
      <c r="L46" s="211" t="e">
        <f t="shared" si="30"/>
        <v>#DIV/0!</v>
      </c>
      <c r="M46" s="211" t="e">
        <f t="shared" si="30"/>
        <v>#DIV/0!</v>
      </c>
      <c r="N46" s="211" t="e">
        <f t="shared" si="30"/>
        <v>#DIV/0!</v>
      </c>
      <c r="O46" s="211" t="e">
        <f t="shared" si="30"/>
        <v>#DIV/0!</v>
      </c>
      <c r="P46" s="211" t="e">
        <f t="shared" si="30"/>
        <v>#DIV/0!</v>
      </c>
      <c r="Q46" s="211" t="e">
        <f t="shared" si="30"/>
        <v>#DIV/0!</v>
      </c>
      <c r="R46" s="211" t="e">
        <f t="shared" si="30"/>
        <v>#DIV/0!</v>
      </c>
      <c r="S46" s="211" t="e">
        <f t="shared" si="30"/>
        <v>#DIV/0!</v>
      </c>
      <c r="T46" s="211" t="e">
        <f t="shared" si="30"/>
        <v>#DIV/0!</v>
      </c>
      <c r="U46" s="211" t="e">
        <f t="shared" si="30"/>
        <v>#DIV/0!</v>
      </c>
      <c r="V46" s="211" t="e">
        <f t="shared" si="30"/>
        <v>#DIV/0!</v>
      </c>
      <c r="W46" s="211" t="e">
        <f t="shared" si="30"/>
        <v>#DIV/0!</v>
      </c>
      <c r="X46" s="211" t="e">
        <f t="shared" si="30"/>
        <v>#DIV/0!</v>
      </c>
      <c r="Y46" s="211" t="e">
        <f t="shared" si="30"/>
        <v>#DIV/0!</v>
      </c>
      <c r="Z46" s="212" t="e">
        <f t="shared" si="30"/>
        <v>#DIV/0!</v>
      </c>
      <c r="AA46" s="213" t="e">
        <f t="shared" si="30"/>
        <v>#DIV/0!</v>
      </c>
      <c r="AB46" s="169"/>
      <c r="AC46" s="123"/>
    </row>
    <row r="47" spans="1:29" s="22" customFormat="1" ht="23.25" customHeight="1">
      <c r="A47" s="196" t="s">
        <v>131</v>
      </c>
      <c r="B47" s="197" t="e">
        <f>MIN(H46:AA46)</f>
        <v>#DIV/0!</v>
      </c>
      <c r="D47" s="214"/>
      <c r="E47" s="214"/>
      <c r="F47" s="215"/>
      <c r="G47" s="215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7"/>
      <c r="AC47" s="123"/>
    </row>
    <row r="48" spans="1:29" s="22" customFormat="1" ht="20.100000000000001" customHeight="1">
      <c r="A48" s="202" t="s">
        <v>132</v>
      </c>
      <c r="B48" s="218" t="e">
        <f>IRR(G37:AA37)</f>
        <v>#VALUE!</v>
      </c>
      <c r="D48" s="214"/>
      <c r="E48" s="214"/>
      <c r="F48" s="199"/>
      <c r="G48" s="19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20"/>
    </row>
    <row r="49" spans="1:72" s="22" customFormat="1" ht="20.100000000000001" customHeight="1" thickBot="1">
      <c r="A49" s="221" t="s">
        <v>133</v>
      </c>
      <c r="B49" s="222" t="e">
        <f>G20/B26</f>
        <v>#DIV/0!</v>
      </c>
      <c r="D49" s="214"/>
      <c r="E49" s="214"/>
      <c r="F49" s="199"/>
      <c r="G49" s="19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20"/>
    </row>
    <row r="50" spans="1:72" s="22" customFormat="1" ht="20.100000000000001" customHeight="1">
      <c r="A50" s="3"/>
      <c r="B50" s="3"/>
      <c r="C50" s="3"/>
      <c r="D50" s="214"/>
      <c r="E50" s="214"/>
      <c r="F50" s="199"/>
      <c r="G50" s="19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20"/>
    </row>
    <row r="51" spans="1:72" ht="20.100000000000001" customHeight="1">
      <c r="A51" s="223"/>
      <c r="B51" s="223"/>
      <c r="C51" s="223"/>
      <c r="D51" s="224"/>
      <c r="H51" s="4"/>
      <c r="I51" s="4"/>
      <c r="J51" s="4"/>
      <c r="K51" s="4"/>
      <c r="L51" s="22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72" s="223" customFormat="1" ht="20.100000000000001" customHeight="1">
      <c r="A52" s="3"/>
      <c r="B52" s="3"/>
      <c r="C52" s="3"/>
      <c r="D52" s="227"/>
      <c r="E52" s="228"/>
      <c r="F52" s="228"/>
      <c r="G52" s="228"/>
      <c r="H52" s="227"/>
      <c r="I52" s="229"/>
      <c r="J52" s="229"/>
      <c r="K52" s="229"/>
      <c r="L52" s="230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1"/>
      <c r="BR52" s="231"/>
      <c r="BS52" s="231"/>
      <c r="BT52" s="231"/>
    </row>
    <row r="53" spans="1:72" ht="20.100000000000001" customHeight="1">
      <c r="D53" s="232"/>
      <c r="E53" s="233"/>
      <c r="F53" s="234"/>
      <c r="G53" s="234"/>
      <c r="H53" s="232"/>
      <c r="I53" s="232"/>
      <c r="J53" s="232"/>
      <c r="K53" s="232"/>
      <c r="L53" s="235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</row>
  </sheetData>
  <sheetProtection selectLockedCells="1"/>
  <mergeCells count="25">
    <mergeCell ref="D43:F43"/>
    <mergeCell ref="D45:F45"/>
    <mergeCell ref="D46:F46"/>
    <mergeCell ref="D36:E36"/>
    <mergeCell ref="D37:E37"/>
    <mergeCell ref="D38:E38"/>
    <mergeCell ref="D39:E39"/>
    <mergeCell ref="D41:F41"/>
    <mergeCell ref="D42:F42"/>
    <mergeCell ref="A25:B25"/>
    <mergeCell ref="A28:B28"/>
    <mergeCell ref="D30:E30"/>
    <mergeCell ref="D31:E31"/>
    <mergeCell ref="D32:E32"/>
    <mergeCell ref="D33:D35"/>
    <mergeCell ref="A5:B5"/>
    <mergeCell ref="A7:B7"/>
    <mergeCell ref="D7:F7"/>
    <mergeCell ref="D9:F9"/>
    <mergeCell ref="D10:D12"/>
    <mergeCell ref="A13:B13"/>
    <mergeCell ref="D13:D29"/>
    <mergeCell ref="A19:B19"/>
    <mergeCell ref="E21:F21"/>
    <mergeCell ref="E22:F22"/>
  </mergeCells>
  <phoneticPr fontId="3"/>
  <printOptions horizontalCentered="1" verticalCentered="1"/>
  <pageMargins left="0.19685039370078741" right="0.19685039370078741" top="0.74803149606299213" bottom="0.31496062992125984" header="0.19685039370078741" footer="0.27559055118110237"/>
  <pageSetup paperSize="8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協議会様式3</vt:lpstr>
      <vt:lpstr>協議会様式3!Print_Area</vt:lpstr>
      <vt:lpstr>協議会様式3!Print_Titles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夏井 裕樹</dc:creator>
  <cp:lastModifiedBy>夏井 裕樹</cp:lastModifiedBy>
  <dcterms:created xsi:type="dcterms:W3CDTF">2015-05-18T02:14:09Z</dcterms:created>
  <dcterms:modified xsi:type="dcterms:W3CDTF">2015-05-18T02:15:07Z</dcterms:modified>
</cp:coreProperties>
</file>