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610" windowHeight="1164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J12" i="5" s="1"/>
  <c r="LE8" i="5"/>
  <c r="KV8" i="5"/>
  <c r="KU8" i="5"/>
  <c r="KT8" i="5"/>
  <c r="KK8" i="5"/>
  <c r="KJ8" i="5"/>
  <c r="JZ8" i="5"/>
  <c r="JQ8" i="5"/>
  <c r="JT12" i="5" s="1"/>
  <c r="JP8" i="5"/>
  <c r="JG8" i="5"/>
  <c r="JF8" i="5"/>
  <c r="IW8" i="5"/>
  <c r="IV8" i="5"/>
  <c r="IU8" i="5"/>
  <c r="IL8" i="5"/>
  <c r="IK8" i="5"/>
  <c r="IA8" i="5"/>
  <c r="HR8" i="5"/>
  <c r="HV12" i="5" s="1"/>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EY8" i="5" l="1"/>
  <c r="FB12" i="5" s="1"/>
  <c r="FI8" i="5"/>
  <c r="FS8" i="5"/>
  <c r="FV12" i="5" s="1"/>
  <c r="C10" i="5"/>
  <c r="MA10" i="5" s="1"/>
  <c r="E10" i="5"/>
  <c r="MD16" i="5"/>
  <c r="LJ16" i="5"/>
  <c r="KO16" i="5"/>
  <c r="JU16" i="5"/>
  <c r="JA16" i="5"/>
  <c r="IF16" i="5"/>
  <c r="HL16" i="5"/>
  <c r="MN16" i="5"/>
  <c r="KZ16" i="5"/>
  <c r="JK16" i="5"/>
  <c r="HV16" i="5"/>
  <c r="GG16" i="5"/>
  <c r="FM16" i="5"/>
  <c r="ER16" i="5"/>
  <c r="DX16" i="5"/>
  <c r="DD16" i="5"/>
  <c r="CI16" i="5"/>
  <c r="BM16" i="5"/>
  <c r="LT16" i="5"/>
  <c r="KE16" i="5"/>
  <c r="IP16" i="5"/>
  <c r="HB16" i="5"/>
  <c r="GQ16" i="5"/>
  <c r="FW16" i="5"/>
  <c r="FC16" i="5"/>
  <c r="EH16" i="5"/>
  <c r="DN16" i="5"/>
  <c r="CS16" i="5"/>
  <c r="BX16" i="5"/>
  <c r="BB16" i="5"/>
  <c r="MD10" i="5"/>
  <c r="LJ10" i="5"/>
  <c r="KO10" i="5"/>
  <c r="JU10" i="5"/>
  <c r="JA10" i="5"/>
  <c r="IF10" i="5"/>
  <c r="HL10" i="5"/>
  <c r="GQ10" i="5"/>
  <c r="FW10" i="5"/>
  <c r="FC10" i="5"/>
  <c r="EH10" i="5"/>
  <c r="DN10" i="5"/>
  <c r="CS10" i="5"/>
  <c r="BX10" i="5"/>
  <c r="BB10" i="5"/>
  <c r="MN10" i="5"/>
  <c r="LT10" i="5"/>
  <c r="KZ10" i="5"/>
  <c r="KE10" i="5"/>
  <c r="JK10" i="5"/>
  <c r="IP10" i="5"/>
  <c r="HV10" i="5"/>
  <c r="HB10" i="5"/>
  <c r="GG10" i="5"/>
  <c r="FM10" i="5"/>
  <c r="ER10" i="5"/>
  <c r="DX10" i="5"/>
  <c r="DD10" i="5"/>
  <c r="CI10" i="5"/>
  <c r="BM10" i="5"/>
  <c r="N11" i="4"/>
  <c r="GP18" i="5"/>
  <c r="GN18" i="5"/>
  <c r="GO18" i="5"/>
  <c r="GQ18" i="5"/>
  <c r="GM18" i="5"/>
  <c r="GQ12" i="5"/>
  <c r="GO12" i="5"/>
  <c r="GM12" i="5"/>
  <c r="GP12" i="5"/>
  <c r="GN12" i="5"/>
  <c r="FM18" i="5"/>
  <c r="FK18" i="5"/>
  <c r="FI18" i="5"/>
  <c r="FL18" i="5"/>
  <c r="FJ18" i="5"/>
  <c r="HB18" i="5"/>
  <c r="GZ18" i="5"/>
  <c r="GX18" i="5"/>
  <c r="GY18" i="5"/>
  <c r="HA18" i="5"/>
  <c r="HK18" i="5"/>
  <c r="HI18" i="5"/>
  <c r="HL18" i="5"/>
  <c r="HH18" i="5"/>
  <c r="HJ18" i="5"/>
  <c r="IZ18" i="5"/>
  <c r="IX18" i="5"/>
  <c r="JA18" i="5"/>
  <c r="IW18" i="5"/>
  <c r="IY18" i="5"/>
  <c r="JK18" i="5"/>
  <c r="JI18" i="5"/>
  <c r="JG18" i="5"/>
  <c r="JJ18" i="5"/>
  <c r="JH18" i="5"/>
  <c r="KZ18" i="5"/>
  <c r="KX18" i="5"/>
  <c r="KV18" i="5"/>
  <c r="KW18" i="5"/>
  <c r="KY18" i="5"/>
  <c r="KZ12" i="5"/>
  <c r="KX12" i="5"/>
  <c r="KV12" i="5"/>
  <c r="LT18" i="5"/>
  <c r="LR18" i="5"/>
  <c r="LP18" i="5"/>
  <c r="LS18" i="5"/>
  <c r="LS12" i="5"/>
  <c r="LQ12" i="5"/>
  <c r="LQ18" i="5"/>
  <c r="LT12" i="5"/>
  <c r="LR12" i="5"/>
  <c r="LP12" i="5"/>
  <c r="H11" i="4"/>
  <c r="IP18" i="5"/>
  <c r="IN18" i="5"/>
  <c r="IL18" i="5"/>
  <c r="IM18" i="5"/>
  <c r="IO18" i="5"/>
  <c r="KN18" i="5"/>
  <c r="KL18" i="5"/>
  <c r="KM18" i="5"/>
  <c r="KO18" i="5"/>
  <c r="KK18" i="5"/>
  <c r="KN12" i="5"/>
  <c r="KL12" i="5"/>
  <c r="MN18" i="5"/>
  <c r="ML18" i="5"/>
  <c r="MJ18" i="5"/>
  <c r="MK18" i="5"/>
  <c r="MM12" i="5"/>
  <c r="MK12" i="5"/>
  <c r="MM18" i="5"/>
  <c r="MN12" i="5"/>
  <c r="ML12" i="5"/>
  <c r="MJ12" i="5"/>
  <c r="B10" i="5"/>
  <c r="D10" i="5"/>
  <c r="AY10" i="5"/>
  <c r="BA10" i="5"/>
  <c r="BU10" i="5"/>
  <c r="BW10" i="5"/>
  <c r="CP10" i="5"/>
  <c r="CR10" i="5"/>
  <c r="DK10" i="5"/>
  <c r="DM10" i="5"/>
  <c r="EE10" i="5"/>
  <c r="EG10" i="5"/>
  <c r="EZ10" i="5"/>
  <c r="FB10" i="5"/>
  <c r="FT10" i="5"/>
  <c r="FV10" i="5"/>
  <c r="GN10" i="5"/>
  <c r="GP10" i="5"/>
  <c r="HI10" i="5"/>
  <c r="HK10" i="5"/>
  <c r="IC10" i="5"/>
  <c r="IE10" i="5"/>
  <c r="IX10" i="5"/>
  <c r="IZ10" i="5"/>
  <c r="JR10" i="5"/>
  <c r="JT10" i="5"/>
  <c r="KL10" i="5"/>
  <c r="KN10" i="5"/>
  <c r="LG10" i="5"/>
  <c r="LI10" i="5"/>
  <c r="EZ12" i="5"/>
  <c r="FI12" i="5"/>
  <c r="FK12" i="5"/>
  <c r="FM12" i="5"/>
  <c r="FT12" i="5"/>
  <c r="GX12" i="5"/>
  <c r="GZ12" i="5"/>
  <c r="HB12" i="5"/>
  <c r="HI12" i="5"/>
  <c r="HK12" i="5"/>
  <c r="HR12" i="5"/>
  <c r="HT12" i="5"/>
  <c r="IL12" i="5"/>
  <c r="IN12" i="5"/>
  <c r="IP12" i="5"/>
  <c r="IX12" i="5"/>
  <c r="IZ12" i="5"/>
  <c r="JG12" i="5"/>
  <c r="JI12" i="5"/>
  <c r="JK12" i="5"/>
  <c r="JR12" i="5"/>
  <c r="KM12" i="5"/>
  <c r="KW12" i="5"/>
  <c r="LF12" i="5"/>
  <c r="FB18" i="5"/>
  <c r="EZ18" i="5"/>
  <c r="FC18" i="5"/>
  <c r="EY18" i="5"/>
  <c r="FA18" i="5"/>
  <c r="FV18" i="5"/>
  <c r="FT18" i="5"/>
  <c r="FU18" i="5"/>
  <c r="FW18" i="5"/>
  <c r="FS18" i="5"/>
  <c r="HV18" i="5"/>
  <c r="HT18" i="5"/>
  <c r="HR18" i="5"/>
  <c r="HU18" i="5"/>
  <c r="HS18" i="5"/>
  <c r="JT18" i="5"/>
  <c r="JR18" i="5"/>
  <c r="JS18" i="5"/>
  <c r="JU18" i="5"/>
  <c r="JQ18" i="5"/>
  <c r="LI18" i="5"/>
  <c r="LG18" i="5"/>
  <c r="LJ18" i="5"/>
  <c r="LF18" i="5"/>
  <c r="LH18" i="5"/>
  <c r="LI12" i="5"/>
  <c r="LG12" i="5"/>
  <c r="MK16" i="5"/>
  <c r="LQ16" i="5"/>
  <c r="KW16" i="5"/>
  <c r="KB16" i="5"/>
  <c r="JH16" i="5"/>
  <c r="IM16" i="5"/>
  <c r="HS16" i="5"/>
  <c r="MA16" i="5"/>
  <c r="KL16" i="5"/>
  <c r="IX16" i="5"/>
  <c r="HI16" i="5"/>
  <c r="GN16" i="5"/>
  <c r="FT16" i="5"/>
  <c r="EZ16" i="5"/>
  <c r="EE16" i="5"/>
  <c r="DK16" i="5"/>
  <c r="CP16" i="5"/>
  <c r="BU16" i="5"/>
  <c r="AY16" i="5"/>
  <c r="LG16" i="5"/>
  <c r="JR16" i="5"/>
  <c r="IC16" i="5"/>
  <c r="GY16" i="5"/>
  <c r="GD16" i="5"/>
  <c r="FJ16" i="5"/>
  <c r="EO16" i="5"/>
  <c r="DU16" i="5"/>
  <c r="DA16" i="5"/>
  <c r="CF16" i="5"/>
  <c r="BJ16" i="5"/>
  <c r="MM16" i="5"/>
  <c r="LS16" i="5"/>
  <c r="KY16" i="5"/>
  <c r="KD16" i="5"/>
  <c r="JJ16" i="5"/>
  <c r="IO16" i="5"/>
  <c r="HU16" i="5"/>
  <c r="HA16" i="5"/>
  <c r="LI16" i="5"/>
  <c r="JT16" i="5"/>
  <c r="IE16" i="5"/>
  <c r="GP16" i="5"/>
  <c r="FV16" i="5"/>
  <c r="FB16" i="5"/>
  <c r="EG16" i="5"/>
  <c r="DM16" i="5"/>
  <c r="CR16" i="5"/>
  <c r="BW16" i="5"/>
  <c r="BA16" i="5"/>
  <c r="MC16" i="5"/>
  <c r="KN16" i="5"/>
  <c r="IZ16" i="5"/>
  <c r="HK16" i="5"/>
  <c r="GF16" i="5"/>
  <c r="FL16" i="5"/>
  <c r="EQ16" i="5"/>
  <c r="DW16" i="5"/>
  <c r="DC16" i="5"/>
  <c r="CH16" i="5"/>
  <c r="BL16" i="5"/>
  <c r="BJ10" i="5"/>
  <c r="BL10" i="5"/>
  <c r="CF10" i="5"/>
  <c r="CH10" i="5"/>
  <c r="DA10" i="5"/>
  <c r="DC10" i="5"/>
  <c r="DU10" i="5"/>
  <c r="DW10" i="5"/>
  <c r="EO10" i="5"/>
  <c r="EQ10" i="5"/>
  <c r="FJ10" i="5"/>
  <c r="FL10" i="5"/>
  <c r="GD10" i="5"/>
  <c r="GF10" i="5"/>
  <c r="GY10" i="5"/>
  <c r="HA10" i="5"/>
  <c r="HS10" i="5"/>
  <c r="HU10" i="5"/>
  <c r="IM10" i="5"/>
  <c r="IO10" i="5"/>
  <c r="JH10" i="5"/>
  <c r="JJ10" i="5"/>
  <c r="KB10" i="5"/>
  <c r="KD10" i="5"/>
  <c r="KW10" i="5"/>
  <c r="KY10" i="5"/>
  <c r="LQ10" i="5"/>
  <c r="LS10" i="5"/>
  <c r="MK10" i="5"/>
  <c r="MM10" i="5"/>
  <c r="EY12" i="5"/>
  <c r="FA12" i="5"/>
  <c r="FC12" i="5"/>
  <c r="FJ12" i="5"/>
  <c r="FL12" i="5"/>
  <c r="FS12" i="5"/>
  <c r="FU12" i="5"/>
  <c r="FW12" i="5"/>
  <c r="GY12" i="5"/>
  <c r="HA12" i="5"/>
  <c r="HH12" i="5"/>
  <c r="HJ12" i="5"/>
  <c r="HL12" i="5"/>
  <c r="HS12" i="5"/>
  <c r="HU12" i="5"/>
  <c r="IM12" i="5"/>
  <c r="IO12" i="5"/>
  <c r="IW12" i="5"/>
  <c r="IY12" i="5"/>
  <c r="JA12" i="5"/>
  <c r="JH12" i="5"/>
  <c r="JJ12" i="5"/>
  <c r="JQ12" i="5"/>
  <c r="JS12" i="5"/>
  <c r="JU12" i="5"/>
  <c r="KK12" i="5"/>
  <c r="KO12" i="5"/>
  <c r="KY12" i="5"/>
  <c r="LH12" i="5"/>
  <c r="MC10" i="5" l="1"/>
  <c r="L11" i="4"/>
  <c r="LZ16" i="5"/>
  <c r="LF16" i="5"/>
  <c r="KK16" i="5"/>
  <c r="JQ16" i="5"/>
  <c r="IW16" i="5"/>
  <c r="IB16" i="5"/>
  <c r="HH16" i="5"/>
  <c r="MJ16" i="5"/>
  <c r="KV16" i="5"/>
  <c r="JG16" i="5"/>
  <c r="HR16" i="5"/>
  <c r="GX16" i="5"/>
  <c r="GC16" i="5"/>
  <c r="FI16" i="5"/>
  <c r="EN16" i="5"/>
  <c r="DT16" i="5"/>
  <c r="CZ16" i="5"/>
  <c r="CE16" i="5"/>
  <c r="BI16" i="5"/>
  <c r="LP16" i="5"/>
  <c r="KA16" i="5"/>
  <c r="IL16" i="5"/>
  <c r="GM16" i="5"/>
  <c r="FS16" i="5"/>
  <c r="EY16" i="5"/>
  <c r="ED16" i="5"/>
  <c r="DJ16" i="5"/>
  <c r="CO16" i="5"/>
  <c r="BT16" i="5"/>
  <c r="AX16" i="5"/>
  <c r="LZ10" i="5"/>
  <c r="LF10" i="5"/>
  <c r="KK10" i="5"/>
  <c r="JQ10" i="5"/>
  <c r="IW10" i="5"/>
  <c r="IB10" i="5"/>
  <c r="HH10" i="5"/>
  <c r="GM10" i="5"/>
  <c r="FS10" i="5"/>
  <c r="EY10" i="5"/>
  <c r="ED10" i="5"/>
  <c r="DJ10" i="5"/>
  <c r="CO10" i="5"/>
  <c r="BT10" i="5"/>
  <c r="AX10" i="5"/>
  <c r="F11" i="4"/>
  <c r="MJ10" i="5"/>
  <c r="LP10" i="5"/>
  <c r="KV10" i="5"/>
  <c r="KA10" i="5"/>
  <c r="JG10" i="5"/>
  <c r="IL10" i="5"/>
  <c r="HR10" i="5"/>
  <c r="GX10" i="5"/>
  <c r="GC10" i="5"/>
  <c r="FI10" i="5"/>
  <c r="EN10" i="5"/>
  <c r="DT10" i="5"/>
  <c r="CZ10" i="5"/>
  <c r="CE10" i="5"/>
  <c r="BI10" i="5"/>
  <c r="MB16" i="5"/>
  <c r="LH16" i="5"/>
  <c r="KM16" i="5"/>
  <c r="JS16" i="5"/>
  <c r="IY16" i="5"/>
  <c r="ID16" i="5"/>
  <c r="HJ16" i="5"/>
  <c r="LR16" i="5"/>
  <c r="KC16" i="5"/>
  <c r="IN16" i="5"/>
  <c r="GZ16" i="5"/>
  <c r="GE16" i="5"/>
  <c r="FK16" i="5"/>
  <c r="EP16" i="5"/>
  <c r="DV16" i="5"/>
  <c r="DB16" i="5"/>
  <c r="CG16" i="5"/>
  <c r="BK16" i="5"/>
  <c r="ML16" i="5"/>
  <c r="KX16" i="5"/>
  <c r="JI16" i="5"/>
  <c r="HT16" i="5"/>
  <c r="GO16" i="5"/>
  <c r="FU16" i="5"/>
  <c r="FA16" i="5"/>
  <c r="EF16" i="5"/>
  <c r="DL16" i="5"/>
  <c r="CQ16" i="5"/>
  <c r="BV16" i="5"/>
  <c r="AZ16" i="5"/>
  <c r="MB10" i="5"/>
  <c r="LH10" i="5"/>
  <c r="KM10" i="5"/>
  <c r="JS10" i="5"/>
  <c r="IY10" i="5"/>
  <c r="ID10" i="5"/>
  <c r="HJ10" i="5"/>
  <c r="GO10" i="5"/>
  <c r="FU10" i="5"/>
  <c r="FA10" i="5"/>
  <c r="EF10" i="5"/>
  <c r="DL10" i="5"/>
  <c r="CQ10" i="5"/>
  <c r="BV10" i="5"/>
  <c r="AZ10" i="5"/>
  <c r="ML10" i="5"/>
  <c r="LR10" i="5"/>
  <c r="KX10" i="5"/>
  <c r="KC10" i="5"/>
  <c r="JI10" i="5"/>
  <c r="IN10" i="5"/>
  <c r="HT10" i="5"/>
  <c r="GZ10" i="5"/>
  <c r="GE10" i="5"/>
  <c r="FK10" i="5"/>
  <c r="EP10" i="5"/>
  <c r="DV10" i="5"/>
  <c r="DB10" i="5"/>
  <c r="CG10" i="5"/>
  <c r="BK10" i="5"/>
  <c r="J11" i="4"/>
</calcChain>
</file>

<file path=xl/sharedStrings.xml><?xml version="1.0" encoding="utf-8"?>
<sst xmlns="http://schemas.openxmlformats.org/spreadsheetml/2006/main" count="889" uniqueCount="176">
  <si>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</si>
  <si>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</si>
  <si>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</si>
  <si>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</si>
  <si>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</si>
  <si>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</si>
  <si>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</si>
  <si>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</si>
  <si>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次年度繰越金：19,722千円
繰越金の目的：次年度事業費の財源として用いるための一定規模の繰越金。
天栄村新エネルギー基金への積み立て：40,942千円
基金の目的：風力発電に用いる風車の突発的破損等に対応するため（過去に落雷による破損有り）。</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</si>
  <si>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</si>
  <si>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</si>
  <si>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</si>
  <si>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</si>
  <si>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</si>
  <si>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</si>
  <si>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</si>
  <si>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</si>
  <si>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</si>
  <si>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</si>
  <si>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</si>
  <si>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</si>
  <si>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</si>
  <si>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</si>
  <si>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</si>
  <si>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</si>
  <si>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</si>
  <si>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</si>
  <si>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</si>
  <si>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</si>
  <si>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</si>
  <si>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</si>
  <si>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</si>
  <si>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</si>
  <si>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</si>
  <si>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</si>
  <si>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</si>
  <si>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</si>
  <si>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</si>
  <si>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</si>
  <si>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</si>
  <si>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</si>
  <si>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</si>
  <si>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</si>
  <si>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</si>
  <si>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</si>
  <si>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</si>
  <si>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</si>
  <si>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</si>
  <si>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</si>
  <si>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</si>
  <si>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</si>
  <si>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</si>
  <si>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</si>
  <si>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</si>
  <si>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</si>
  <si>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</si>
  <si>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</si>
  <si>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</si>
  <si>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</si>
  <si>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</si>
  <si>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</si>
  <si>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</si>
  <si>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</si>
  <si>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</si>
  <si>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</si>
  <si>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</si>
  <si>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</si>
  <si>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</si>
  <si>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</si>
  <si>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</si>
  <si>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</si>
  <si>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</si>
  <si>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</si>
  <si>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</si>
  <si>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</si>
  <si>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</si>
  <si>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</si>
  <si>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</si>
  <si>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</si>
  <si>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</si>
  <si>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</si>
  <si>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</si>
  <si>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</si>
  <si>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</si>
  <si>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</si>
  <si>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</si>
  <si>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</si>
  <si>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</si>
  <si>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</si>
  <si>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</si>
  <si>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</si>
  <si>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</si>
  <si>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</si>
  <si>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</si>
  <si>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</si>
  <si>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</si>
  <si>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</si>
  <si>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</si>
  <si>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</si>
  <si>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</si>
  <si>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</si>
  <si>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</si>
  <si>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</si>
  <si>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</si>
  <si>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</si>
  <si>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</si>
  <si>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</si>
  <si>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</si>
  <si>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</si>
  <si>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</si>
  <si>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</si>
  <si>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</si>
  <si>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</si>
  <si>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</si>
  <si>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</si>
  <si>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073440</t>
  </si>
  <si>
    <t>47</t>
  </si>
  <si>
    <t>04</t>
  </si>
  <si>
    <t>0</t>
  </si>
  <si>
    <t>000</t>
  </si>
  <si>
    <t>福島県　天栄村</t>
  </si>
  <si>
    <t>法非適用</t>
  </si>
  <si>
    <t>電気事業</t>
  </si>
  <si>
    <t>該当数値なし</t>
  </si>
  <si>
    <t>-</t>
  </si>
  <si>
    <t>平成29年11月30日　天栄風力発電所</t>
  </si>
  <si>
    <t>平成33年7月13日　天栄風力発電所</t>
  </si>
  <si>
    <t>無</t>
  </si>
  <si>
    <t>東北電力株式会社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</si>
  <si>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</si>
  <si>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</si>
  <si>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</si>
  <si>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</si>
  <si>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</si>
  <si>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</si>
  <si>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</si>
  <si>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</si>
  <si>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</si>
  <si>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</si>
  <si>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</si>
  <si>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</si>
  <si>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</si>
  <si>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</si>
  <si>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</si>
  <si>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</si>
  <si>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</si>
  <si>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</si>
  <si>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</si>
  <si>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</si>
  <si>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</si>
  <si>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</si>
  <si>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</si>
  <si>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</si>
  <si>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</si>
  <si>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</si>
  <si>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</si>
  <si>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</si>
  <si>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</si>
  <si>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</si>
  <si>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</si>
  <si>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</si>
  <si>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</si>
  <si>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</si>
  <si>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</si>
  <si>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</si>
  <si>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</si>
  <si>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</si>
  <si>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</si>
  <si>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</si>
  <si>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</si>
  <si>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</si>
  <si>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</si>
  <si>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</si>
  <si>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設備利用比率については、平均値と同様に推移している。
・　修繕費比率については、平均値より低い数値で推移している。
・　企業債残高対料金収入比率については、企業債を活用せず、自主財源及び国等の補助金で賄っており、０となっている。
・　ＦＩＴ収入割合については、平成２５年２月にＦＩＴ認定を受けているため、料金収入全額がＦＩＴ収入となっており、FIT適用期間終了（H33）後は、収入が大きく変動するリスクを抱えている。
・　今後については、天候等による風量の減少、落雷による施設等の故障、経年劣化による消耗品および保守管理業務委託料の増加、平成３３年７月に契約終了となる固定価格買取制度終了後の経営等への対応などの検討が見込まれる。</t>
    <rPh sb="2" eb="4">
      <t>セツビ</t>
    </rPh>
    <rPh sb="4" eb="6">
      <t>リヨウ</t>
    </rPh>
    <rPh sb="6" eb="8">
      <t>ヒリツ</t>
    </rPh>
    <rPh sb="14" eb="17">
      <t>ヘイキンチ</t>
    </rPh>
    <rPh sb="18" eb="20">
      <t>ドウヨウ</t>
    </rPh>
    <rPh sb="21" eb="23">
      <t>スイイ</t>
    </rPh>
    <rPh sb="31" eb="33">
      <t>シュウゼン</t>
    </rPh>
    <rPh sb="33" eb="34">
      <t>ヒ</t>
    </rPh>
    <rPh sb="34" eb="36">
      <t>ヒリツ</t>
    </rPh>
    <rPh sb="42" eb="45">
      <t>ヘイキンチ</t>
    </rPh>
    <rPh sb="47" eb="48">
      <t>ヒク</t>
    </rPh>
    <rPh sb="49" eb="51">
      <t>スウチ</t>
    </rPh>
    <rPh sb="52" eb="54">
      <t>スイイ</t>
    </rPh>
    <rPh sb="62" eb="64">
      <t>キギョウ</t>
    </rPh>
    <rPh sb="64" eb="65">
      <t>サイ</t>
    </rPh>
    <rPh sb="65" eb="67">
      <t>ザンダカ</t>
    </rPh>
    <rPh sb="67" eb="68">
      <t>タイ</t>
    </rPh>
    <rPh sb="68" eb="70">
      <t>リョウキン</t>
    </rPh>
    <rPh sb="70" eb="72">
      <t>シュウニュウ</t>
    </rPh>
    <rPh sb="72" eb="74">
      <t>ヒリツ</t>
    </rPh>
    <rPh sb="80" eb="82">
      <t>キギョウ</t>
    </rPh>
    <rPh sb="82" eb="83">
      <t>サイ</t>
    </rPh>
    <rPh sb="84" eb="86">
      <t>カツヨウ</t>
    </rPh>
    <rPh sb="89" eb="91">
      <t>ジシュ</t>
    </rPh>
    <rPh sb="91" eb="93">
      <t>ザイゲン</t>
    </rPh>
    <rPh sb="93" eb="94">
      <t>オヨ</t>
    </rPh>
    <rPh sb="95" eb="96">
      <t>クニ</t>
    </rPh>
    <rPh sb="96" eb="97">
      <t>トウ</t>
    </rPh>
    <rPh sb="98" eb="101">
      <t>ホジョキン</t>
    </rPh>
    <rPh sb="102" eb="103">
      <t>マカナ</t>
    </rPh>
    <rPh sb="122" eb="124">
      <t>シュウニュウ</t>
    </rPh>
    <rPh sb="124" eb="126">
      <t>ワリアイ</t>
    </rPh>
    <rPh sb="154" eb="156">
      <t>リョウキン</t>
    </rPh>
    <rPh sb="156" eb="158">
      <t>シュウニュウ</t>
    </rPh>
    <rPh sb="158" eb="160">
      <t>ゼンガク</t>
    </rPh>
    <rPh sb="164" eb="166">
      <t>シュウニュウ</t>
    </rPh>
    <rPh sb="213" eb="215">
      <t>コンゴ</t>
    </rPh>
    <rPh sb="221" eb="223">
      <t>テンコウ</t>
    </rPh>
    <rPh sb="223" eb="224">
      <t>トウ</t>
    </rPh>
    <rPh sb="227" eb="229">
      <t>フウリョウ</t>
    </rPh>
    <rPh sb="230" eb="232">
      <t>ゲンショウ</t>
    </rPh>
    <rPh sb="233" eb="235">
      <t>ラクライ</t>
    </rPh>
    <rPh sb="238" eb="240">
      <t>シセツ</t>
    </rPh>
    <rPh sb="240" eb="241">
      <t>トウ</t>
    </rPh>
    <rPh sb="242" eb="244">
      <t>コショウ</t>
    </rPh>
    <rPh sb="245" eb="247">
      <t>ケイネン</t>
    </rPh>
    <rPh sb="247" eb="249">
      <t>レッカ</t>
    </rPh>
    <rPh sb="252" eb="254">
      <t>ショウモウ</t>
    </rPh>
    <rPh sb="254" eb="255">
      <t>ヒン</t>
    </rPh>
    <rPh sb="258" eb="260">
      <t>ホシュ</t>
    </rPh>
    <rPh sb="260" eb="262">
      <t>カンリ</t>
    </rPh>
    <rPh sb="262" eb="264">
      <t>ギョウム</t>
    </rPh>
    <rPh sb="264" eb="267">
      <t>イタクリョウ</t>
    </rPh>
    <rPh sb="268" eb="270">
      <t>ゾウカ</t>
    </rPh>
    <rPh sb="271" eb="273">
      <t>ヘイセイ</t>
    </rPh>
    <rPh sb="275" eb="276">
      <t>ネン</t>
    </rPh>
    <rPh sb="277" eb="278">
      <t>ガツ</t>
    </rPh>
    <rPh sb="279" eb="281">
      <t>ケイヤク</t>
    </rPh>
    <rPh sb="281" eb="283">
      <t>シュウリョウ</t>
    </rPh>
    <rPh sb="286" eb="288">
      <t>コテイ</t>
    </rPh>
    <rPh sb="288" eb="290">
      <t>カカク</t>
    </rPh>
    <rPh sb="290" eb="291">
      <t>カ</t>
    </rPh>
    <rPh sb="291" eb="292">
      <t>ト</t>
    </rPh>
    <rPh sb="292" eb="294">
      <t>セイド</t>
    </rPh>
    <rPh sb="294" eb="297">
      <t>シュウリョウゴ</t>
    </rPh>
    <rPh sb="298" eb="300">
      <t>ケイエイ</t>
    </rPh>
    <rPh sb="300" eb="301">
      <t>トウ</t>
    </rPh>
    <rPh sb="303" eb="305">
      <t>タイオウ</t>
    </rPh>
    <rPh sb="308" eb="310">
      <t>ケントウ</t>
    </rPh>
    <rPh sb="311" eb="313">
      <t>ミコ</t>
    </rPh>
    <phoneticPr fontId="3"/>
  </si>
  <si>
    <t xml:space="preserve">　引き続き、安定的な発電量を確保する必要がある。故障等が増えることにより修繕費や部品費も増えるとともに、部品を新品に交換しても他の古い部品の負担が大きくなってしまうといった防ぎようのない課題も出てきている。今後は維持管理の強化や自主保全への努力がよりいっそう求められるものである。FIT適用終了（H33）後の事業のあり方については、現時点で方針は定まっていないが、今後、策定を予定している経営戦略において、FIT終了による電力料収入の変動リスクも踏まえ検討することとしている。
</t>
    <rPh sb="1" eb="2">
      <t>ヒ</t>
    </rPh>
    <rPh sb="3" eb="4">
      <t>ツヅ</t>
    </rPh>
    <rPh sb="6" eb="9">
      <t>アンテイテキ</t>
    </rPh>
    <rPh sb="10" eb="12">
      <t>ハツデン</t>
    </rPh>
    <rPh sb="12" eb="13">
      <t>リョウ</t>
    </rPh>
    <rPh sb="14" eb="16">
      <t>カクホ</t>
    </rPh>
    <rPh sb="18" eb="20">
      <t>ヒツヨウ</t>
    </rPh>
    <rPh sb="182" eb="184">
      <t>コンゴ</t>
    </rPh>
    <phoneticPr fontId="3"/>
  </si>
  <si>
    <t>・　収益的収支比率については、平成２３年度から平成２５年度はほぼ平均値と同様に推移していたが、平成２６・２７年度については、良好な風量の確保による売電収入の安定的確保及び発電機器の故障減による保守委託料の減が要因となり、平均値を上回る状況となった。
・　営業収支比率については、営業費用を営業収益から１００％賄っている。収支比率の兼ね合いで数字が変動している状況である。
・　供給原価については、保守管理業務委託料の各年度の増減に伴い横ばいとなっている。平成２６年度・２７年度で見ると、発電機器の故障減により保守委託料が減となり、２５年度と比べて減少している。
・　ＥＢＩＴＤＡについては、単純な収支差引の数値となるため、収益的収支比率と同様の状況である。</t>
    <rPh sb="2" eb="5">
      <t>シュウエキテキ</t>
    </rPh>
    <rPh sb="5" eb="7">
      <t>シュウシ</t>
    </rPh>
    <rPh sb="7" eb="9">
      <t>ヒリツ</t>
    </rPh>
    <rPh sb="15" eb="17">
      <t>ヘイセイ</t>
    </rPh>
    <rPh sb="19" eb="21">
      <t>ネンド</t>
    </rPh>
    <rPh sb="23" eb="25">
      <t>ヘイセイ</t>
    </rPh>
    <rPh sb="27" eb="29">
      <t>ネンド</t>
    </rPh>
    <rPh sb="32" eb="35">
      <t>ヘイキンチ</t>
    </rPh>
    <rPh sb="36" eb="38">
      <t>ドウヨウ</t>
    </rPh>
    <rPh sb="39" eb="41">
      <t>スイイ</t>
    </rPh>
    <rPh sb="47" eb="49">
      <t>ヘイセイ</t>
    </rPh>
    <rPh sb="54" eb="55">
      <t>ネン</t>
    </rPh>
    <rPh sb="55" eb="56">
      <t>ド</t>
    </rPh>
    <rPh sb="62" eb="64">
      <t>リョウコウ</t>
    </rPh>
    <rPh sb="65" eb="67">
      <t>フウリョウ</t>
    </rPh>
    <rPh sb="68" eb="70">
      <t>カクホ</t>
    </rPh>
    <rPh sb="73" eb="75">
      <t>バイデン</t>
    </rPh>
    <rPh sb="75" eb="77">
      <t>シュウニュウ</t>
    </rPh>
    <rPh sb="78" eb="81">
      <t>アンテイテキ</t>
    </rPh>
    <rPh sb="81" eb="83">
      <t>カクホ</t>
    </rPh>
    <rPh sb="83" eb="84">
      <t>オヨ</t>
    </rPh>
    <rPh sb="85" eb="87">
      <t>ハツデン</t>
    </rPh>
    <rPh sb="87" eb="89">
      <t>キキ</t>
    </rPh>
    <rPh sb="90" eb="92">
      <t>コショウ</t>
    </rPh>
    <rPh sb="92" eb="93">
      <t>ゲン</t>
    </rPh>
    <rPh sb="96" eb="98">
      <t>ホシュ</t>
    </rPh>
    <rPh sb="98" eb="100">
      <t>イタク</t>
    </rPh>
    <rPh sb="100" eb="101">
      <t>リョウ</t>
    </rPh>
    <rPh sb="102" eb="103">
      <t>ゲン</t>
    </rPh>
    <rPh sb="104" eb="106">
      <t>ヨウイン</t>
    </rPh>
    <rPh sb="110" eb="113">
      <t>ヘイキンチ</t>
    </rPh>
    <rPh sb="114" eb="116">
      <t>ウワマワ</t>
    </rPh>
    <rPh sb="117" eb="119">
      <t>ジョウキョウ</t>
    </rPh>
    <rPh sb="127" eb="129">
      <t>エイギョウ</t>
    </rPh>
    <rPh sb="129" eb="131">
      <t>シュウシ</t>
    </rPh>
    <rPh sb="131" eb="133">
      <t>ヒリツ</t>
    </rPh>
    <rPh sb="139" eb="141">
      <t>エイギョウ</t>
    </rPh>
    <rPh sb="141" eb="143">
      <t>ヒヨウ</t>
    </rPh>
    <rPh sb="144" eb="146">
      <t>エイギョウ</t>
    </rPh>
    <rPh sb="146" eb="148">
      <t>シュウエキ</t>
    </rPh>
    <rPh sb="154" eb="155">
      <t>マカナ</t>
    </rPh>
    <rPh sb="160" eb="162">
      <t>シュウシ</t>
    </rPh>
    <rPh sb="162" eb="164">
      <t>ヒリツ</t>
    </rPh>
    <rPh sb="165" eb="166">
      <t>カ</t>
    </rPh>
    <rPh sb="167" eb="168">
      <t>ア</t>
    </rPh>
    <rPh sb="170" eb="172">
      <t>スウジ</t>
    </rPh>
    <rPh sb="173" eb="175">
      <t>ヘンドウ</t>
    </rPh>
    <rPh sb="179" eb="181">
      <t>ジョウキョウ</t>
    </rPh>
    <rPh sb="198" eb="200">
      <t>ホシュ</t>
    </rPh>
    <rPh sb="200" eb="202">
      <t>カンリ</t>
    </rPh>
    <rPh sb="202" eb="204">
      <t>ギョウム</t>
    </rPh>
    <rPh sb="204" eb="206">
      <t>イタク</t>
    </rPh>
    <rPh sb="206" eb="207">
      <t>リョウ</t>
    </rPh>
    <rPh sb="208" eb="211">
      <t>カクネンド</t>
    </rPh>
    <rPh sb="212" eb="214">
      <t>ゾウゲン</t>
    </rPh>
    <rPh sb="215" eb="216">
      <t>トモナ</t>
    </rPh>
    <rPh sb="217" eb="218">
      <t>ヨコ</t>
    </rPh>
    <rPh sb="227" eb="229">
      <t>ヘイセイ</t>
    </rPh>
    <rPh sb="231" eb="233">
      <t>ネンド</t>
    </rPh>
    <rPh sb="236" eb="238">
      <t>ネンド</t>
    </rPh>
    <rPh sb="239" eb="240">
      <t>ミ</t>
    </rPh>
    <rPh sb="243" eb="245">
      <t>ハツデン</t>
    </rPh>
    <rPh sb="245" eb="247">
      <t>キキ</t>
    </rPh>
    <rPh sb="248" eb="250">
      <t>コショウ</t>
    </rPh>
    <rPh sb="250" eb="251">
      <t>ゲン</t>
    </rPh>
    <rPh sb="254" eb="256">
      <t>ホシュ</t>
    </rPh>
    <rPh sb="256" eb="259">
      <t>イタクリョウ</t>
    </rPh>
    <rPh sb="260" eb="261">
      <t>ゲン</t>
    </rPh>
    <rPh sb="267" eb="269">
      <t>ネンド</t>
    </rPh>
    <rPh sb="270" eb="271">
      <t>クラ</t>
    </rPh>
    <rPh sb="273" eb="275">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</si>
</sst>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124.4</c:v>
                </c:pt>
                <c:pt idx="1">
                  <c:v>181.8</c:v>
                </c:pt>
                <c:pt idx="2">
                  <c:v>164</c:v>
                </c:pt>
                <c:pt idx="3">
                  <c:v>204.8</c:v>
                </c:pt>
                <c:pt idx="4">
                  <c:v>171.9</c:v>
                </c:pt>
              </c:numCache>
            </c:numRef>
          </c:val>
        </c:ser>
        <c:dLbls>
          <c:showLegendKey val="0"/>
          <c:showVal val="0"/>
          <c:showCatName val="0"/>
          <c:showSerName val="0"/>
          <c:showPercent val="0"/>
          <c:showBubbleSize val="0"/>
        </c:dLbls>
        <c:gapWidth val="180"/>
        <c:overlap val="-90"/>
        <c:axId val="86905600"/>
        <c:axId val="869071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6905600"/>
        <c:axId val="86907136"/>
      </c:lineChart>
      <c:catAx>
        <c:axId val="86905600"/>
        <c:scaling>
          <c:orientation val="minMax"/>
        </c:scaling>
        <c:delete val="0"/>
        <c:axPos val="b"/>
        <c:numFmt formatCode="ge" sourceLinked="1"/>
        <c:majorTickMark val="none"/>
        <c:minorTickMark val="none"/>
        <c:tickLblPos val="none"/>
        <c:crossAx val="86907136"/>
        <c:crosses val="autoZero"/>
        <c:auto val="0"/>
        <c:lblAlgn val="ctr"/>
        <c:lblOffset val="100"/>
        <c:noMultiLvlLbl val="1"/>
      </c:catAx>
      <c:valAx>
        <c:axId val="8690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905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124.5</c:v>
                </c:pt>
                <c:pt idx="1">
                  <c:v>182.2</c:v>
                </c:pt>
                <c:pt idx="2">
                  <c:v>164.2</c:v>
                </c:pt>
                <c:pt idx="3">
                  <c:v>205</c:v>
                </c:pt>
                <c:pt idx="4">
                  <c:v>172.1</c:v>
                </c:pt>
              </c:numCache>
            </c:numRef>
          </c:val>
        </c:ser>
        <c:dLbls>
          <c:showLegendKey val="0"/>
          <c:showVal val="0"/>
          <c:showCatName val="0"/>
          <c:showSerName val="0"/>
          <c:showPercent val="0"/>
          <c:showBubbleSize val="0"/>
        </c:dLbls>
        <c:gapWidth val="180"/>
        <c:overlap val="-90"/>
        <c:axId val="86954752"/>
        <c:axId val="8695628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86954752"/>
        <c:axId val="86956288"/>
      </c:lineChart>
      <c:catAx>
        <c:axId val="86954752"/>
        <c:scaling>
          <c:orientation val="minMax"/>
        </c:scaling>
        <c:delete val="0"/>
        <c:axPos val="b"/>
        <c:numFmt formatCode="ge" sourceLinked="1"/>
        <c:majorTickMark val="none"/>
        <c:minorTickMark val="none"/>
        <c:tickLblPos val="none"/>
        <c:crossAx val="86956288"/>
        <c:crosses val="autoZero"/>
        <c:auto val="0"/>
        <c:lblAlgn val="ctr"/>
        <c:lblOffset val="100"/>
        <c:noMultiLvlLbl val="1"/>
      </c:catAx>
      <c:valAx>
        <c:axId val="8695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695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1845376"/>
        <c:axId val="9184691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1845376"/>
        <c:axId val="91846912"/>
      </c:lineChart>
      <c:catAx>
        <c:axId val="91845376"/>
        <c:scaling>
          <c:orientation val="minMax"/>
        </c:scaling>
        <c:delete val="0"/>
        <c:axPos val="b"/>
        <c:numFmt formatCode="ge" sourceLinked="1"/>
        <c:majorTickMark val="none"/>
        <c:minorTickMark val="none"/>
        <c:tickLblPos val="none"/>
        <c:crossAx val="91846912"/>
        <c:crosses val="autoZero"/>
        <c:auto val="0"/>
        <c:lblAlgn val="ctr"/>
        <c:lblOffset val="100"/>
        <c:noMultiLvlLbl val="1"/>
      </c:catAx>
      <c:valAx>
        <c:axId val="9184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184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9715.7000000000007</c:v>
                </c:pt>
                <c:pt idx="1">
                  <c:v>6983.9</c:v>
                </c:pt>
                <c:pt idx="2">
                  <c:v>11220.6</c:v>
                </c:pt>
                <c:pt idx="3">
                  <c:v>9247.7999999999993</c:v>
                </c:pt>
                <c:pt idx="4">
                  <c:v>11016.6</c:v>
                </c:pt>
              </c:numCache>
            </c:numRef>
          </c:val>
        </c:ser>
        <c:dLbls>
          <c:showLegendKey val="0"/>
          <c:showVal val="0"/>
          <c:showCatName val="0"/>
          <c:showSerName val="0"/>
          <c:showPercent val="0"/>
          <c:showBubbleSize val="0"/>
        </c:dLbls>
        <c:gapWidth val="180"/>
        <c:overlap val="-90"/>
        <c:axId val="95292032"/>
        <c:axId val="95298304"/>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95292032"/>
        <c:axId val="95298304"/>
      </c:lineChart>
      <c:catAx>
        <c:axId val="95292032"/>
        <c:scaling>
          <c:orientation val="minMax"/>
        </c:scaling>
        <c:delete val="0"/>
        <c:axPos val="b"/>
        <c:numFmt formatCode="ge" sourceLinked="1"/>
        <c:majorTickMark val="none"/>
        <c:minorTickMark val="none"/>
        <c:tickLblPos val="none"/>
        <c:crossAx val="95298304"/>
        <c:crosses val="autoZero"/>
        <c:auto val="0"/>
        <c:lblAlgn val="ctr"/>
        <c:lblOffset val="100"/>
        <c:noMultiLvlLbl val="1"/>
      </c:catAx>
      <c:valAx>
        <c:axId val="9529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292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11822</c:v>
                </c:pt>
                <c:pt idx="1">
                  <c:v>29031</c:v>
                </c:pt>
                <c:pt idx="2">
                  <c:v>37302</c:v>
                </c:pt>
                <c:pt idx="3">
                  <c:v>48574</c:v>
                </c:pt>
                <c:pt idx="4">
                  <c:v>36820</c:v>
                </c:pt>
              </c:numCache>
            </c:numRef>
          </c:val>
        </c:ser>
        <c:dLbls>
          <c:showLegendKey val="0"/>
          <c:showVal val="0"/>
          <c:showCatName val="0"/>
          <c:showSerName val="0"/>
          <c:showPercent val="0"/>
          <c:showBubbleSize val="0"/>
        </c:dLbls>
        <c:gapWidth val="180"/>
        <c:overlap val="-90"/>
        <c:axId val="95339648"/>
        <c:axId val="9534156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95339648"/>
        <c:axId val="95341568"/>
      </c:lineChart>
      <c:catAx>
        <c:axId val="95339648"/>
        <c:scaling>
          <c:orientation val="minMax"/>
        </c:scaling>
        <c:delete val="0"/>
        <c:axPos val="b"/>
        <c:numFmt formatCode="ge" sourceLinked="1"/>
        <c:majorTickMark val="none"/>
        <c:minorTickMark val="none"/>
        <c:tickLblPos val="none"/>
        <c:crossAx val="95341568"/>
        <c:crosses val="autoZero"/>
        <c:auto val="0"/>
        <c:lblAlgn val="ctr"/>
        <c:lblOffset val="100"/>
        <c:noMultiLvlLbl val="1"/>
      </c:catAx>
      <c:valAx>
        <c:axId val="953415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33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18.899999999999999</c:v>
                </c:pt>
                <c:pt idx="1">
                  <c:v>19.3</c:v>
                </c:pt>
                <c:pt idx="2">
                  <c:v>19.8</c:v>
                </c:pt>
                <c:pt idx="3">
                  <c:v>19.100000000000001</c:v>
                </c:pt>
                <c:pt idx="4">
                  <c:v>17.600000000000001</c:v>
                </c:pt>
              </c:numCache>
            </c:numRef>
          </c:val>
        </c:ser>
        <c:dLbls>
          <c:showLegendKey val="0"/>
          <c:showVal val="0"/>
          <c:showCatName val="0"/>
          <c:showSerName val="0"/>
          <c:showPercent val="0"/>
          <c:showBubbleSize val="0"/>
        </c:dLbls>
        <c:gapWidth val="180"/>
        <c:overlap val="-90"/>
        <c:axId val="95454720"/>
        <c:axId val="9545664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95454720"/>
        <c:axId val="95456640"/>
      </c:lineChart>
      <c:catAx>
        <c:axId val="95454720"/>
        <c:scaling>
          <c:orientation val="minMax"/>
        </c:scaling>
        <c:delete val="0"/>
        <c:axPos val="b"/>
        <c:numFmt formatCode="ge" sourceLinked="1"/>
        <c:majorTickMark val="none"/>
        <c:minorTickMark val="none"/>
        <c:tickLblPos val="none"/>
        <c:crossAx val="95456640"/>
        <c:crosses val="autoZero"/>
        <c:auto val="0"/>
        <c:lblAlgn val="ctr"/>
        <c:lblOffset val="100"/>
        <c:noMultiLvlLbl val="1"/>
      </c:catAx>
      <c:valAx>
        <c:axId val="9545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45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5.9</c:v>
                </c:pt>
                <c:pt idx="1">
                  <c:v>4.4000000000000004</c:v>
                </c:pt>
                <c:pt idx="2">
                  <c:v>1.8</c:v>
                </c:pt>
                <c:pt idx="3">
                  <c:v>0.2</c:v>
                </c:pt>
                <c:pt idx="4">
                  <c:v>0</c:v>
                </c:pt>
              </c:numCache>
            </c:numRef>
          </c:val>
        </c:ser>
        <c:dLbls>
          <c:showLegendKey val="0"/>
          <c:showVal val="0"/>
          <c:showCatName val="0"/>
          <c:showSerName val="0"/>
          <c:showPercent val="0"/>
          <c:showBubbleSize val="0"/>
        </c:dLbls>
        <c:gapWidth val="180"/>
        <c:overlap val="-90"/>
        <c:axId val="95471872"/>
        <c:axId val="9549452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95471872"/>
        <c:axId val="95494528"/>
      </c:lineChart>
      <c:catAx>
        <c:axId val="95471872"/>
        <c:scaling>
          <c:orientation val="minMax"/>
        </c:scaling>
        <c:delete val="0"/>
        <c:axPos val="b"/>
        <c:numFmt formatCode="ge" sourceLinked="1"/>
        <c:majorTickMark val="none"/>
        <c:minorTickMark val="none"/>
        <c:tickLblPos val="none"/>
        <c:crossAx val="95494528"/>
        <c:crosses val="autoZero"/>
        <c:auto val="0"/>
        <c:lblAlgn val="ctr"/>
        <c:lblOffset val="100"/>
        <c:noMultiLvlLbl val="1"/>
      </c:catAx>
      <c:valAx>
        <c:axId val="95494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47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95527296"/>
        <c:axId val="9552921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95527296"/>
        <c:axId val="95529216"/>
      </c:lineChart>
      <c:catAx>
        <c:axId val="95527296"/>
        <c:scaling>
          <c:orientation val="minMax"/>
        </c:scaling>
        <c:delete val="0"/>
        <c:axPos val="b"/>
        <c:numFmt formatCode="ge" sourceLinked="1"/>
        <c:majorTickMark val="none"/>
        <c:minorTickMark val="none"/>
        <c:tickLblPos val="none"/>
        <c:crossAx val="95529216"/>
        <c:crosses val="autoZero"/>
        <c:auto val="0"/>
        <c:lblAlgn val="ctr"/>
        <c:lblOffset val="100"/>
        <c:noMultiLvlLbl val="1"/>
      </c:catAx>
      <c:valAx>
        <c:axId val="95529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527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545600"/>
        <c:axId val="9583449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45600"/>
        <c:axId val="95834496"/>
      </c:lineChart>
      <c:catAx>
        <c:axId val="95545600"/>
        <c:scaling>
          <c:orientation val="minMax"/>
        </c:scaling>
        <c:delete val="0"/>
        <c:axPos val="b"/>
        <c:numFmt formatCode="ge" sourceLinked="1"/>
        <c:majorTickMark val="none"/>
        <c:minorTickMark val="none"/>
        <c:tickLblPos val="none"/>
        <c:crossAx val="95834496"/>
        <c:crosses val="autoZero"/>
        <c:auto val="0"/>
        <c:lblAlgn val="ctr"/>
        <c:lblOffset val="100"/>
        <c:noMultiLvlLbl val="1"/>
      </c:catAx>
      <c:valAx>
        <c:axId val="95834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55456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100</c:v>
                </c:pt>
                <c:pt idx="4">
                  <c:v>100</c:v>
                </c:pt>
              </c:numCache>
            </c:numRef>
          </c:val>
        </c:ser>
        <c:dLbls>
          <c:showLegendKey val="0"/>
          <c:showVal val="0"/>
          <c:showCatName val="0"/>
          <c:showSerName val="0"/>
          <c:showPercent val="0"/>
          <c:showBubbleSize val="0"/>
        </c:dLbls>
        <c:gapWidth val="180"/>
        <c:overlap val="-90"/>
        <c:axId val="95860224"/>
        <c:axId val="95861760"/>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95860224"/>
        <c:axId val="95861760"/>
      </c:lineChart>
      <c:catAx>
        <c:axId val="95860224"/>
        <c:scaling>
          <c:orientation val="minMax"/>
        </c:scaling>
        <c:delete val="0"/>
        <c:axPos val="b"/>
        <c:numFmt formatCode="ge" sourceLinked="1"/>
        <c:majorTickMark val="none"/>
        <c:minorTickMark val="none"/>
        <c:tickLblPos val="none"/>
        <c:crossAx val="95861760"/>
        <c:crosses val="autoZero"/>
        <c:auto val="0"/>
        <c:lblAlgn val="ctr"/>
        <c:lblOffset val="100"/>
        <c:noMultiLvlLbl val="1"/>
      </c:catAx>
      <c:valAx>
        <c:axId val="9586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860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56960"/>
        <c:axId val="9565913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56960"/>
        <c:axId val="95659136"/>
      </c:lineChart>
      <c:catAx>
        <c:axId val="95656960"/>
        <c:scaling>
          <c:orientation val="minMax"/>
        </c:scaling>
        <c:delete val="0"/>
        <c:axPos val="b"/>
        <c:numFmt formatCode="ge" sourceLinked="1"/>
        <c:majorTickMark val="none"/>
        <c:minorTickMark val="none"/>
        <c:tickLblPos val="none"/>
        <c:crossAx val="95659136"/>
        <c:crosses val="autoZero"/>
        <c:auto val="0"/>
        <c:lblAlgn val="ctr"/>
        <c:lblOffset val="100"/>
        <c:noMultiLvlLbl val="1"/>
      </c:catAx>
      <c:valAx>
        <c:axId val="9565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65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684096"/>
        <c:axId val="9568601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84096"/>
        <c:axId val="95686016"/>
      </c:lineChart>
      <c:catAx>
        <c:axId val="95684096"/>
        <c:scaling>
          <c:orientation val="minMax"/>
        </c:scaling>
        <c:delete val="0"/>
        <c:axPos val="b"/>
        <c:numFmt formatCode="ge" sourceLinked="1"/>
        <c:majorTickMark val="none"/>
        <c:minorTickMark val="none"/>
        <c:tickLblPos val="none"/>
        <c:crossAx val="95686016"/>
        <c:crosses val="autoZero"/>
        <c:auto val="0"/>
        <c:lblAlgn val="ctr"/>
        <c:lblOffset val="100"/>
        <c:noMultiLvlLbl val="1"/>
      </c:catAx>
      <c:valAx>
        <c:axId val="9568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68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735808"/>
        <c:axId val="9573772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35808"/>
        <c:axId val="95737728"/>
      </c:lineChart>
      <c:catAx>
        <c:axId val="95735808"/>
        <c:scaling>
          <c:orientation val="minMax"/>
        </c:scaling>
        <c:delete val="0"/>
        <c:axPos val="b"/>
        <c:numFmt formatCode="ge" sourceLinked="1"/>
        <c:majorTickMark val="none"/>
        <c:minorTickMark val="none"/>
        <c:tickLblPos val="none"/>
        <c:crossAx val="95737728"/>
        <c:crosses val="autoZero"/>
        <c:auto val="0"/>
        <c:lblAlgn val="ctr"/>
        <c:lblOffset val="100"/>
        <c:noMultiLvlLbl val="1"/>
      </c:catAx>
      <c:valAx>
        <c:axId val="9573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57358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758592"/>
        <c:axId val="95773056"/>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758592"/>
        <c:axId val="95773056"/>
      </c:lineChart>
      <c:catAx>
        <c:axId val="95758592"/>
        <c:scaling>
          <c:orientation val="minMax"/>
        </c:scaling>
        <c:delete val="0"/>
        <c:axPos val="b"/>
        <c:numFmt formatCode="ge" sourceLinked="1"/>
        <c:majorTickMark val="none"/>
        <c:minorTickMark val="none"/>
        <c:tickLblPos val="none"/>
        <c:crossAx val="95773056"/>
        <c:crosses val="autoZero"/>
        <c:auto val="0"/>
        <c:lblAlgn val="ctr"/>
        <c:lblOffset val="100"/>
        <c:noMultiLvlLbl val="1"/>
      </c:catAx>
      <c:valAx>
        <c:axId val="9577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758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5802112"/>
        <c:axId val="9580403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802112"/>
        <c:axId val="95804032"/>
      </c:lineChart>
      <c:catAx>
        <c:axId val="95802112"/>
        <c:scaling>
          <c:orientation val="minMax"/>
        </c:scaling>
        <c:delete val="0"/>
        <c:axPos val="b"/>
        <c:numFmt formatCode="ge" sourceLinked="1"/>
        <c:majorTickMark val="none"/>
        <c:minorTickMark val="none"/>
        <c:tickLblPos val="none"/>
        <c:crossAx val="95804032"/>
        <c:crosses val="autoZero"/>
        <c:auto val="0"/>
        <c:lblAlgn val="ctr"/>
        <c:lblOffset val="100"/>
        <c:noMultiLvlLbl val="1"/>
      </c:catAx>
      <c:valAx>
        <c:axId val="9580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80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226304"/>
        <c:axId val="9623667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26304"/>
        <c:axId val="96236672"/>
      </c:lineChart>
      <c:catAx>
        <c:axId val="96226304"/>
        <c:scaling>
          <c:orientation val="minMax"/>
        </c:scaling>
        <c:delete val="0"/>
        <c:axPos val="b"/>
        <c:numFmt formatCode="ge" sourceLinked="1"/>
        <c:majorTickMark val="none"/>
        <c:minorTickMark val="none"/>
        <c:tickLblPos val="none"/>
        <c:crossAx val="96236672"/>
        <c:crosses val="autoZero"/>
        <c:auto val="0"/>
        <c:lblAlgn val="ctr"/>
        <c:lblOffset val="100"/>
        <c:noMultiLvlLbl val="1"/>
      </c:catAx>
      <c:valAx>
        <c:axId val="96236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22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265728"/>
        <c:axId val="9626764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65728"/>
        <c:axId val="96267648"/>
      </c:lineChart>
      <c:catAx>
        <c:axId val="96265728"/>
        <c:scaling>
          <c:orientation val="minMax"/>
        </c:scaling>
        <c:delete val="0"/>
        <c:axPos val="b"/>
        <c:numFmt formatCode="ge" sourceLinked="1"/>
        <c:majorTickMark val="none"/>
        <c:minorTickMark val="none"/>
        <c:tickLblPos val="none"/>
        <c:crossAx val="96267648"/>
        <c:crosses val="autoZero"/>
        <c:auto val="0"/>
        <c:lblAlgn val="ctr"/>
        <c:lblOffset val="100"/>
        <c:noMultiLvlLbl val="1"/>
      </c:catAx>
      <c:valAx>
        <c:axId val="9626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26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317824"/>
        <c:axId val="96319744"/>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17824"/>
        <c:axId val="96319744"/>
      </c:lineChart>
      <c:catAx>
        <c:axId val="96317824"/>
        <c:scaling>
          <c:orientation val="minMax"/>
        </c:scaling>
        <c:delete val="0"/>
        <c:axPos val="b"/>
        <c:numFmt formatCode="ge" sourceLinked="1"/>
        <c:majorTickMark val="none"/>
        <c:minorTickMark val="none"/>
        <c:tickLblPos val="none"/>
        <c:crossAx val="96319744"/>
        <c:crosses val="autoZero"/>
        <c:auto val="0"/>
        <c:lblAlgn val="ctr"/>
        <c:lblOffset val="100"/>
        <c:noMultiLvlLbl val="1"/>
      </c:catAx>
      <c:valAx>
        <c:axId val="96319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31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606848"/>
        <c:axId val="9661312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06848"/>
        <c:axId val="96613120"/>
      </c:lineChart>
      <c:catAx>
        <c:axId val="96606848"/>
        <c:scaling>
          <c:orientation val="minMax"/>
        </c:scaling>
        <c:delete val="0"/>
        <c:axPos val="b"/>
        <c:numFmt formatCode="ge" sourceLinked="1"/>
        <c:majorTickMark val="none"/>
        <c:minorTickMark val="none"/>
        <c:tickLblPos val="none"/>
        <c:crossAx val="96613120"/>
        <c:crosses val="autoZero"/>
        <c:auto val="0"/>
        <c:lblAlgn val="ctr"/>
        <c:lblOffset val="100"/>
        <c:noMultiLvlLbl val="1"/>
      </c:catAx>
      <c:valAx>
        <c:axId val="9661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60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651136"/>
        <c:axId val="9666150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51136"/>
        <c:axId val="96661504"/>
      </c:lineChart>
      <c:catAx>
        <c:axId val="96651136"/>
        <c:scaling>
          <c:orientation val="minMax"/>
        </c:scaling>
        <c:delete val="0"/>
        <c:axPos val="b"/>
        <c:numFmt formatCode="ge" sourceLinked="1"/>
        <c:majorTickMark val="none"/>
        <c:minorTickMark val="none"/>
        <c:tickLblPos val="none"/>
        <c:crossAx val="96661504"/>
        <c:crosses val="autoZero"/>
        <c:auto val="0"/>
        <c:lblAlgn val="ctr"/>
        <c:lblOffset val="100"/>
        <c:noMultiLvlLbl val="1"/>
      </c:catAx>
      <c:valAx>
        <c:axId val="96661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651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18.899999999999999</c:v>
                </c:pt>
                <c:pt idx="1">
                  <c:v>19.3</c:v>
                </c:pt>
                <c:pt idx="2">
                  <c:v>19.8</c:v>
                </c:pt>
                <c:pt idx="3">
                  <c:v>19.100000000000001</c:v>
                </c:pt>
                <c:pt idx="4">
                  <c:v>17.600000000000001</c:v>
                </c:pt>
              </c:numCache>
            </c:numRef>
          </c:val>
        </c:ser>
        <c:dLbls>
          <c:showLegendKey val="0"/>
          <c:showVal val="0"/>
          <c:showCatName val="0"/>
          <c:showSerName val="0"/>
          <c:showPercent val="0"/>
          <c:showBubbleSize val="0"/>
        </c:dLbls>
        <c:gapWidth val="180"/>
        <c:overlap val="-90"/>
        <c:axId val="96432512"/>
        <c:axId val="96434432"/>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96432512"/>
        <c:axId val="96434432"/>
      </c:lineChart>
      <c:catAx>
        <c:axId val="96432512"/>
        <c:scaling>
          <c:orientation val="minMax"/>
        </c:scaling>
        <c:delete val="0"/>
        <c:axPos val="b"/>
        <c:numFmt formatCode="ge" sourceLinked="1"/>
        <c:majorTickMark val="none"/>
        <c:minorTickMark val="none"/>
        <c:tickLblPos val="none"/>
        <c:crossAx val="96434432"/>
        <c:crosses val="autoZero"/>
        <c:auto val="0"/>
        <c:lblAlgn val="ctr"/>
        <c:lblOffset val="100"/>
        <c:noMultiLvlLbl val="1"/>
      </c:catAx>
      <c:valAx>
        <c:axId val="9643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32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5.9</c:v>
                </c:pt>
                <c:pt idx="1">
                  <c:v>4.4000000000000004</c:v>
                </c:pt>
                <c:pt idx="2">
                  <c:v>1.8</c:v>
                </c:pt>
                <c:pt idx="3">
                  <c:v>0.2</c:v>
                </c:pt>
                <c:pt idx="4">
                  <c:v>0</c:v>
                </c:pt>
              </c:numCache>
            </c:numRef>
          </c:val>
        </c:ser>
        <c:dLbls>
          <c:showLegendKey val="0"/>
          <c:showVal val="0"/>
          <c:showCatName val="0"/>
          <c:showSerName val="0"/>
          <c:showPercent val="0"/>
          <c:showBubbleSize val="0"/>
        </c:dLbls>
        <c:gapWidth val="180"/>
        <c:overlap val="-90"/>
        <c:axId val="96467584"/>
        <c:axId val="9647385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96467584"/>
        <c:axId val="96473856"/>
      </c:lineChart>
      <c:catAx>
        <c:axId val="96467584"/>
        <c:scaling>
          <c:orientation val="minMax"/>
        </c:scaling>
        <c:delete val="0"/>
        <c:axPos val="b"/>
        <c:numFmt formatCode="ge" sourceLinked="1"/>
        <c:majorTickMark val="none"/>
        <c:minorTickMark val="none"/>
        <c:tickLblPos val="none"/>
        <c:crossAx val="96473856"/>
        <c:crosses val="autoZero"/>
        <c:auto val="0"/>
        <c:lblAlgn val="ctr"/>
        <c:lblOffset val="100"/>
        <c:noMultiLvlLbl val="1"/>
      </c:catAx>
      <c:valAx>
        <c:axId val="96473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467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96507008"/>
        <c:axId val="9650892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96507008"/>
        <c:axId val="96508928"/>
      </c:lineChart>
      <c:catAx>
        <c:axId val="96507008"/>
        <c:scaling>
          <c:orientation val="minMax"/>
        </c:scaling>
        <c:delete val="0"/>
        <c:axPos val="b"/>
        <c:numFmt formatCode="ge" sourceLinked="1"/>
        <c:majorTickMark val="none"/>
        <c:minorTickMark val="none"/>
        <c:tickLblPos val="none"/>
        <c:crossAx val="96508928"/>
        <c:crosses val="autoZero"/>
        <c:auto val="0"/>
        <c:lblAlgn val="ctr"/>
        <c:lblOffset val="100"/>
        <c:noMultiLvlLbl val="1"/>
      </c:catAx>
      <c:valAx>
        <c:axId val="9650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0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525312"/>
        <c:axId val="9668723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25312"/>
        <c:axId val="96687232"/>
      </c:lineChart>
      <c:catAx>
        <c:axId val="96525312"/>
        <c:scaling>
          <c:orientation val="minMax"/>
        </c:scaling>
        <c:delete val="0"/>
        <c:axPos val="b"/>
        <c:numFmt formatCode="ge" sourceLinked="1"/>
        <c:majorTickMark val="none"/>
        <c:minorTickMark val="none"/>
        <c:tickLblPos val="none"/>
        <c:crossAx val="96687232"/>
        <c:crosses val="autoZero"/>
        <c:auto val="0"/>
        <c:lblAlgn val="ctr"/>
        <c:lblOffset val="100"/>
        <c:noMultiLvlLbl val="1"/>
      </c:catAx>
      <c:valAx>
        <c:axId val="9668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253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0</c:v>
                </c:pt>
                <c:pt idx="2">
                  <c:v>0</c:v>
                </c:pt>
                <c:pt idx="3">
                  <c:v>100</c:v>
                </c:pt>
                <c:pt idx="4">
                  <c:v>100</c:v>
                </c:pt>
              </c:numCache>
            </c:numRef>
          </c:val>
        </c:ser>
        <c:dLbls>
          <c:showLegendKey val="0"/>
          <c:showVal val="0"/>
          <c:showCatName val="0"/>
          <c:showSerName val="0"/>
          <c:showPercent val="0"/>
          <c:showBubbleSize val="0"/>
        </c:dLbls>
        <c:gapWidth val="180"/>
        <c:overlap val="-90"/>
        <c:axId val="96716288"/>
        <c:axId val="9671820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96716288"/>
        <c:axId val="96718208"/>
      </c:lineChart>
      <c:catAx>
        <c:axId val="96716288"/>
        <c:scaling>
          <c:orientation val="minMax"/>
        </c:scaling>
        <c:delete val="0"/>
        <c:axPos val="b"/>
        <c:numFmt formatCode="ge" sourceLinked="1"/>
        <c:majorTickMark val="none"/>
        <c:minorTickMark val="none"/>
        <c:tickLblPos val="none"/>
        <c:crossAx val="96718208"/>
        <c:crosses val="autoZero"/>
        <c:auto val="0"/>
        <c:lblAlgn val="ctr"/>
        <c:lblOffset val="100"/>
        <c:noMultiLvlLbl val="1"/>
      </c:catAx>
      <c:valAx>
        <c:axId val="9671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71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763904"/>
        <c:axId val="9676582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63904"/>
        <c:axId val="96765824"/>
      </c:lineChart>
      <c:catAx>
        <c:axId val="96763904"/>
        <c:scaling>
          <c:orientation val="minMax"/>
        </c:scaling>
        <c:delete val="0"/>
        <c:axPos val="b"/>
        <c:numFmt formatCode="ge" sourceLinked="1"/>
        <c:majorTickMark val="none"/>
        <c:minorTickMark val="none"/>
        <c:tickLblPos val="none"/>
        <c:crossAx val="96765824"/>
        <c:crosses val="autoZero"/>
        <c:auto val="0"/>
        <c:lblAlgn val="ctr"/>
        <c:lblOffset val="100"/>
        <c:noMultiLvlLbl val="1"/>
      </c:catAx>
      <c:valAx>
        <c:axId val="9676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76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782592"/>
        <c:axId val="9678886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82592"/>
        <c:axId val="96788864"/>
      </c:lineChart>
      <c:catAx>
        <c:axId val="96782592"/>
        <c:scaling>
          <c:orientation val="minMax"/>
        </c:scaling>
        <c:delete val="0"/>
        <c:axPos val="b"/>
        <c:numFmt formatCode="ge" sourceLinked="1"/>
        <c:majorTickMark val="none"/>
        <c:minorTickMark val="none"/>
        <c:tickLblPos val="none"/>
        <c:crossAx val="96788864"/>
        <c:crosses val="autoZero"/>
        <c:auto val="0"/>
        <c:lblAlgn val="ctr"/>
        <c:lblOffset val="100"/>
        <c:noMultiLvlLbl val="1"/>
      </c:catAx>
      <c:valAx>
        <c:axId val="9678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78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838016"/>
        <c:axId val="9683993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38016"/>
        <c:axId val="96839936"/>
      </c:lineChart>
      <c:catAx>
        <c:axId val="96838016"/>
        <c:scaling>
          <c:orientation val="minMax"/>
        </c:scaling>
        <c:delete val="0"/>
        <c:axPos val="b"/>
        <c:numFmt formatCode="ge" sourceLinked="1"/>
        <c:majorTickMark val="none"/>
        <c:minorTickMark val="none"/>
        <c:tickLblPos val="none"/>
        <c:crossAx val="96839936"/>
        <c:crosses val="autoZero"/>
        <c:auto val="0"/>
        <c:lblAlgn val="ctr"/>
        <c:lblOffset val="100"/>
        <c:noMultiLvlLbl val="1"/>
      </c:catAx>
      <c:valAx>
        <c:axId val="9683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83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96856704"/>
        <c:axId val="10243763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56704"/>
        <c:axId val="102437632"/>
      </c:lineChart>
      <c:catAx>
        <c:axId val="96856704"/>
        <c:scaling>
          <c:orientation val="minMax"/>
        </c:scaling>
        <c:delete val="0"/>
        <c:axPos val="b"/>
        <c:numFmt formatCode="ge" sourceLinked="1"/>
        <c:majorTickMark val="none"/>
        <c:minorTickMark val="none"/>
        <c:tickLblPos val="none"/>
        <c:crossAx val="102437632"/>
        <c:crosses val="autoZero"/>
        <c:auto val="0"/>
        <c:lblAlgn val="ctr"/>
        <c:lblOffset val="100"/>
        <c:noMultiLvlLbl val="1"/>
      </c:catAx>
      <c:valAx>
        <c:axId val="10243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85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02482688"/>
        <c:axId val="10248460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82688"/>
        <c:axId val="102484608"/>
      </c:lineChart>
      <c:catAx>
        <c:axId val="102482688"/>
        <c:scaling>
          <c:orientation val="minMax"/>
        </c:scaling>
        <c:delete val="0"/>
        <c:axPos val="b"/>
        <c:numFmt formatCode="ge" sourceLinked="1"/>
        <c:majorTickMark val="none"/>
        <c:minorTickMark val="none"/>
        <c:tickLblPos val="none"/>
        <c:crossAx val="102484608"/>
        <c:crosses val="autoZero"/>
        <c:auto val="0"/>
        <c:lblAlgn val="ctr"/>
        <c:lblOffset val="100"/>
        <c:noMultiLvlLbl val="1"/>
      </c:catAx>
      <c:valAx>
        <c:axId val="102484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248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203123"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3456" y="12140045"/>
          <a:ext cx="5660287" cy="29098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3456" y="15205364"/>
          <a:ext cx="5660287" cy="2909864"/>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3456" y="18288000"/>
          <a:ext cx="5660287" cy="2909863"/>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3456" y="21353319"/>
          <a:ext cx="5660287" cy="2909864"/>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3456" y="24384001"/>
          <a:ext cx="5660287" cy="2909864"/>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27820" y="12140045"/>
          <a:ext cx="5166000" cy="29098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27820" y="15205364"/>
          <a:ext cx="5166000" cy="2909864"/>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27820" y="18288000"/>
          <a:ext cx="5166000" cy="2909863"/>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27820" y="21353319"/>
          <a:ext cx="5166000" cy="2909864"/>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27820" y="24384001"/>
          <a:ext cx="5166000" cy="2909864"/>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473547" y="12140045"/>
          <a:ext cx="5166000" cy="29098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473547" y="15205364"/>
          <a:ext cx="5166000" cy="2909864"/>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473547" y="18288000"/>
          <a:ext cx="5166000" cy="2909863"/>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473547" y="21353319"/>
          <a:ext cx="5166000" cy="2909864"/>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473547" y="24384001"/>
          <a:ext cx="5166000" cy="2909864"/>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050002" y="12140045"/>
          <a:ext cx="5166000" cy="29098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050002" y="15205364"/>
          <a:ext cx="5166000" cy="2909864"/>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050002" y="18288000"/>
          <a:ext cx="5166000" cy="2909863"/>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050002" y="21353319"/>
          <a:ext cx="5166000" cy="2909864"/>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050002" y="24384001"/>
          <a:ext cx="5166000" cy="2909864"/>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609139" y="12140045"/>
          <a:ext cx="5166000" cy="29098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609139" y="15205364"/>
          <a:ext cx="5166000" cy="2909864"/>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609139" y="18288000"/>
          <a:ext cx="5166000" cy="2909863"/>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609139" y="21353319"/>
          <a:ext cx="5166000" cy="2909864"/>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609139" y="24384001"/>
          <a:ext cx="5166000" cy="2909864"/>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74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74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74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74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74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750"/>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751"/>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752"/>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753"/>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754"/>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755"/>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756"/>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757"/>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758"/>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759"/>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760"/>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761"/>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762"/>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763"/>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764"/>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765"/>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766"/>
                </a:ext>
              </a:extLst>
            </xdr:cNvPicPr>
          </xdr:nvPicPr>
          <xdr:blipFill>
            <a:blip xmlns:r="http://schemas.openxmlformats.org/officeDocument/2006/relationships" r:embed="rId43"/>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767"/>
                </a:ext>
              </a:extLst>
            </xdr:cNvPicPr>
          </xdr:nvPicPr>
          <xdr:blipFill>
            <a:blip xmlns:r="http://schemas.openxmlformats.org/officeDocument/2006/relationships" r:embed="rId44"/>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768"/>
                </a:ext>
              </a:extLst>
            </xdr:cNvPicPr>
          </xdr:nvPicPr>
          <xdr:blipFill>
            <a:blip xmlns:r="http://schemas.openxmlformats.org/officeDocument/2006/relationships" r:embed="rId45"/>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769"/>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770"/>
                </a:ext>
              </a:extLst>
            </xdr:cNvPicPr>
          </xdr:nvPicPr>
          <xdr:blipFill>
            <a:blip xmlns:r="http://schemas.openxmlformats.org/officeDocument/2006/relationships" r:embed="rId41"/>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771"/>
                </a:ext>
              </a:extLst>
            </xdr:cNvPicPr>
          </xdr:nvPicPr>
          <xdr:blipFill>
            <a:blip xmlns:r="http://schemas.openxmlformats.org/officeDocument/2006/relationships" r:embed="rId41"/>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772"/>
                </a:ext>
              </a:extLst>
            </xdr:cNvPicPr>
          </xdr:nvPicPr>
          <xdr:blipFill>
            <a:blip xmlns:r="http://schemas.openxmlformats.org/officeDocument/2006/relationships" r:embed="rId41"/>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773"/>
                </a:ext>
              </a:extLst>
            </xdr:cNvPicPr>
          </xdr:nvPicPr>
          <xdr:blipFill>
            <a:blip xmlns:r="http://schemas.openxmlformats.org/officeDocument/2006/relationships" r:embed="rId4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774"/>
                </a:ext>
              </a:extLst>
            </xdr:cNvPicPr>
          </xdr:nvPicPr>
          <xdr:blipFill>
            <a:blip xmlns:r="http://schemas.openxmlformats.org/officeDocument/2006/relationships" r:embed="rId4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779"/>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780"/>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781"/>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782"/>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783"/>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784"/>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785"/>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1786"/>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1787"/>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1788"/>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789"/>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1790"/>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791"/>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79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S1" zoomScale="55" zoomScaleNormal="55" workbookViewId="0">
      <selection activeCell="AJ5" sqref="AJ5"/>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福島県　天栄村</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x14ac:dyDescent="0.15">
      <c r="A3" s="1"/>
      <c r="B3" s="168" t="str">
        <f>データ!I6</f>
        <v>法非適用</v>
      </c>
      <c r="C3" s="169"/>
      <c r="D3" s="169"/>
      <c r="E3" s="169"/>
      <c r="F3" s="169" t="str">
        <f>データ!J6</f>
        <v>電気事業</v>
      </c>
      <c r="G3" s="169"/>
      <c r="H3" s="169"/>
      <c r="I3" s="169"/>
      <c r="J3" s="170" t="str">
        <f>データ!K6</f>
        <v>該当数値なし</v>
      </c>
      <c r="K3" s="170"/>
      <c r="L3" s="170"/>
      <c r="M3" s="170"/>
      <c r="N3" s="171" t="str">
        <f>データ!L6</f>
        <v>-</v>
      </c>
      <c r="O3" s="171"/>
      <c r="P3" s="171"/>
      <c r="Q3" s="172"/>
      <c r="R3" s="1"/>
      <c r="S3" s="173" t="s">
        <v>8</v>
      </c>
      <c r="T3" s="174"/>
      <c r="U3" s="174"/>
      <c r="V3" s="174"/>
      <c r="W3" s="174"/>
      <c r="X3" s="174"/>
      <c r="Y3" s="174"/>
      <c r="Z3" s="174"/>
      <c r="AA3" s="174"/>
      <c r="AB3" s="174"/>
      <c r="AC3" s="174"/>
      <c r="AD3" s="174"/>
      <c r="AE3" s="174"/>
      <c r="AF3" s="174"/>
      <c r="AG3" s="174"/>
      <c r="AH3" s="175"/>
      <c r="AI3" s="1"/>
      <c r="AJ3" s="1"/>
      <c r="AK3" s="108" t="s">
        <v>175</v>
      </c>
      <c r="AL3" s="109"/>
      <c r="AM3" s="109"/>
      <c r="AN3" s="109"/>
      <c r="AO3" s="109"/>
      <c r="AP3" s="109"/>
      <c r="AQ3" s="110"/>
    </row>
    <row r="4" spans="1:43" ht="23.1" customHeight="1" x14ac:dyDescent="0.15">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x14ac:dyDescent="0.15">
      <c r="A5" s="1"/>
      <c r="B5" s="182" t="str">
        <f>データ!M6</f>
        <v>-</v>
      </c>
      <c r="C5" s="183"/>
      <c r="D5" s="183"/>
      <c r="E5" s="183"/>
      <c r="F5" s="148">
        <f>データ!N6</f>
        <v>1</v>
      </c>
      <c r="G5" s="183"/>
      <c r="H5" s="183"/>
      <c r="I5" s="184"/>
      <c r="J5" s="185" t="str">
        <f>データ!O6</f>
        <v>-</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x14ac:dyDescent="0.15">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x14ac:dyDescent="0.15">
      <c r="A7" s="1"/>
      <c r="B7" s="163" t="s">
        <v>125</v>
      </c>
      <c r="C7" s="164"/>
      <c r="D7" s="164"/>
      <c r="E7" s="164"/>
      <c r="F7" s="165" t="s">
        <v>126</v>
      </c>
      <c r="G7" s="165"/>
      <c r="H7" s="165"/>
      <c r="I7" s="165"/>
      <c r="J7" s="166" t="str">
        <f>データ!S6</f>
        <v>無</v>
      </c>
      <c r="K7" s="166"/>
      <c r="L7" s="166"/>
      <c r="M7" s="166"/>
      <c r="N7" s="165" t="s">
        <v>128</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x14ac:dyDescent="0.15">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x14ac:dyDescent="0.2">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x14ac:dyDescent="0.2">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x14ac:dyDescent="0.15">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x14ac:dyDescent="0.15">
      <c r="A12" s="1"/>
      <c r="B12" s="162" t="s">
        <v>21</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x14ac:dyDescent="0.15">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x14ac:dyDescent="0.15">
      <c r="A14" s="1"/>
      <c r="B14" s="143" t="s">
        <v>23</v>
      </c>
      <c r="C14" s="144"/>
      <c r="D14" s="144"/>
      <c r="E14" s="145"/>
      <c r="F14" s="146">
        <f>データ!AF6</f>
        <v>4987</v>
      </c>
      <c r="G14" s="147"/>
      <c r="H14" s="146">
        <f>データ!AG6</f>
        <v>5079</v>
      </c>
      <c r="I14" s="147"/>
      <c r="J14" s="146">
        <f>データ!AH6</f>
        <v>5191</v>
      </c>
      <c r="K14" s="147"/>
      <c r="L14" s="146">
        <f>データ!AI6</f>
        <v>5012</v>
      </c>
      <c r="M14" s="147"/>
      <c r="N14" s="148">
        <f>データ!AJ6</f>
        <v>4646</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x14ac:dyDescent="0.15">
      <c r="A15" s="1"/>
      <c r="B15" s="136" t="s">
        <v>24</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x14ac:dyDescent="0.2">
      <c r="A16" s="1"/>
      <c r="B16" s="129" t="s">
        <v>25</v>
      </c>
      <c r="C16" s="130"/>
      <c r="D16" s="130"/>
      <c r="E16" s="131"/>
      <c r="F16" s="142">
        <f>データ!AP6</f>
        <v>4987</v>
      </c>
      <c r="G16" s="142"/>
      <c r="H16" s="142">
        <f>データ!AQ6</f>
        <v>5079</v>
      </c>
      <c r="I16" s="142"/>
      <c r="J16" s="142">
        <f>データ!AR6</f>
        <v>5191</v>
      </c>
      <c r="K16" s="142"/>
      <c r="L16" s="142">
        <f>データ!AS6</f>
        <v>5012</v>
      </c>
      <c r="M16" s="142"/>
      <c r="N16" s="134">
        <f>データ!AT6</f>
        <v>4646</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x14ac:dyDescent="0.2">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x14ac:dyDescent="0.15">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x14ac:dyDescent="0.2">
      <c r="A19" s="1"/>
      <c r="B19" s="129" t="s">
        <v>28</v>
      </c>
      <c r="C19" s="130"/>
      <c r="D19" s="130"/>
      <c r="E19" s="131"/>
      <c r="F19" s="132" t="str">
        <f>データ!AU6</f>
        <v>-</v>
      </c>
      <c r="G19" s="132"/>
      <c r="H19" s="132"/>
      <c r="I19" s="132">
        <f>データ!AV6</f>
        <v>81436</v>
      </c>
      <c r="J19" s="132"/>
      <c r="K19" s="132"/>
      <c r="L19" s="132">
        <f>データ!AW6</f>
        <v>81436</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x14ac:dyDescent="0.2">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x14ac:dyDescent="0.2">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x14ac:dyDescent="0.15">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x14ac:dyDescent="0.2">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x14ac:dyDescent="0.15">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x14ac:dyDescent="0.15">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x14ac:dyDescent="0.15">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x14ac:dyDescent="0.15">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x14ac:dyDescent="0.15">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x14ac:dyDescent="0.15">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x14ac:dyDescent="0.15">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x14ac:dyDescent="0.15">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x14ac:dyDescent="0.15">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x14ac:dyDescent="0.15">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x14ac:dyDescent="0.15">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x14ac:dyDescent="0.15">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x14ac:dyDescent="0.15">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x14ac:dyDescent="0.15">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x14ac:dyDescent="0.15">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x14ac:dyDescent="0.15">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x14ac:dyDescent="0.15">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x14ac:dyDescent="0.15">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x14ac:dyDescent="0.15">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x14ac:dyDescent="0.15">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x14ac:dyDescent="0.15">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x14ac:dyDescent="0.15">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x14ac:dyDescent="0.15">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x14ac:dyDescent="0.15">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x14ac:dyDescent="0.15">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x14ac:dyDescent="0.15">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x14ac:dyDescent="0.15">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x14ac:dyDescent="0.15">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x14ac:dyDescent="0.15">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x14ac:dyDescent="0.15">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x14ac:dyDescent="0.15">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x14ac:dyDescent="0.15">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x14ac:dyDescent="0.15">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x14ac:dyDescent="0.15">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x14ac:dyDescent="0.15">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x14ac:dyDescent="0.15">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x14ac:dyDescent="0.15">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x14ac:dyDescent="0.15">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x14ac:dyDescent="0.15">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x14ac:dyDescent="0.15">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x14ac:dyDescent="0.15">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x14ac:dyDescent="0.15">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x14ac:dyDescent="0.15">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x14ac:dyDescent="0.15">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x14ac:dyDescent="0.15">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x14ac:dyDescent="0.15">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x14ac:dyDescent="0.15">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x14ac:dyDescent="0.15">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x14ac:dyDescent="0.15">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x14ac:dyDescent="0.15">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x14ac:dyDescent="0.15">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x14ac:dyDescent="0.15">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x14ac:dyDescent="0.15">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x14ac:dyDescent="0.15">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x14ac:dyDescent="0.15">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x14ac:dyDescent="0.15">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x14ac:dyDescent="0.15">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x14ac:dyDescent="0.15">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x14ac:dyDescent="0.15">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x14ac:dyDescent="0.15">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174</v>
      </c>
      <c r="AL99" s="120"/>
      <c r="AM99" s="120"/>
      <c r="AN99" s="120"/>
      <c r="AO99" s="120"/>
      <c r="AP99" s="120"/>
      <c r="AQ99" s="121"/>
    </row>
    <row r="100" spans="1:43" ht="16.350000000000001" customHeight="1" x14ac:dyDescent="0.15">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x14ac:dyDescent="0.15">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x14ac:dyDescent="0.15">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x14ac:dyDescent="0.15">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x14ac:dyDescent="0.15">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x14ac:dyDescent="0.15">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x14ac:dyDescent="0.15">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x14ac:dyDescent="0.15">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x14ac:dyDescent="0.15">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x14ac:dyDescent="0.15">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x14ac:dyDescent="0.15">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x14ac:dyDescent="0.15">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x14ac:dyDescent="0.15">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x14ac:dyDescent="0.15">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x14ac:dyDescent="0.15">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x14ac:dyDescent="0.15">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x14ac:dyDescent="0.15">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x14ac:dyDescent="0.2">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x14ac:dyDescent="0.15">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x14ac:dyDescent="0.1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x14ac:dyDescent="0.15">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15">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15">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x14ac:dyDescent="0.15">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x14ac:dyDescent="0.15">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40.5" x14ac:dyDescent="0.15">
      <c r="A6" s="46" t="s">
        <v>113</v>
      </c>
      <c r="B6" s="64" t="str">
        <f>B7</f>
        <v>2015</v>
      </c>
      <c r="C6" s="64" t="str">
        <f t="shared" ref="C6:AW6" si="6">C7</f>
        <v>073440</v>
      </c>
      <c r="D6" s="64" t="str">
        <f t="shared" si="6"/>
        <v>47</v>
      </c>
      <c r="E6" s="64" t="str">
        <f t="shared" si="6"/>
        <v>04</v>
      </c>
      <c r="F6" s="64" t="str">
        <f t="shared" si="6"/>
        <v>0</v>
      </c>
      <c r="G6" s="64" t="str">
        <f t="shared" si="6"/>
        <v>000</v>
      </c>
      <c r="H6" s="64" t="str">
        <f t="shared" si="6"/>
        <v>福島県　天栄村</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平成29年11月30日　天栄風力発電所</v>
      </c>
      <c r="R6" s="68" t="str">
        <f t="shared" si="6"/>
        <v>平成33年7月13日　天栄風力発電所</v>
      </c>
      <c r="S6" s="64" t="str">
        <f t="shared" si="6"/>
        <v>無</v>
      </c>
      <c r="T6" s="68" t="str">
        <f t="shared" si="6"/>
        <v>東北電力株式会社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4987</v>
      </c>
      <c r="AG6" s="66">
        <f t="shared" si="6"/>
        <v>5079</v>
      </c>
      <c r="AH6" s="66">
        <f t="shared" si="6"/>
        <v>5191</v>
      </c>
      <c r="AI6" s="66">
        <f t="shared" si="6"/>
        <v>5012</v>
      </c>
      <c r="AJ6" s="66">
        <f t="shared" si="6"/>
        <v>4646</v>
      </c>
      <c r="AK6" s="66" t="str">
        <f t="shared" si="6"/>
        <v>-</v>
      </c>
      <c r="AL6" s="66" t="str">
        <f t="shared" si="6"/>
        <v>-</v>
      </c>
      <c r="AM6" s="66" t="str">
        <f t="shared" si="6"/>
        <v>-</v>
      </c>
      <c r="AN6" s="66" t="str">
        <f t="shared" si="6"/>
        <v>-</v>
      </c>
      <c r="AO6" s="66" t="str">
        <f t="shared" si="6"/>
        <v>-</v>
      </c>
      <c r="AP6" s="66">
        <f t="shared" si="6"/>
        <v>4987</v>
      </c>
      <c r="AQ6" s="66">
        <f t="shared" si="6"/>
        <v>5079</v>
      </c>
      <c r="AR6" s="66">
        <f t="shared" si="6"/>
        <v>5191</v>
      </c>
      <c r="AS6" s="66">
        <f t="shared" si="6"/>
        <v>5012</v>
      </c>
      <c r="AT6" s="66">
        <f t="shared" si="6"/>
        <v>4646</v>
      </c>
      <c r="AU6" s="66" t="str">
        <f t="shared" si="6"/>
        <v>-</v>
      </c>
      <c r="AV6" s="66">
        <f t="shared" si="6"/>
        <v>81436</v>
      </c>
      <c r="AW6" s="66">
        <f t="shared" si="6"/>
        <v>81436</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40.5" x14ac:dyDescent="0.15">
      <c r="A7" s="46"/>
      <c r="B7" s="74" t="s">
        <v>114</v>
      </c>
      <c r="C7" s="74" t="s">
        <v>115</v>
      </c>
      <c r="D7" s="74" t="s">
        <v>116</v>
      </c>
      <c r="E7" s="74" t="s">
        <v>117</v>
      </c>
      <c r="F7" s="74" t="s">
        <v>118</v>
      </c>
      <c r="G7" s="74" t="s">
        <v>119</v>
      </c>
      <c r="H7" s="74" t="s">
        <v>120</v>
      </c>
      <c r="I7" s="74" t="s">
        <v>121</v>
      </c>
      <c r="J7" s="74" t="s">
        <v>122</v>
      </c>
      <c r="K7" s="75" t="s">
        <v>123</v>
      </c>
      <c r="L7" s="76" t="s">
        <v>124</v>
      </c>
      <c r="M7" s="76" t="s">
        <v>124</v>
      </c>
      <c r="N7" s="77">
        <v>1</v>
      </c>
      <c r="O7" s="77" t="s">
        <v>124</v>
      </c>
      <c r="P7" s="77" t="s">
        <v>124</v>
      </c>
      <c r="Q7" s="78" t="s">
        <v>125</v>
      </c>
      <c r="R7" s="78" t="s">
        <v>126</v>
      </c>
      <c r="S7" s="79" t="s">
        <v>127</v>
      </c>
      <c r="T7" s="78" t="s">
        <v>128</v>
      </c>
      <c r="U7" s="75" t="s">
        <v>124</v>
      </c>
      <c r="V7" s="77" t="s">
        <v>124</v>
      </c>
      <c r="W7" s="77" t="s">
        <v>124</v>
      </c>
      <c r="X7" s="77" t="s">
        <v>124</v>
      </c>
      <c r="Y7" s="77" t="s">
        <v>124</v>
      </c>
      <c r="Z7" s="77" t="s">
        <v>124</v>
      </c>
      <c r="AA7" s="77" t="s">
        <v>124</v>
      </c>
      <c r="AB7" s="77" t="s">
        <v>124</v>
      </c>
      <c r="AC7" s="77" t="s">
        <v>124</v>
      </c>
      <c r="AD7" s="77" t="s">
        <v>124</v>
      </c>
      <c r="AE7" s="77" t="s">
        <v>124</v>
      </c>
      <c r="AF7" s="77">
        <v>4987</v>
      </c>
      <c r="AG7" s="77">
        <v>5079</v>
      </c>
      <c r="AH7" s="77">
        <v>5191</v>
      </c>
      <c r="AI7" s="77">
        <v>5012</v>
      </c>
      <c r="AJ7" s="77">
        <v>4646</v>
      </c>
      <c r="AK7" s="77" t="s">
        <v>124</v>
      </c>
      <c r="AL7" s="77" t="s">
        <v>124</v>
      </c>
      <c r="AM7" s="77" t="s">
        <v>124</v>
      </c>
      <c r="AN7" s="77" t="s">
        <v>124</v>
      </c>
      <c r="AO7" s="77" t="s">
        <v>124</v>
      </c>
      <c r="AP7" s="77">
        <v>4987</v>
      </c>
      <c r="AQ7" s="77">
        <v>5079</v>
      </c>
      <c r="AR7" s="77">
        <v>5191</v>
      </c>
      <c r="AS7" s="77">
        <v>5012</v>
      </c>
      <c r="AT7" s="77">
        <v>4646</v>
      </c>
      <c r="AU7" s="77" t="s">
        <v>124</v>
      </c>
      <c r="AV7" s="77">
        <v>81436</v>
      </c>
      <c r="AW7" s="77">
        <v>81436</v>
      </c>
      <c r="AX7" s="80">
        <v>124.4</v>
      </c>
      <c r="AY7" s="80">
        <v>181.8</v>
      </c>
      <c r="AZ7" s="80">
        <v>164</v>
      </c>
      <c r="BA7" s="80">
        <v>204.8</v>
      </c>
      <c r="BB7" s="80">
        <v>171.9</v>
      </c>
      <c r="BC7" s="80">
        <v>138.19999999999999</v>
      </c>
      <c r="BD7" s="80">
        <v>180.2</v>
      </c>
      <c r="BE7" s="80">
        <v>164.5</v>
      </c>
      <c r="BF7" s="80">
        <v>124.7</v>
      </c>
      <c r="BG7" s="80">
        <v>118.8</v>
      </c>
      <c r="BH7" s="80">
        <v>100</v>
      </c>
      <c r="BI7" s="80">
        <v>124.5</v>
      </c>
      <c r="BJ7" s="80">
        <v>182.2</v>
      </c>
      <c r="BK7" s="80">
        <v>164.2</v>
      </c>
      <c r="BL7" s="80">
        <v>205</v>
      </c>
      <c r="BM7" s="80">
        <v>172.1</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9715.7000000000007</v>
      </c>
      <c r="CF7" s="80">
        <v>6983.9</v>
      </c>
      <c r="CG7" s="80">
        <v>11220.6</v>
      </c>
      <c r="CH7" s="80">
        <v>9247.7999999999993</v>
      </c>
      <c r="CI7" s="80">
        <v>11016.6</v>
      </c>
      <c r="CJ7" s="80">
        <v>7500.6</v>
      </c>
      <c r="CK7" s="80">
        <v>7095.7</v>
      </c>
      <c r="CL7" s="80">
        <v>11717.4</v>
      </c>
      <c r="CM7" s="80">
        <v>17642.5</v>
      </c>
      <c r="CN7" s="80">
        <v>18815.8</v>
      </c>
      <c r="CO7" s="77">
        <v>11822</v>
      </c>
      <c r="CP7" s="77">
        <v>29031</v>
      </c>
      <c r="CQ7" s="77">
        <v>37302</v>
      </c>
      <c r="CR7" s="77">
        <v>48574</v>
      </c>
      <c r="CS7" s="77">
        <v>36820</v>
      </c>
      <c r="CT7" s="77">
        <v>95057</v>
      </c>
      <c r="CU7" s="77">
        <v>120361</v>
      </c>
      <c r="CV7" s="77">
        <v>108538</v>
      </c>
      <c r="CW7" s="77">
        <v>58539</v>
      </c>
      <c r="CX7" s="77">
        <v>37685</v>
      </c>
      <c r="CY7" s="77">
        <v>3000</v>
      </c>
      <c r="CZ7" s="80">
        <v>18.899999999999999</v>
      </c>
      <c r="DA7" s="80">
        <v>19.3</v>
      </c>
      <c r="DB7" s="80">
        <v>19.8</v>
      </c>
      <c r="DC7" s="80">
        <v>19.100000000000001</v>
      </c>
      <c r="DD7" s="80">
        <v>17.600000000000001</v>
      </c>
      <c r="DE7" s="80">
        <v>40.200000000000003</v>
      </c>
      <c r="DF7" s="80">
        <v>42.7</v>
      </c>
      <c r="DG7" s="80">
        <v>38.5</v>
      </c>
      <c r="DH7" s="80">
        <v>37.700000000000003</v>
      </c>
      <c r="DI7" s="80">
        <v>33.9</v>
      </c>
      <c r="DJ7" s="80">
        <v>5.9</v>
      </c>
      <c r="DK7" s="80">
        <v>4.4000000000000004</v>
      </c>
      <c r="DL7" s="80">
        <v>1.8</v>
      </c>
      <c r="DM7" s="80">
        <v>0.2</v>
      </c>
      <c r="DN7" s="80">
        <v>0</v>
      </c>
      <c r="DO7" s="80">
        <v>41.4</v>
      </c>
      <c r="DP7" s="80">
        <v>23.7</v>
      </c>
      <c r="DQ7" s="80">
        <v>21.6</v>
      </c>
      <c r="DR7" s="80">
        <v>13.7</v>
      </c>
      <c r="DS7" s="80">
        <v>16.3</v>
      </c>
      <c r="DT7" s="80">
        <v>0</v>
      </c>
      <c r="DU7" s="80">
        <v>0</v>
      </c>
      <c r="DV7" s="80">
        <v>0</v>
      </c>
      <c r="DW7" s="80">
        <v>0</v>
      </c>
      <c r="DX7" s="80">
        <v>0</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0</v>
      </c>
      <c r="EP7" s="80">
        <v>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v>3000</v>
      </c>
      <c r="IW7" s="80">
        <v>18.899999999999999</v>
      </c>
      <c r="IX7" s="80">
        <v>19.3</v>
      </c>
      <c r="IY7" s="80">
        <v>19.8</v>
      </c>
      <c r="IZ7" s="80">
        <v>19.100000000000001</v>
      </c>
      <c r="JA7" s="80">
        <v>17.600000000000001</v>
      </c>
      <c r="JB7" s="80">
        <v>19.100000000000001</v>
      </c>
      <c r="JC7" s="80">
        <v>19.2</v>
      </c>
      <c r="JD7" s="80">
        <v>19.600000000000001</v>
      </c>
      <c r="JE7" s="80">
        <v>18.5</v>
      </c>
      <c r="JF7" s="80">
        <v>16.100000000000001</v>
      </c>
      <c r="JG7" s="80">
        <v>5.9</v>
      </c>
      <c r="JH7" s="80">
        <v>4.4000000000000004</v>
      </c>
      <c r="JI7" s="80">
        <v>1.8</v>
      </c>
      <c r="JJ7" s="80">
        <v>0.2</v>
      </c>
      <c r="JK7" s="80">
        <v>0</v>
      </c>
      <c r="JL7" s="80">
        <v>48.1</v>
      </c>
      <c r="JM7" s="80">
        <v>44.6</v>
      </c>
      <c r="JN7" s="80">
        <v>42.6</v>
      </c>
      <c r="JO7" s="80">
        <v>43.7</v>
      </c>
      <c r="JP7" s="80">
        <v>45.4</v>
      </c>
      <c r="JQ7" s="80">
        <v>0</v>
      </c>
      <c r="JR7" s="80">
        <v>0</v>
      </c>
      <c r="JS7" s="80">
        <v>0</v>
      </c>
      <c r="JT7" s="80">
        <v>0</v>
      </c>
      <c r="JU7" s="80">
        <v>0</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0</v>
      </c>
      <c r="KM7" s="80">
        <v>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v>1</v>
      </c>
      <c r="NC7" s="80">
        <v>1</v>
      </c>
      <c r="ND7" s="80">
        <v>1</v>
      </c>
      <c r="NE7" s="80">
        <v>1</v>
      </c>
      <c r="NF7" s="80" t="s">
        <v>124</v>
      </c>
      <c r="NG7" s="80" t="s">
        <v>124</v>
      </c>
      <c r="NH7" s="80" t="s">
        <v>124</v>
      </c>
      <c r="NI7" s="80" t="s">
        <v>124</v>
      </c>
    </row>
    <row r="8" spans="1:373" x14ac:dyDescent="0.15">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129</v>
      </c>
      <c r="FA8" s="82"/>
      <c r="FB8" s="82"/>
      <c r="FC8" s="82"/>
      <c r="FD8" s="82"/>
      <c r="FE8" s="83"/>
      <c r="FF8" s="82"/>
      <c r="FG8" s="82"/>
      <c r="FH8" s="82" t="str">
        <f>FI4</f>
        <v>修繕費比率（％）</v>
      </c>
      <c r="FI8" s="82" t="b">
        <f>IF(SUM($L$6,$MT$7:$MW$7)=0,FALSE,TRUE)</f>
        <v>0</v>
      </c>
      <c r="FJ8" s="84" t="s">
        <v>129</v>
      </c>
      <c r="FK8" s="82"/>
      <c r="FL8" s="82"/>
      <c r="FM8" s="82"/>
      <c r="FN8" s="82"/>
      <c r="FO8" s="82"/>
      <c r="FP8" s="83"/>
      <c r="FQ8" s="82"/>
      <c r="FR8" s="82" t="str">
        <f>FS4</f>
        <v>企業債残高対料金収入比率（％）</v>
      </c>
      <c r="FS8" s="82" t="b">
        <f>IF(SUM($L$6,$MT$7:$MW$7)=0,FALSE,TRUE)</f>
        <v>0</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0</v>
      </c>
      <c r="GN8" s="84" t="s">
        <v>129</v>
      </c>
      <c r="GO8" s="82"/>
      <c r="GP8" s="82"/>
      <c r="GQ8" s="82"/>
      <c r="GR8" s="81"/>
      <c r="GS8" s="81"/>
      <c r="GT8" s="81"/>
      <c r="GU8" s="81"/>
      <c r="GV8" s="82" t="str">
        <f>GW5</f>
        <v>最大出力合計</v>
      </c>
      <c r="GW8" s="82" t="str">
        <f>GX4</f>
        <v>設備利用率（％）</v>
      </c>
      <c r="GX8" s="82" t="b">
        <f>IF(SUM($M$7,$MX$7:$NA$7)=0,FALSE,TRUE)</f>
        <v>0</v>
      </c>
      <c r="GY8" s="84" t="s">
        <v>129</v>
      </c>
      <c r="GZ8" s="82"/>
      <c r="HA8" s="82"/>
      <c r="HB8" s="82"/>
      <c r="HC8" s="82"/>
      <c r="HD8" s="83"/>
      <c r="HE8" s="82"/>
      <c r="HF8" s="82"/>
      <c r="HG8" s="82" t="str">
        <f>HH4</f>
        <v>修繕費比率（％）</v>
      </c>
      <c r="HH8" s="82" t="b">
        <f>IF(SUM($M$7,$MX$7:$NA$7)=0,FALSE,TRUE)</f>
        <v>0</v>
      </c>
      <c r="HI8" s="84" t="s">
        <v>129</v>
      </c>
      <c r="HJ8" s="82"/>
      <c r="HK8" s="82"/>
      <c r="HL8" s="82"/>
      <c r="HM8" s="82"/>
      <c r="HN8" s="82"/>
      <c r="HO8" s="83"/>
      <c r="HP8" s="82"/>
      <c r="HQ8" s="82" t="str">
        <f>HR4</f>
        <v>企業債残高対料金収入比率（％）</v>
      </c>
      <c r="HR8" s="82" t="b">
        <f>IF(SUM($M$7,$MX$7:$NA$7)=0,FALSE,TRUE)</f>
        <v>0</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0</v>
      </c>
      <c r="IM8" s="84" t="s">
        <v>129</v>
      </c>
      <c r="IN8" s="82"/>
      <c r="IO8" s="82"/>
      <c r="IP8" s="82"/>
      <c r="IQ8" s="81"/>
      <c r="IR8" s="81"/>
      <c r="IS8" s="81"/>
      <c r="IT8" s="81"/>
      <c r="IU8" s="82" t="str">
        <f>IV5</f>
        <v>最大出力合計</v>
      </c>
      <c r="IV8" s="82" t="str">
        <f>IW4</f>
        <v>設備利用率（％）</v>
      </c>
      <c r="IW8" s="82" t="b">
        <f>IF(SUM($N$7,$NB$7:$NE$7)=0,FALSE,TRUE)</f>
        <v>1</v>
      </c>
      <c r="IX8" s="84" t="s">
        <v>129</v>
      </c>
      <c r="IY8" s="82"/>
      <c r="IZ8" s="82"/>
      <c r="JA8" s="82"/>
      <c r="JB8" s="82"/>
      <c r="JC8" s="83"/>
      <c r="JD8" s="82"/>
      <c r="JE8" s="82"/>
      <c r="JF8" s="82" t="str">
        <f>JG4</f>
        <v>修繕費比率（％）</v>
      </c>
      <c r="JG8" s="82" t="b">
        <f>IF(SUM($N$7,$NB$7:$NE$7)=0,FALSE,TRUE)</f>
        <v>1</v>
      </c>
      <c r="JH8" s="84" t="s">
        <v>129</v>
      </c>
      <c r="JI8" s="82"/>
      <c r="JJ8" s="82"/>
      <c r="JK8" s="82"/>
      <c r="JL8" s="82"/>
      <c r="JM8" s="82"/>
      <c r="JN8" s="83"/>
      <c r="JO8" s="82"/>
      <c r="JP8" s="82" t="str">
        <f>JQ4</f>
        <v>企業債残高対料金収入比率（％）</v>
      </c>
      <c r="JQ8" s="82" t="b">
        <f>IF(SUM($N$7,$NB$7:$NE$7)=0,FALSE,TRUE)</f>
        <v>1</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1</v>
      </c>
      <c r="KL8" s="84" t="s">
        <v>129</v>
      </c>
      <c r="KM8" s="82"/>
      <c r="KN8" s="82"/>
      <c r="KO8" s="82"/>
      <c r="KP8" s="81"/>
      <c r="KQ8" s="81"/>
      <c r="KR8" s="81"/>
      <c r="KS8" s="81"/>
      <c r="KT8" s="82" t="str">
        <f>KU5</f>
        <v>最大出力合計</v>
      </c>
      <c r="KU8" s="82" t="str">
        <f>KV4</f>
        <v>設備利用率（％）</v>
      </c>
      <c r="KV8" s="82" t="b">
        <f>IF(SUM($O$7,$NF$7:$NI$7)=0,FALSE,TRUE)</f>
        <v>0</v>
      </c>
      <c r="KW8" s="84" t="s">
        <v>129</v>
      </c>
      <c r="KX8" s="82"/>
      <c r="KY8" s="82"/>
      <c r="KZ8" s="82"/>
      <c r="LA8" s="82"/>
      <c r="LB8" s="83"/>
      <c r="LC8" s="82"/>
      <c r="LD8" s="82"/>
      <c r="LE8" s="82" t="str">
        <f>LF4</f>
        <v>修繕費比率（％）</v>
      </c>
      <c r="LF8" s="82" t="b">
        <f>IF(SUM($O$7,$NF$7:$NI$7)=0,FALSE,TRUE)</f>
        <v>0</v>
      </c>
      <c r="LG8" s="84" t="s">
        <v>129</v>
      </c>
      <c r="LH8" s="82"/>
      <c r="LI8" s="82"/>
      <c r="LJ8" s="82"/>
      <c r="LK8" s="82"/>
      <c r="LL8" s="82"/>
      <c r="LM8" s="83"/>
      <c r="LN8" s="82"/>
      <c r="LO8" s="82" t="str">
        <f>LP4</f>
        <v>企業債残高対料金収入比率（％）</v>
      </c>
      <c r="LP8" s="82" t="b">
        <f>IF(SUM($O$7,$NF$7:$NI$7)=0,FALSE,TRUE)</f>
        <v>0</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0</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15">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（最大出力合計3,000kW）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（最大出力合計3,000kW）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15">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15">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f>AX7</f>
        <v>124.4</v>
      </c>
      <c r="AY11" s="92">
        <f>AY7</f>
        <v>181.8</v>
      </c>
      <c r="AZ11" s="92">
        <f>AZ7</f>
        <v>164</v>
      </c>
      <c r="BA11" s="92">
        <f>BA7</f>
        <v>204.8</v>
      </c>
      <c r="BB11" s="92">
        <f>BB7</f>
        <v>171.9</v>
      </c>
      <c r="BC11" s="81"/>
      <c r="BD11" s="81"/>
      <c r="BE11" s="81"/>
      <c r="BF11" s="81"/>
      <c r="BG11" s="81"/>
      <c r="BH11" s="91" t="s">
        <v>138</v>
      </c>
      <c r="BI11" s="92">
        <f>BI7</f>
        <v>124.5</v>
      </c>
      <c r="BJ11" s="92">
        <f>BJ7</f>
        <v>182.2</v>
      </c>
      <c r="BK11" s="92">
        <f>BK7</f>
        <v>164.2</v>
      </c>
      <c r="BL11" s="92">
        <f>BL7</f>
        <v>205</v>
      </c>
      <c r="BM11" s="92">
        <f>BM7</f>
        <v>172.1</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f>CE7</f>
        <v>9715.7000000000007</v>
      </c>
      <c r="CF11" s="92">
        <f>CF7</f>
        <v>6983.9</v>
      </c>
      <c r="CG11" s="92">
        <f>CG7</f>
        <v>11220.6</v>
      </c>
      <c r="CH11" s="92">
        <f>CH7</f>
        <v>9247.7999999999993</v>
      </c>
      <c r="CI11" s="92">
        <f>CI7</f>
        <v>11016.6</v>
      </c>
      <c r="CJ11" s="81"/>
      <c r="CK11" s="81"/>
      <c r="CL11" s="81"/>
      <c r="CM11" s="81"/>
      <c r="CN11" s="91" t="s">
        <v>138</v>
      </c>
      <c r="CO11" s="93">
        <f>CO7</f>
        <v>11822</v>
      </c>
      <c r="CP11" s="93">
        <f>CP7</f>
        <v>29031</v>
      </c>
      <c r="CQ11" s="93">
        <f>CQ7</f>
        <v>37302</v>
      </c>
      <c r="CR11" s="93">
        <f>CR7</f>
        <v>48574</v>
      </c>
      <c r="CS11" s="93">
        <f>CS7</f>
        <v>36820</v>
      </c>
      <c r="CT11" s="81"/>
      <c r="CU11" s="81"/>
      <c r="CV11" s="81"/>
      <c r="CW11" s="81"/>
      <c r="CX11" s="81"/>
      <c r="CY11" s="91" t="s">
        <v>138</v>
      </c>
      <c r="CZ11" s="92">
        <f>CZ7</f>
        <v>18.899999999999999</v>
      </c>
      <c r="DA11" s="92">
        <f>DA7</f>
        <v>19.3</v>
      </c>
      <c r="DB11" s="92">
        <f>DB7</f>
        <v>19.8</v>
      </c>
      <c r="DC11" s="92">
        <f>DC7</f>
        <v>19.100000000000001</v>
      </c>
      <c r="DD11" s="92">
        <f>DD7</f>
        <v>17.600000000000001</v>
      </c>
      <c r="DE11" s="81"/>
      <c r="DF11" s="81"/>
      <c r="DG11" s="81"/>
      <c r="DH11" s="81"/>
      <c r="DI11" s="91" t="s">
        <v>138</v>
      </c>
      <c r="DJ11" s="92">
        <f>DJ7</f>
        <v>5.9</v>
      </c>
      <c r="DK11" s="92">
        <f>DK7</f>
        <v>4.4000000000000004</v>
      </c>
      <c r="DL11" s="92">
        <f>DL7</f>
        <v>1.8</v>
      </c>
      <c r="DM11" s="92">
        <f>DM7</f>
        <v>0.2</v>
      </c>
      <c r="DN11" s="92">
        <f>DN7</f>
        <v>0</v>
      </c>
      <c r="DO11" s="81"/>
      <c r="DP11" s="81"/>
      <c r="DQ11" s="81"/>
      <c r="DR11" s="81"/>
      <c r="DS11" s="91" t="s">
        <v>138</v>
      </c>
      <c r="DT11" s="92">
        <f>DT7</f>
        <v>0</v>
      </c>
      <c r="DU11" s="92">
        <f>DU7</f>
        <v>0</v>
      </c>
      <c r="DV11" s="92">
        <f>DV7</f>
        <v>0</v>
      </c>
      <c r="DW11" s="92">
        <f>DW7</f>
        <v>0</v>
      </c>
      <c r="DX11" s="92">
        <f>DX7</f>
        <v>0</v>
      </c>
      <c r="DY11" s="81"/>
      <c r="DZ11" s="81"/>
      <c r="EA11" s="81"/>
      <c r="EB11" s="81"/>
      <c r="EC11" s="91" t="s">
        <v>139</v>
      </c>
      <c r="ED11" s="92" t="str">
        <f>ED7</f>
        <v>-</v>
      </c>
      <c r="EE11" s="92" t="str">
        <f>EE7</f>
        <v>-</v>
      </c>
      <c r="EF11" s="92" t="str">
        <f>EF7</f>
        <v>-</v>
      </c>
      <c r="EG11" s="92" t="str">
        <f>EG7</f>
        <v>-</v>
      </c>
      <c r="EH11" s="92" t="str">
        <f>EH7</f>
        <v>-</v>
      </c>
      <c r="EI11" s="81"/>
      <c r="EJ11" s="81"/>
      <c r="EK11" s="81"/>
      <c r="EL11" s="81"/>
      <c r="EM11" s="91" t="s">
        <v>138</v>
      </c>
      <c r="EN11" s="92" t="str">
        <f>EN7</f>
        <v>-</v>
      </c>
      <c r="EO11" s="92">
        <f>EO7</f>
        <v>0</v>
      </c>
      <c r="EP11" s="92">
        <f>EP7</f>
        <v>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138</v>
      </c>
      <c r="FS11" s="92" t="str">
        <f>FS7</f>
        <v>-</v>
      </c>
      <c r="FT11" s="92" t="str">
        <f>FT7</f>
        <v>-</v>
      </c>
      <c r="FU11" s="92" t="str">
        <f>FU7</f>
        <v>-</v>
      </c>
      <c r="FV11" s="92" t="str">
        <f>FV7</f>
        <v>-</v>
      </c>
      <c r="FW11" s="92" t="str">
        <f>FW7</f>
        <v>-</v>
      </c>
      <c r="FX11" s="81"/>
      <c r="FY11" s="81"/>
      <c r="FZ11" s="81"/>
      <c r="GA11" s="81"/>
      <c r="GB11" s="91" t="s">
        <v>139</v>
      </c>
      <c r="GC11" s="92" t="str">
        <f>GC7</f>
        <v>-</v>
      </c>
      <c r="GD11" s="92" t="str">
        <f>GD7</f>
        <v>-</v>
      </c>
      <c r="GE11" s="92" t="str">
        <f>GE7</f>
        <v>-</v>
      </c>
      <c r="GF11" s="92" t="str">
        <f>GF7</f>
        <v>-</v>
      </c>
      <c r="GG11" s="92" t="str">
        <f>GG7</f>
        <v>-</v>
      </c>
      <c r="GH11" s="81"/>
      <c r="GI11" s="81"/>
      <c r="GJ11" s="81"/>
      <c r="GK11" s="81"/>
      <c r="GL11" s="91" t="s">
        <v>139</v>
      </c>
      <c r="GM11" s="92" t="str">
        <f>GM7</f>
        <v>-</v>
      </c>
      <c r="GN11" s="92" t="str">
        <f>GN7</f>
        <v>-</v>
      </c>
      <c r="GO11" s="92" t="str">
        <f>GO7</f>
        <v>-</v>
      </c>
      <c r="GP11" s="92" t="str">
        <f>GP7</f>
        <v>-</v>
      </c>
      <c r="GQ11" s="92" t="str">
        <f>GQ7</f>
        <v>-</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138</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f>IW7</f>
        <v>18.899999999999999</v>
      </c>
      <c r="IX11" s="92">
        <f>IX7</f>
        <v>19.3</v>
      </c>
      <c r="IY11" s="92">
        <f>IY7</f>
        <v>19.8</v>
      </c>
      <c r="IZ11" s="92">
        <f>IZ7</f>
        <v>19.100000000000001</v>
      </c>
      <c r="JA11" s="92">
        <f>JA7</f>
        <v>17.600000000000001</v>
      </c>
      <c r="JB11" s="81"/>
      <c r="JC11" s="81"/>
      <c r="JD11" s="81"/>
      <c r="JE11" s="81"/>
      <c r="JF11" s="91" t="s">
        <v>140</v>
      </c>
      <c r="JG11" s="92">
        <f>JG7</f>
        <v>5.9</v>
      </c>
      <c r="JH11" s="92">
        <f>JH7</f>
        <v>4.4000000000000004</v>
      </c>
      <c r="JI11" s="92">
        <f>JI7</f>
        <v>1.8</v>
      </c>
      <c r="JJ11" s="92">
        <f>JJ7</f>
        <v>0.2</v>
      </c>
      <c r="JK11" s="92">
        <f>JK7</f>
        <v>0</v>
      </c>
      <c r="JL11" s="81"/>
      <c r="JM11" s="81"/>
      <c r="JN11" s="81"/>
      <c r="JO11" s="81"/>
      <c r="JP11" s="91" t="s">
        <v>138</v>
      </c>
      <c r="JQ11" s="92">
        <f>JQ7</f>
        <v>0</v>
      </c>
      <c r="JR11" s="92">
        <f>JR7</f>
        <v>0</v>
      </c>
      <c r="JS11" s="92">
        <f>JS7</f>
        <v>0</v>
      </c>
      <c r="JT11" s="92">
        <f>JT7</f>
        <v>0</v>
      </c>
      <c r="JU11" s="92">
        <f>JU7</f>
        <v>0</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f>KL7</f>
        <v>0</v>
      </c>
      <c r="KM11" s="92">
        <f>KM7</f>
        <v>0</v>
      </c>
      <c r="KN11" s="92">
        <f>KN7</f>
        <v>100</v>
      </c>
      <c r="KO11" s="92">
        <f>KO7</f>
        <v>100</v>
      </c>
      <c r="KP11" s="81"/>
      <c r="KQ11" s="81"/>
      <c r="KR11" s="81"/>
      <c r="KS11" s="81"/>
      <c r="KT11" s="81"/>
      <c r="KU11" s="91" t="s">
        <v>138</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138</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15">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f>BC7</f>
        <v>138.19999999999999</v>
      </c>
      <c r="AY12" s="92">
        <f>BD7</f>
        <v>180.2</v>
      </c>
      <c r="AZ12" s="92">
        <f>BE7</f>
        <v>164.5</v>
      </c>
      <c r="BA12" s="92">
        <f>BF7</f>
        <v>124.7</v>
      </c>
      <c r="BB12" s="92">
        <f>BG7</f>
        <v>118.8</v>
      </c>
      <c r="BC12" s="81"/>
      <c r="BD12" s="81"/>
      <c r="BE12" s="81"/>
      <c r="BF12" s="81"/>
      <c r="BG12" s="81"/>
      <c r="BH12" s="91" t="s">
        <v>141</v>
      </c>
      <c r="BI12" s="92">
        <f>BN7</f>
        <v>245.2</v>
      </c>
      <c r="BJ12" s="92">
        <f>BO7</f>
        <v>296.2</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141</v>
      </c>
      <c r="CE12" s="92">
        <f>CJ7</f>
        <v>7500.6</v>
      </c>
      <c r="CF12" s="92">
        <f>CK7</f>
        <v>7095.7</v>
      </c>
      <c r="CG12" s="92">
        <f>CL7</f>
        <v>11717.4</v>
      </c>
      <c r="CH12" s="92">
        <f>CM7</f>
        <v>17642.5</v>
      </c>
      <c r="CI12" s="92">
        <f>CN7</f>
        <v>18815.8</v>
      </c>
      <c r="CJ12" s="81"/>
      <c r="CK12" s="81"/>
      <c r="CL12" s="81"/>
      <c r="CM12" s="81"/>
      <c r="CN12" s="91" t="s">
        <v>141</v>
      </c>
      <c r="CO12" s="93">
        <f>CT7</f>
        <v>95057</v>
      </c>
      <c r="CP12" s="93">
        <f>CU7</f>
        <v>120361</v>
      </c>
      <c r="CQ12" s="93">
        <f>CV7</f>
        <v>108538</v>
      </c>
      <c r="CR12" s="93">
        <f>CW7</f>
        <v>58539</v>
      </c>
      <c r="CS12" s="93">
        <f>CX7</f>
        <v>37685</v>
      </c>
      <c r="CT12" s="81"/>
      <c r="CU12" s="81"/>
      <c r="CV12" s="81"/>
      <c r="CW12" s="81"/>
      <c r="CX12" s="81"/>
      <c r="CY12" s="91" t="s">
        <v>141</v>
      </c>
      <c r="CZ12" s="92">
        <f>DE7</f>
        <v>40.200000000000003</v>
      </c>
      <c r="DA12" s="92">
        <f>DF7</f>
        <v>42.7</v>
      </c>
      <c r="DB12" s="92">
        <f>DG7</f>
        <v>38.5</v>
      </c>
      <c r="DC12" s="92">
        <f>DH7</f>
        <v>37.700000000000003</v>
      </c>
      <c r="DD12" s="92">
        <f>DI7</f>
        <v>33.9</v>
      </c>
      <c r="DE12" s="81"/>
      <c r="DF12" s="81"/>
      <c r="DG12" s="81"/>
      <c r="DH12" s="81"/>
      <c r="DI12" s="91" t="s">
        <v>142</v>
      </c>
      <c r="DJ12" s="92">
        <f>DO7</f>
        <v>41.4</v>
      </c>
      <c r="DK12" s="92">
        <f>DP7</f>
        <v>23.7</v>
      </c>
      <c r="DL12" s="92">
        <f>DQ7</f>
        <v>21.6</v>
      </c>
      <c r="DM12" s="92">
        <f>DR7</f>
        <v>13.7</v>
      </c>
      <c r="DN12" s="92">
        <f>DS7</f>
        <v>16.3</v>
      </c>
      <c r="DO12" s="81"/>
      <c r="DP12" s="81"/>
      <c r="DQ12" s="81"/>
      <c r="DR12" s="81"/>
      <c r="DS12" s="91" t="s">
        <v>142</v>
      </c>
      <c r="DT12" s="92">
        <f>DY7</f>
        <v>184.7</v>
      </c>
      <c r="DU12" s="92">
        <f>DZ7</f>
        <v>126.1</v>
      </c>
      <c r="DV12" s="92">
        <f>EA7</f>
        <v>102.5</v>
      </c>
      <c r="DW12" s="92">
        <f>EB7</f>
        <v>99.7</v>
      </c>
      <c r="DX12" s="92">
        <f>EC7</f>
        <v>101.4</v>
      </c>
      <c r="DY12" s="81"/>
      <c r="DZ12" s="81"/>
      <c r="EA12" s="81"/>
      <c r="EB12" s="81"/>
      <c r="EC12" s="91" t="s">
        <v>142</v>
      </c>
      <c r="ED12" s="92" t="str">
        <f>EI7</f>
        <v>-</v>
      </c>
      <c r="EE12" s="92" t="str">
        <f>EJ7</f>
        <v>-</v>
      </c>
      <c r="EF12" s="92" t="str">
        <f>EK7</f>
        <v>-</v>
      </c>
      <c r="EG12" s="92" t="str">
        <f>EL7</f>
        <v>-</v>
      </c>
      <c r="EH12" s="92" t="str">
        <f>EM7</f>
        <v>-</v>
      </c>
      <c r="EI12" s="81"/>
      <c r="EJ12" s="81"/>
      <c r="EK12" s="81"/>
      <c r="EL12" s="81"/>
      <c r="EM12" s="91" t="s">
        <v>141</v>
      </c>
      <c r="EN12" s="92" t="str">
        <f>ES7</f>
        <v>-</v>
      </c>
      <c r="EO12" s="92">
        <f>ET7</f>
        <v>22.1</v>
      </c>
      <c r="EP12" s="92">
        <f>EU7</f>
        <v>55.5</v>
      </c>
      <c r="EQ12" s="92">
        <f>EV7</f>
        <v>70.2</v>
      </c>
      <c r="ER12" s="92">
        <f>EW7</f>
        <v>72.7</v>
      </c>
      <c r="ES12" s="81"/>
      <c r="ET12" s="81"/>
      <c r="EU12" s="81"/>
      <c r="EV12" s="81"/>
      <c r="EW12" s="81"/>
      <c r="EX12" s="91" t="s">
        <v>141</v>
      </c>
      <c r="EY12" s="92" t="str">
        <f>IF($EY$8,FD7,"-")</f>
        <v>-</v>
      </c>
      <c r="EZ12" s="92" t="str">
        <f>IF($EY$8,FE7,"-")</f>
        <v>-</v>
      </c>
      <c r="FA12" s="92" t="str">
        <f>IF($EY$8,FF7,"-")</f>
        <v>-</v>
      </c>
      <c r="FB12" s="92" t="str">
        <f>IF($EY$8,FG7,"-")</f>
        <v>-</v>
      </c>
      <c r="FC12" s="92" t="str">
        <f>IF($EY$8,FH7,"-")</f>
        <v>-</v>
      </c>
      <c r="FD12" s="81"/>
      <c r="FE12" s="81"/>
      <c r="FF12" s="81"/>
      <c r="FG12" s="81"/>
      <c r="FH12" s="91" t="s">
        <v>141</v>
      </c>
      <c r="FI12" s="92" t="str">
        <f>IF($FI$8,FN7,"-")</f>
        <v>-</v>
      </c>
      <c r="FJ12" s="92" t="str">
        <f>IF($FI$8,FO7,"-")</f>
        <v>-</v>
      </c>
      <c r="FK12" s="92" t="str">
        <f>IF($FI$8,FP7,"-")</f>
        <v>-</v>
      </c>
      <c r="FL12" s="92" t="str">
        <f>IF($FI$8,FQ7,"-")</f>
        <v>-</v>
      </c>
      <c r="FM12" s="92" t="str">
        <f>IF($FI$8,FR7,"-")</f>
        <v>-</v>
      </c>
      <c r="FN12" s="81"/>
      <c r="FO12" s="81"/>
      <c r="FP12" s="81"/>
      <c r="FQ12" s="81"/>
      <c r="FR12" s="91" t="s">
        <v>141</v>
      </c>
      <c r="FS12" s="92" t="str">
        <f>IF($FS$8,FX7,"-")</f>
        <v>-</v>
      </c>
      <c r="FT12" s="92" t="str">
        <f>IF($FS$8,FY7,"-")</f>
        <v>-</v>
      </c>
      <c r="FU12" s="92" t="str">
        <f>IF($FS$8,FZ7,"-")</f>
        <v>-</v>
      </c>
      <c r="FV12" s="92" t="str">
        <f>IF($FS$8,GA7,"-")</f>
        <v>-</v>
      </c>
      <c r="FW12" s="92" t="str">
        <f>IF($FS$8,GB7,"-")</f>
        <v>-</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t="str">
        <f>IF($GM$8,GS7,"-")</f>
        <v>-</v>
      </c>
      <c r="GO12" s="92" t="str">
        <f>IF($GM$8,GT7,"-")</f>
        <v>-</v>
      </c>
      <c r="GP12" s="92" t="str">
        <f>IF($GM$8,GU7,"-")</f>
        <v>-</v>
      </c>
      <c r="GQ12" s="92" t="str">
        <f>IF($GM$8,GV7,"-")</f>
        <v>-</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f>IF($IW$8,JB7,"-")</f>
        <v>19.100000000000001</v>
      </c>
      <c r="IX12" s="92">
        <f>IF($IW$8,JC7,"-")</f>
        <v>19.2</v>
      </c>
      <c r="IY12" s="92">
        <f>IF($IW$8,JD7,"-")</f>
        <v>19.600000000000001</v>
      </c>
      <c r="IZ12" s="92">
        <f>IF($IW$8,JE7,"-")</f>
        <v>18.5</v>
      </c>
      <c r="JA12" s="92">
        <f>IF($IW$8,JF7,"-")</f>
        <v>16.100000000000001</v>
      </c>
      <c r="JB12" s="81"/>
      <c r="JC12" s="81"/>
      <c r="JD12" s="81"/>
      <c r="JE12" s="81"/>
      <c r="JF12" s="91" t="s">
        <v>141</v>
      </c>
      <c r="JG12" s="92">
        <f>IF($JG$8,JL7,"-")</f>
        <v>48.1</v>
      </c>
      <c r="JH12" s="92">
        <f>IF($JG$8,JM7,"-")</f>
        <v>44.6</v>
      </c>
      <c r="JI12" s="92">
        <f>IF($JG$8,JN7,"-")</f>
        <v>42.6</v>
      </c>
      <c r="JJ12" s="92">
        <f>IF($JG$8,JO7,"-")</f>
        <v>43.7</v>
      </c>
      <c r="JK12" s="92">
        <f>IF($JG$8,JP7,"-")</f>
        <v>45.4</v>
      </c>
      <c r="JL12" s="81"/>
      <c r="JM12" s="81"/>
      <c r="JN12" s="81"/>
      <c r="JO12" s="81"/>
      <c r="JP12" s="91" t="s">
        <v>141</v>
      </c>
      <c r="JQ12" s="92">
        <f>IF($JQ$8,JV7,"-")</f>
        <v>437.3</v>
      </c>
      <c r="JR12" s="92">
        <f>IF($JQ$8,JW7,"-")</f>
        <v>282.2</v>
      </c>
      <c r="JS12" s="92">
        <f>IF($JQ$8,JX7,"-")</f>
        <v>178.4</v>
      </c>
      <c r="JT12" s="92">
        <f>IF($JQ$8,JY7,"-")</f>
        <v>146.19999999999999</v>
      </c>
      <c r="JU12" s="92">
        <f>IF($JQ$8,JZ7,"-")</f>
        <v>137.1</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f>IF($KK$8,KQ7,"-")</f>
        <v>52.7</v>
      </c>
      <c r="KM12" s="92">
        <f>IF($KK$8,KR7,"-")</f>
        <v>84.2</v>
      </c>
      <c r="KN12" s="92">
        <f>IF($KK$8,KS7,"-")</f>
        <v>98.4</v>
      </c>
      <c r="KO12" s="92">
        <f>IF($KK$8,KT7,"-")</f>
        <v>98.4</v>
      </c>
      <c r="KP12" s="81"/>
      <c r="KQ12" s="81"/>
      <c r="KR12" s="81"/>
      <c r="KS12" s="81"/>
      <c r="KT12" s="81"/>
      <c r="KU12" s="91" t="s">
        <v>141</v>
      </c>
      <c r="KV12" s="92" t="str">
        <f>IF($KV$8,LA7,"-")</f>
        <v>-</v>
      </c>
      <c r="KW12" s="92" t="str">
        <f>IF($KV$8,LB7,"-")</f>
        <v>-</v>
      </c>
      <c r="KX12" s="92" t="str">
        <f>IF($KV$8,LC7,"-")</f>
        <v>-</v>
      </c>
      <c r="KY12" s="92" t="str">
        <f>IF($KV$8,LD7,"-")</f>
        <v>-</v>
      </c>
      <c r="KZ12" s="92" t="str">
        <f>IF($KV$8,LE7,"-")</f>
        <v>-</v>
      </c>
      <c r="LA12" s="81"/>
      <c r="LB12" s="81"/>
      <c r="LC12" s="81"/>
      <c r="LD12" s="81"/>
      <c r="LE12" s="91" t="s">
        <v>141</v>
      </c>
      <c r="LF12" s="92" t="str">
        <f>IF($LF$8,LK7,"-")</f>
        <v>-</v>
      </c>
      <c r="LG12" s="92" t="str">
        <f>IF($LF$8,LL7,"-")</f>
        <v>-</v>
      </c>
      <c r="LH12" s="92" t="str">
        <f>IF($LF$8,LM7,"-")</f>
        <v>-</v>
      </c>
      <c r="LI12" s="92" t="str">
        <f>IF($LF$8,LN7,"-")</f>
        <v>-</v>
      </c>
      <c r="LJ12" s="92" t="str">
        <f>IF($LF$8,LO7,"-")</f>
        <v>-</v>
      </c>
      <c r="LK12" s="81"/>
      <c r="LL12" s="81"/>
      <c r="LM12" s="81"/>
      <c r="LN12" s="81"/>
      <c r="LO12" s="91" t="s">
        <v>141</v>
      </c>
      <c r="LP12" s="92" t="str">
        <f>IF($LP$8,LU7,"-")</f>
        <v>-</v>
      </c>
      <c r="LQ12" s="92" t="str">
        <f>IF($LP$8,LV7,"-")</f>
        <v>-</v>
      </c>
      <c r="LR12" s="92" t="str">
        <f>IF($LP$8,LW7,"-")</f>
        <v>-</v>
      </c>
      <c r="LS12" s="92" t="str">
        <f>IF($LP$8,LX7,"-")</f>
        <v>-</v>
      </c>
      <c r="LT12" s="92" t="str">
        <f>IF($LP$8,LY7,"-")</f>
        <v>-</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15">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143</v>
      </c>
      <c r="AX13" s="92">
        <f>$BH$7</f>
        <v>100</v>
      </c>
      <c r="AY13" s="92">
        <f>$BH$7</f>
        <v>100</v>
      </c>
      <c r="AZ13" s="92">
        <f>$BH$7</f>
        <v>100</v>
      </c>
      <c r="BA13" s="92">
        <f>$BH$7</f>
        <v>100</v>
      </c>
      <c r="BB13" s="92">
        <f>$BH$7</f>
        <v>100</v>
      </c>
      <c r="BC13" s="81"/>
      <c r="BD13" s="81"/>
      <c r="BE13" s="81"/>
      <c r="BF13" s="81"/>
      <c r="BG13" s="81"/>
      <c r="BH13" s="91" t="s">
        <v>143</v>
      </c>
      <c r="BI13" s="92">
        <f>$BS$7</f>
        <v>100</v>
      </c>
      <c r="BJ13" s="92">
        <f>$BS$7</f>
        <v>100</v>
      </c>
      <c r="BK13" s="92">
        <f>$BS$7</f>
        <v>100</v>
      </c>
      <c r="BL13" s="92">
        <f>$BS$7</f>
        <v>100</v>
      </c>
      <c r="BM13" s="92">
        <f>$BS$7</f>
        <v>100</v>
      </c>
      <c r="BN13" s="81"/>
      <c r="BO13" s="81"/>
      <c r="BP13" s="81"/>
      <c r="BQ13" s="81"/>
      <c r="BR13" s="81"/>
      <c r="BS13" s="91" t="s">
        <v>143</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15">
      <c r="A14" s="94"/>
      <c r="B14" s="95" t="s">
        <v>144</v>
      </c>
      <c r="C14" s="96"/>
      <c r="D14" s="97"/>
      <c r="E14" s="96"/>
      <c r="F14" s="202" t="s">
        <v>145</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15">
      <c r="A15" s="94">
        <v>1</v>
      </c>
      <c r="B15" s="192" t="s">
        <v>146</v>
      </c>
      <c r="C15" s="192"/>
      <c r="D15" s="97"/>
      <c r="E15" s="94">
        <v>1</v>
      </c>
      <c r="F15" s="192" t="s">
        <v>147</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15">
      <c r="A16" s="94">
        <f>A15+1</f>
        <v>2</v>
      </c>
      <c r="B16" s="192" t="s">
        <v>149</v>
      </c>
      <c r="C16" s="192"/>
      <c r="D16" s="97"/>
      <c r="E16" s="94">
        <f>E15+1</f>
        <v>2</v>
      </c>
      <c r="F16" s="192" t="s">
        <v>150</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15">
      <c r="A17" s="94">
        <f t="shared" ref="A17:A34" si="7">A16+1</f>
        <v>3</v>
      </c>
      <c r="B17" s="192" t="s">
        <v>151</v>
      </c>
      <c r="C17" s="192"/>
      <c r="D17" s="97"/>
      <c r="E17" s="94">
        <f t="shared" ref="E17" si="8">E16+1</f>
        <v>3</v>
      </c>
      <c r="F17" s="192" t="s">
        <v>152</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153</v>
      </c>
      <c r="AX17" s="102">
        <f>IF(AX7="-",NA(),AX7)</f>
        <v>124.4</v>
      </c>
      <c r="AY17" s="102">
        <f t="shared" ref="AY17:BB17" si="9">IF(AY7="-",NA(),AY7)</f>
        <v>181.8</v>
      </c>
      <c r="AZ17" s="102">
        <f t="shared" si="9"/>
        <v>164</v>
      </c>
      <c r="BA17" s="102">
        <f t="shared" si="9"/>
        <v>204.8</v>
      </c>
      <c r="BB17" s="102">
        <f t="shared" si="9"/>
        <v>171.9</v>
      </c>
      <c r="BC17" s="97"/>
      <c r="BD17" s="97"/>
      <c r="BE17" s="97"/>
      <c r="BF17" s="97"/>
      <c r="BG17" s="97"/>
      <c r="BH17" s="101" t="s">
        <v>153</v>
      </c>
      <c r="BI17" s="102">
        <f>IF(BI7="-",NA(),BI7)</f>
        <v>124.5</v>
      </c>
      <c r="BJ17" s="102">
        <f t="shared" ref="BJ17:BM17" si="10">IF(BJ7="-",NA(),BJ7)</f>
        <v>182.2</v>
      </c>
      <c r="BK17" s="102">
        <f t="shared" si="10"/>
        <v>164.2</v>
      </c>
      <c r="BL17" s="102">
        <f t="shared" si="10"/>
        <v>205</v>
      </c>
      <c r="BM17" s="102">
        <f t="shared" si="10"/>
        <v>172.1</v>
      </c>
      <c r="BN17" s="97"/>
      <c r="BO17" s="97"/>
      <c r="BP17" s="97"/>
      <c r="BQ17" s="97"/>
      <c r="BR17" s="97"/>
      <c r="BS17" s="101" t="s">
        <v>153</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153</v>
      </c>
      <c r="CE17" s="102">
        <f>IF(CE7="-",NA(),CE7)</f>
        <v>9715.7000000000007</v>
      </c>
      <c r="CF17" s="102">
        <f t="shared" ref="CF17:CI17" si="12">IF(CF7="-",NA(),CF7)</f>
        <v>6983.9</v>
      </c>
      <c r="CG17" s="102">
        <f t="shared" si="12"/>
        <v>11220.6</v>
      </c>
      <c r="CH17" s="102">
        <f t="shared" si="12"/>
        <v>9247.7999999999993</v>
      </c>
      <c r="CI17" s="102">
        <f t="shared" si="12"/>
        <v>11016.6</v>
      </c>
      <c r="CJ17" s="97"/>
      <c r="CK17" s="97"/>
      <c r="CL17" s="97"/>
      <c r="CM17" s="97"/>
      <c r="CN17" s="101" t="s">
        <v>153</v>
      </c>
      <c r="CO17" s="103">
        <f>IF(CO7="-",NA(),CO7)</f>
        <v>11822</v>
      </c>
      <c r="CP17" s="103">
        <f t="shared" ref="CP17:CS17" si="13">IF(CP7="-",NA(),CP7)</f>
        <v>29031</v>
      </c>
      <c r="CQ17" s="103">
        <f t="shared" si="13"/>
        <v>37302</v>
      </c>
      <c r="CR17" s="103">
        <f t="shared" si="13"/>
        <v>48574</v>
      </c>
      <c r="CS17" s="103">
        <f t="shared" si="13"/>
        <v>36820</v>
      </c>
      <c r="CT17" s="97"/>
      <c r="CU17" s="97"/>
      <c r="CV17" s="97"/>
      <c r="CW17" s="97"/>
      <c r="CX17" s="97"/>
      <c r="CY17" s="101" t="s">
        <v>153</v>
      </c>
      <c r="CZ17" s="102">
        <f>IF(CZ7="-",NA(),CZ7)</f>
        <v>18.899999999999999</v>
      </c>
      <c r="DA17" s="102">
        <f t="shared" ref="DA17:DD17" si="14">IF(DA7="-",NA(),DA7)</f>
        <v>19.3</v>
      </c>
      <c r="DB17" s="102">
        <f t="shared" si="14"/>
        <v>19.8</v>
      </c>
      <c r="DC17" s="102">
        <f t="shared" si="14"/>
        <v>19.100000000000001</v>
      </c>
      <c r="DD17" s="102">
        <f t="shared" si="14"/>
        <v>17.600000000000001</v>
      </c>
      <c r="DE17" s="97"/>
      <c r="DF17" s="97"/>
      <c r="DG17" s="97"/>
      <c r="DH17" s="97"/>
      <c r="DI17" s="101" t="s">
        <v>153</v>
      </c>
      <c r="DJ17" s="102">
        <f>IF(DJ7="-",NA(),DJ7)</f>
        <v>5.9</v>
      </c>
      <c r="DK17" s="102">
        <f t="shared" ref="DK17:DN17" si="15">IF(DK7="-",NA(),DK7)</f>
        <v>4.4000000000000004</v>
      </c>
      <c r="DL17" s="102">
        <f t="shared" si="15"/>
        <v>1.8</v>
      </c>
      <c r="DM17" s="102">
        <f t="shared" si="15"/>
        <v>0.2</v>
      </c>
      <c r="DN17" s="102">
        <f t="shared" si="15"/>
        <v>0</v>
      </c>
      <c r="DO17" s="97"/>
      <c r="DP17" s="97"/>
      <c r="DQ17" s="97"/>
      <c r="DR17" s="97"/>
      <c r="DS17" s="101" t="s">
        <v>153</v>
      </c>
      <c r="DT17" s="102">
        <f>IF(DT7="-",NA(),DT7)</f>
        <v>0</v>
      </c>
      <c r="DU17" s="102">
        <f t="shared" ref="DU17:DX17" si="16">IF(DU7="-",NA(),DU7)</f>
        <v>0</v>
      </c>
      <c r="DV17" s="102">
        <f t="shared" si="16"/>
        <v>0</v>
      </c>
      <c r="DW17" s="102">
        <f t="shared" si="16"/>
        <v>0</v>
      </c>
      <c r="DX17" s="102">
        <f t="shared" si="16"/>
        <v>0</v>
      </c>
      <c r="DY17" s="97"/>
      <c r="DZ17" s="97"/>
      <c r="EA17" s="97"/>
      <c r="EB17" s="97"/>
      <c r="EC17" s="101" t="s">
        <v>153</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153</v>
      </c>
      <c r="EN17" s="102" t="e">
        <f>IF(EN7="-",NA(),EN7)</f>
        <v>#N/A</v>
      </c>
      <c r="EO17" s="102">
        <f t="shared" ref="EO17:ER17" si="18">IF(EO7="-",NA(),EO7)</f>
        <v>0</v>
      </c>
      <c r="EP17" s="102">
        <f t="shared" si="18"/>
        <v>0</v>
      </c>
      <c r="EQ17" s="102">
        <f t="shared" si="18"/>
        <v>100</v>
      </c>
      <c r="ER17" s="102">
        <f t="shared" si="18"/>
        <v>100</v>
      </c>
      <c r="ES17" s="97"/>
      <c r="ET17" s="97"/>
      <c r="EU17" s="97"/>
      <c r="EV17" s="97"/>
      <c r="EW17" s="97"/>
      <c r="EX17" s="101" t="s">
        <v>153</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153</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153</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153</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153</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153</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153</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153</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153</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153</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153</v>
      </c>
      <c r="IW17" s="102">
        <f>IF(IW7="-",NA(),IW7)</f>
        <v>18.899999999999999</v>
      </c>
      <c r="IX17" s="102">
        <f t="shared" ref="IX17:JA17" si="29">IF(IX7="-",NA(),IX7)</f>
        <v>19.3</v>
      </c>
      <c r="IY17" s="102">
        <f t="shared" si="29"/>
        <v>19.8</v>
      </c>
      <c r="IZ17" s="102">
        <f t="shared" si="29"/>
        <v>19.100000000000001</v>
      </c>
      <c r="JA17" s="102">
        <f t="shared" si="29"/>
        <v>17.600000000000001</v>
      </c>
      <c r="JB17" s="97"/>
      <c r="JC17" s="97"/>
      <c r="JD17" s="97"/>
      <c r="JE17" s="97"/>
      <c r="JF17" s="101" t="s">
        <v>153</v>
      </c>
      <c r="JG17" s="102">
        <f>IF(JG7="-",NA(),JG7)</f>
        <v>5.9</v>
      </c>
      <c r="JH17" s="102">
        <f t="shared" ref="JH17:JK17" si="30">IF(JH7="-",NA(),JH7)</f>
        <v>4.4000000000000004</v>
      </c>
      <c r="JI17" s="102">
        <f t="shared" si="30"/>
        <v>1.8</v>
      </c>
      <c r="JJ17" s="102">
        <f t="shared" si="30"/>
        <v>0.2</v>
      </c>
      <c r="JK17" s="102">
        <f t="shared" si="30"/>
        <v>0</v>
      </c>
      <c r="JL17" s="97"/>
      <c r="JM17" s="97"/>
      <c r="JN17" s="97"/>
      <c r="JO17" s="97"/>
      <c r="JP17" s="101" t="s">
        <v>153</v>
      </c>
      <c r="JQ17" s="102">
        <f>IF(JQ7="-",NA(),JQ7)</f>
        <v>0</v>
      </c>
      <c r="JR17" s="102">
        <f t="shared" ref="JR17:JU17" si="31">IF(JR7="-",NA(),JR7)</f>
        <v>0</v>
      </c>
      <c r="JS17" s="102">
        <f t="shared" si="31"/>
        <v>0</v>
      </c>
      <c r="JT17" s="102">
        <f t="shared" si="31"/>
        <v>0</v>
      </c>
      <c r="JU17" s="102">
        <f t="shared" si="31"/>
        <v>0</v>
      </c>
      <c r="JV17" s="97"/>
      <c r="JW17" s="97"/>
      <c r="JX17" s="97"/>
      <c r="JY17" s="97"/>
      <c r="JZ17" s="101" t="s">
        <v>153</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153</v>
      </c>
      <c r="KK17" s="102" t="e">
        <f>IF(KK7="-",NA(),KK7)</f>
        <v>#N/A</v>
      </c>
      <c r="KL17" s="102">
        <f t="shared" ref="KL17:KO17" si="33">IF(KL7="-",NA(),KL7)</f>
        <v>0</v>
      </c>
      <c r="KM17" s="102">
        <f t="shared" si="33"/>
        <v>0</v>
      </c>
      <c r="KN17" s="102">
        <f t="shared" si="33"/>
        <v>100</v>
      </c>
      <c r="KO17" s="102">
        <f t="shared" si="33"/>
        <v>100</v>
      </c>
      <c r="KP17" s="97"/>
      <c r="KQ17" s="97"/>
      <c r="KR17" s="97"/>
      <c r="KS17" s="97"/>
      <c r="KT17" s="97"/>
      <c r="KU17" s="101" t="s">
        <v>153</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153</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153</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153</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153</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15">
      <c r="A18" s="94">
        <f t="shared" si="7"/>
        <v>4</v>
      </c>
      <c r="B18" s="192" t="s">
        <v>154</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155</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155</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155</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155</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155</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155</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155</v>
      </c>
      <c r="DJ18" s="102">
        <f>IF(DO7="-",NA(),DO7)</f>
        <v>41.4</v>
      </c>
      <c r="DK18" s="102">
        <f t="shared" ref="DK18:DN18" si="45">IF(DP7="-",NA(),DP7)</f>
        <v>23.7</v>
      </c>
      <c r="DL18" s="102">
        <f t="shared" si="45"/>
        <v>21.6</v>
      </c>
      <c r="DM18" s="102">
        <f t="shared" si="45"/>
        <v>13.7</v>
      </c>
      <c r="DN18" s="102">
        <f t="shared" si="45"/>
        <v>16.3</v>
      </c>
      <c r="DO18" s="97"/>
      <c r="DP18" s="97"/>
      <c r="DQ18" s="97"/>
      <c r="DR18" s="97"/>
      <c r="DS18" s="101" t="s">
        <v>155</v>
      </c>
      <c r="DT18" s="102">
        <f>IF(DY7="-",NA(),DY7)</f>
        <v>184.7</v>
      </c>
      <c r="DU18" s="102">
        <f t="shared" ref="DU18:DX18" si="46">IF(DZ7="-",NA(),DZ7)</f>
        <v>126.1</v>
      </c>
      <c r="DV18" s="102">
        <f t="shared" si="46"/>
        <v>102.5</v>
      </c>
      <c r="DW18" s="102">
        <f t="shared" si="46"/>
        <v>99.7</v>
      </c>
      <c r="DX18" s="102">
        <f t="shared" si="46"/>
        <v>101.4</v>
      </c>
      <c r="DY18" s="97"/>
      <c r="DZ18" s="97"/>
      <c r="EA18" s="97"/>
      <c r="EB18" s="97"/>
      <c r="EC18" s="101" t="s">
        <v>155</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155</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155</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155</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155</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155</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155</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155</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155</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155</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155</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155</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155</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155</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155</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155</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155</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155</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155</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155</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155</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155</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15">
      <c r="A19" s="94">
        <f t="shared" si="7"/>
        <v>5</v>
      </c>
      <c r="B19" s="192" t="s">
        <v>156</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143</v>
      </c>
      <c r="AX19" s="102">
        <f>$BH$7</f>
        <v>100</v>
      </c>
      <c r="AY19" s="102">
        <f t="shared" ref="AY19:BB19" si="49">$BH$7</f>
        <v>100</v>
      </c>
      <c r="AZ19" s="102">
        <f t="shared" si="49"/>
        <v>100</v>
      </c>
      <c r="BA19" s="102">
        <f t="shared" si="49"/>
        <v>100</v>
      </c>
      <c r="BB19" s="102">
        <f t="shared" si="49"/>
        <v>100</v>
      </c>
      <c r="BC19" s="97"/>
      <c r="BD19" s="97"/>
      <c r="BE19" s="97"/>
      <c r="BF19" s="97"/>
      <c r="BG19" s="97"/>
      <c r="BH19" s="104" t="s">
        <v>143</v>
      </c>
      <c r="BI19" s="102">
        <f>$BS$7</f>
        <v>100</v>
      </c>
      <c r="BJ19" s="102">
        <f>$BS$7</f>
        <v>100</v>
      </c>
      <c r="BK19" s="102">
        <f>$BS$7</f>
        <v>100</v>
      </c>
      <c r="BL19" s="102">
        <f>$BS$7</f>
        <v>100</v>
      </c>
      <c r="BM19" s="102">
        <f>$BS$7</f>
        <v>100</v>
      </c>
      <c r="BN19" s="97"/>
      <c r="BO19" s="97"/>
      <c r="BP19" s="97"/>
      <c r="BQ19" s="97"/>
      <c r="BR19" s="97"/>
      <c r="BS19" s="104" t="s">
        <v>143</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15">
      <c r="A20" s="94">
        <f t="shared" si="7"/>
        <v>6</v>
      </c>
      <c r="B20" s="192" t="s">
        <v>157</v>
      </c>
      <c r="C20" s="192"/>
      <c r="D20" s="97"/>
    </row>
    <row r="21" spans="1:373" x14ac:dyDescent="0.15">
      <c r="A21" s="94">
        <f t="shared" si="7"/>
        <v>7</v>
      </c>
      <c r="B21" s="192" t="s">
        <v>158</v>
      </c>
      <c r="C21" s="192"/>
      <c r="D21" s="97"/>
    </row>
    <row r="22" spans="1:373" x14ac:dyDescent="0.15">
      <c r="A22" s="94">
        <f t="shared" si="7"/>
        <v>8</v>
      </c>
      <c r="B22" s="192" t="s">
        <v>159</v>
      </c>
      <c r="C22" s="192"/>
      <c r="D22" s="97"/>
      <c r="E22" s="193" t="s">
        <v>160</v>
      </c>
      <c r="F22" s="194"/>
      <c r="G22" s="194"/>
      <c r="H22" s="194"/>
      <c r="I22" s="195"/>
    </row>
    <row r="23" spans="1:373" x14ac:dyDescent="0.15">
      <c r="A23" s="94">
        <f t="shared" si="7"/>
        <v>9</v>
      </c>
      <c r="B23" s="192" t="s">
        <v>161</v>
      </c>
      <c r="C23" s="192"/>
      <c r="D23" s="97"/>
      <c r="E23" s="196"/>
      <c r="F23" s="197"/>
      <c r="G23" s="197"/>
      <c r="H23" s="197"/>
      <c r="I23" s="198"/>
    </row>
    <row r="24" spans="1:373" x14ac:dyDescent="0.15">
      <c r="A24" s="94">
        <f t="shared" si="7"/>
        <v>10</v>
      </c>
      <c r="B24" s="192" t="s">
        <v>162</v>
      </c>
      <c r="C24" s="192"/>
      <c r="D24" s="97"/>
      <c r="E24" s="196"/>
      <c r="F24" s="197"/>
      <c r="G24" s="197"/>
      <c r="H24" s="197"/>
      <c r="I24" s="198"/>
    </row>
    <row r="25" spans="1:373" x14ac:dyDescent="0.15">
      <c r="A25" s="94">
        <f t="shared" si="7"/>
        <v>11</v>
      </c>
      <c r="B25" s="192" t="s">
        <v>163</v>
      </c>
      <c r="C25" s="192"/>
      <c r="D25" s="97"/>
      <c r="E25" s="196"/>
      <c r="F25" s="197"/>
      <c r="G25" s="197"/>
      <c r="H25" s="197"/>
      <c r="I25" s="198"/>
    </row>
    <row r="26" spans="1:373" x14ac:dyDescent="0.15">
      <c r="A26" s="94">
        <f t="shared" si="7"/>
        <v>12</v>
      </c>
      <c r="B26" s="192" t="s">
        <v>164</v>
      </c>
      <c r="C26" s="192"/>
      <c r="D26" s="97"/>
      <c r="E26" s="196"/>
      <c r="F26" s="197"/>
      <c r="G26" s="197"/>
      <c r="H26" s="197"/>
      <c r="I26" s="198"/>
    </row>
    <row r="27" spans="1:373" x14ac:dyDescent="0.15">
      <c r="A27" s="94">
        <f t="shared" si="7"/>
        <v>13</v>
      </c>
      <c r="B27" s="192" t="s">
        <v>165</v>
      </c>
      <c r="C27" s="192"/>
      <c r="D27" s="97"/>
      <c r="E27" s="196"/>
      <c r="F27" s="197"/>
      <c r="G27" s="197"/>
      <c r="H27" s="197"/>
      <c r="I27" s="198"/>
    </row>
    <row r="28" spans="1:373" x14ac:dyDescent="0.15">
      <c r="A28" s="94">
        <f t="shared" si="7"/>
        <v>14</v>
      </c>
      <c r="B28" s="192" t="s">
        <v>166</v>
      </c>
      <c r="C28" s="192"/>
      <c r="D28" s="97"/>
      <c r="E28" s="196"/>
      <c r="F28" s="197"/>
      <c r="G28" s="197"/>
      <c r="H28" s="197"/>
      <c r="I28" s="198"/>
    </row>
    <row r="29" spans="1:373" x14ac:dyDescent="0.15">
      <c r="A29" s="94">
        <f t="shared" si="7"/>
        <v>15</v>
      </c>
      <c r="B29" s="192" t="s">
        <v>167</v>
      </c>
      <c r="C29" s="192"/>
      <c r="D29" s="97"/>
      <c r="E29" s="196"/>
      <c r="F29" s="197"/>
      <c r="G29" s="197"/>
      <c r="H29" s="197"/>
      <c r="I29" s="198"/>
    </row>
    <row r="30" spans="1:373" x14ac:dyDescent="0.15">
      <c r="A30" s="94">
        <f t="shared" si="7"/>
        <v>16</v>
      </c>
      <c r="B30" s="192" t="s">
        <v>168</v>
      </c>
      <c r="C30" s="192"/>
      <c r="D30" s="97"/>
      <c r="E30" s="196"/>
      <c r="F30" s="197"/>
      <c r="G30" s="197"/>
      <c r="H30" s="197"/>
      <c r="I30" s="198"/>
    </row>
    <row r="31" spans="1:373" x14ac:dyDescent="0.15">
      <c r="A31" s="94">
        <f t="shared" si="7"/>
        <v>17</v>
      </c>
      <c r="B31" s="192" t="s">
        <v>169</v>
      </c>
      <c r="C31" s="192"/>
      <c r="D31" s="97"/>
      <c r="E31" s="196"/>
      <c r="F31" s="197"/>
      <c r="G31" s="197"/>
      <c r="H31" s="197"/>
      <c r="I31" s="198"/>
    </row>
    <row r="32" spans="1:373" x14ac:dyDescent="0.15">
      <c r="A32" s="94">
        <f t="shared" si="7"/>
        <v>18</v>
      </c>
      <c r="B32" s="192" t="s">
        <v>170</v>
      </c>
      <c r="C32" s="192"/>
      <c r="D32" s="97"/>
      <c r="E32" s="196"/>
      <c r="F32" s="197"/>
      <c r="G32" s="197"/>
      <c r="H32" s="197"/>
      <c r="I32" s="198"/>
    </row>
    <row r="33" spans="1:15" x14ac:dyDescent="0.15">
      <c r="A33" s="94">
        <f t="shared" si="7"/>
        <v>19</v>
      </c>
      <c r="B33" s="192" t="s">
        <v>171</v>
      </c>
      <c r="C33" s="192"/>
      <c r="D33" s="97"/>
      <c r="E33" s="196"/>
      <c r="F33" s="197"/>
      <c r="G33" s="197"/>
      <c r="H33" s="197"/>
      <c r="I33" s="198"/>
    </row>
    <row r="34" spans="1:15" x14ac:dyDescent="0.15">
      <c r="A34" s="94">
        <f t="shared" si="7"/>
        <v>20</v>
      </c>
      <c r="B34" s="192" t="s">
        <v>172</v>
      </c>
      <c r="C34" s="192"/>
      <c r="D34" s="97"/>
      <c r="E34" s="196"/>
      <c r="F34" s="197"/>
      <c r="G34" s="197"/>
      <c r="H34" s="197"/>
      <c r="I34" s="198"/>
    </row>
    <row r="35" spans="1:15" ht="25.5" customHeight="1" x14ac:dyDescent="0.15">
      <c r="E35" s="199"/>
      <c r="F35" s="200"/>
      <c r="G35" s="200"/>
      <c r="H35" s="200"/>
      <c r="I35" s="201"/>
    </row>
    <row r="37" spans="1:15" x14ac:dyDescent="0.15">
      <c r="K37" s="193" t="s">
        <v>160</v>
      </c>
      <c r="L37" s="194"/>
      <c r="M37" s="194"/>
      <c r="N37" s="194"/>
      <c r="O37" s="195"/>
    </row>
    <row r="38" spans="1:15" x14ac:dyDescent="0.15">
      <c r="K38" s="196"/>
      <c r="L38" s="197"/>
      <c r="M38" s="197"/>
      <c r="N38" s="197"/>
      <c r="O38" s="198"/>
    </row>
    <row r="39" spans="1:15" x14ac:dyDescent="0.15">
      <c r="K39" s="196"/>
      <c r="L39" s="197"/>
      <c r="M39" s="197"/>
      <c r="N39" s="197"/>
      <c r="O39" s="198"/>
    </row>
    <row r="40" spans="1:15" x14ac:dyDescent="0.15">
      <c r="K40" s="196"/>
      <c r="L40" s="197"/>
      <c r="M40" s="197"/>
      <c r="N40" s="197"/>
      <c r="O40" s="198"/>
    </row>
    <row r="41" spans="1:15" x14ac:dyDescent="0.15">
      <c r="K41" s="196"/>
      <c r="L41" s="197"/>
      <c r="M41" s="197"/>
      <c r="N41" s="197"/>
      <c r="O41" s="198"/>
    </row>
    <row r="42" spans="1:15" x14ac:dyDescent="0.15">
      <c r="K42" s="196"/>
      <c r="L42" s="197"/>
      <c r="M42" s="197"/>
      <c r="N42" s="197"/>
      <c r="O42" s="198"/>
    </row>
    <row r="43" spans="1:15" x14ac:dyDescent="0.15">
      <c r="K43" s="196"/>
      <c r="L43" s="197"/>
      <c r="M43" s="197"/>
      <c r="N43" s="197"/>
      <c r="O43" s="198"/>
    </row>
    <row r="44" spans="1:15" x14ac:dyDescent="0.15">
      <c r="K44" s="196"/>
      <c r="L44" s="197"/>
      <c r="M44" s="197"/>
      <c r="N44" s="197"/>
      <c r="O44" s="198"/>
    </row>
    <row r="45" spans="1:15" x14ac:dyDescent="0.15">
      <c r="K45" s="196"/>
      <c r="L45" s="197"/>
      <c r="M45" s="197"/>
      <c r="N45" s="197"/>
      <c r="O45" s="198"/>
    </row>
    <row r="46" spans="1:15" x14ac:dyDescent="0.15">
      <c r="K46" s="196"/>
      <c r="L46" s="197"/>
      <c r="M46" s="197"/>
      <c r="N46" s="197"/>
      <c r="O46" s="198"/>
    </row>
    <row r="47" spans="1:15" x14ac:dyDescent="0.15">
      <c r="K47" s="196"/>
      <c r="L47" s="197"/>
      <c r="M47" s="197"/>
      <c r="N47" s="197"/>
      <c r="O47" s="198"/>
    </row>
    <row r="48" spans="1:15" x14ac:dyDescent="0.15">
      <c r="K48" s="196"/>
      <c r="L48" s="197"/>
      <c r="M48" s="197"/>
      <c r="N48" s="197"/>
      <c r="O48" s="198"/>
    </row>
    <row r="49" spans="11:15" x14ac:dyDescent="0.15">
      <c r="K49" s="196"/>
      <c r="L49" s="197"/>
      <c r="M49" s="197"/>
      <c r="N49" s="197"/>
      <c r="O49" s="198"/>
    </row>
    <row r="50" spans="11:15" ht="26.25" customHeight="1" x14ac:dyDescent="0.15">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2017-07-31T04:58:29Z</cp:lastPrinted>
  <dcterms:created xsi:type="dcterms:W3CDTF">2017-06-20T03:25:22Z</dcterms:created>
  <dcterms:modified xsi:type="dcterms:W3CDTF">2017-08-21T08:38:04Z</dcterms:modified>
</cp:coreProperties>
</file>