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srvinffl010\470_上下水道局\経営管理課\経営企画係\非公開\経営戦略\経営比較分析表_H29公表分\02回答\"/>
    </mc:Choice>
  </mc:AlternateContent>
  <workbookProtection workbookPassword="B319" lockStructure="1"/>
  <bookViews>
    <workbookView xWindow="0" yWindow="0" windowWidth="20490" windowHeight="7920"/>
  </bookViews>
  <sheets>
    <sheet name="法適用_水道事業" sheetId="4" r:id="rId1"/>
    <sheet name="データ" sheetId="5" state="hidden" r:id="rId2"/>
  </sheets>
  <calcPr calcId="15251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B10" i="4"/>
  <c r="BB8" i="4"/>
  <c r="AT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<sst xmlns="http://schemas.openxmlformats.org/spreadsheetml/2006/main" count="232" uniqueCount="120">
  <si>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</si>
  <si>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</si>
  <si>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</si>
  <si>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</si>
  <si>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</si>
  <si>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</si>
  <si>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</si>
  <si>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</si>
  <si>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</si>
  <si>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</si>
  <si>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</si>
  <si>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</si>
  <si>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</si>
  <si>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</si>
  <si>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</si>
  <si>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</si>
  <si>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</si>
  <si>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</si>
  <si>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</si>
  <si>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</si>
  <si>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</si>
  <si>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</si>
  <si>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</si>
  <si>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</si>
  <si>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</si>
  <si>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</si>
  <si>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</si>
  <si>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</si>
  <si>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</si>
  <si>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</si>
  <si>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</si>
  <si>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</si>
  <si>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</si>
  <si>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</si>
  <si>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</si>
  <si>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</si>
  <si>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</si>
  <si>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</si>
  <si>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</si>
  <si>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</si>
  <si>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</si>
  <si>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</si>
  <si>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</si>
  <si>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</si>
  <si>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</si>
  <si>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</si>
  <si>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</si>
  <si>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</si>
  <si>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</si>
  <si>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</si>
  <si>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</si>
  <si>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</si>
  <si>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</si>
  <si>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</si>
  <si>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</si>
  <si>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</si>
  <si>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</si>
  <si>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</si>
  <si>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</si>
  <si>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</si>
  <si>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</si>
  <si>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</si>
  <si>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</si>
  <si>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</si>
  <si>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</si>
  <si>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</si>
  <si>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</si>
  <si>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</si>
  <si>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</si>
  <si>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</si>
  <si>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</si>
  <si>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</si>
  <si>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</si>
  <si>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</si>
  <si>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</si>
  <si>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</si>
  <si>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</si>
  <si>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</si>
  <si>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</si>
  <si>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</si>
  <si>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</si>
  <si>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</si>
  <si>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</si>
  <si>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</si>
  <si>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</si>
  <si>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</si>
  <si>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</si>
  <si>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</si>
  <si>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</si>
  <si>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</si>
  <si>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</si>
  <si>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</si>
  <si>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</si>
  <si>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</si>
  <si>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</si>
  <si>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</si>
  <si>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</si>
  <si>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</si>
  <si>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</si>
  <si>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</si>
  <si>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</si>
  <si>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</si>
  <si>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</si>
  <si>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</si>
  <si>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</si>
  <si>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郡山市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</si>
  <si>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</si>
  <si>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</si>
  <si>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</si>
  <si>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</si>
  <si>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</si>
  <si>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</si>
  <si>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</si>
  <si>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</si>
  <si>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</si>
  <si>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</si>
  <si>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</si>
  <si>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①経常収支比率、②累積欠損金比率
　経常収支比率は平成28年度に経常費用の増加により比率が微減となったが、これまでと同様100％を上回り、類似団体と比べ良好な水準にある。また、　これまで欠損金は発生していない。
③流動比率
　平成26年度に会計制度改正に伴い低下したものの、その後現金預金の増加に伴い改善傾向にある。
④企業債残高対給水収益比率
　企業債の償還に伴い低下しており、類似団体と比べ低い水準にある。
⑤料金回収率
　平成28年度に経常費用の増加により比率が微減となったが、これまでと同様100％を上回り、類似団体と比べ良好な水準にある。
⑥給水原価
　類似団体を上回っているが、給水区域が広く地形の起伏が多いことから、より多くの給水コストを要するためと考えられ、今後も維持管理費の縮減等の経営改善に努めていく必要がある。
⑦施設利用率は、「浄水施設統合事業」による施設能力の最適化を進めた結果、平成25年度に上昇し、類似団体と同程度の水準で推移している。
⑧有収率は、概ね上昇傾向にあり、類似団体と比べ良好な水準にある。
　それぞれの経営指標の基準から、概ね健全な経営状況であり、類似団体と比べ良好な水準にあると考えられる。</t>
    <rPh sb="9" eb="11">
      <t>ルイセキ</t>
    </rPh>
    <rPh sb="11" eb="14">
      <t>ケッソンキン</t>
    </rPh>
    <rPh sb="14" eb="16">
      <t>ヒリツ</t>
    </rPh>
    <rPh sb="18" eb="20">
      <t>ケイジョウ</t>
    </rPh>
    <rPh sb="20" eb="22">
      <t>シュウシ</t>
    </rPh>
    <rPh sb="22" eb="24">
      <t>ヒリツ</t>
    </rPh>
    <rPh sb="32" eb="34">
      <t>ケイジョウ</t>
    </rPh>
    <rPh sb="45" eb="47">
      <t>ビゲン</t>
    </rPh>
    <rPh sb="58" eb="60">
      <t>ドウヨウ</t>
    </rPh>
    <rPh sb="79" eb="81">
      <t>スイジュン</t>
    </rPh>
    <rPh sb="93" eb="96">
      <t>ケッソンキン</t>
    </rPh>
    <rPh sb="97" eb="99">
      <t>ハッセイ</t>
    </rPh>
    <rPh sb="107" eb="109">
      <t>リュウドウ</t>
    </rPh>
    <rPh sb="109" eb="111">
      <t>ヒリツ</t>
    </rPh>
    <rPh sb="113" eb="115">
      <t>ヘイセイ</t>
    </rPh>
    <rPh sb="117" eb="119">
      <t>ネンド</t>
    </rPh>
    <rPh sb="120" eb="122">
      <t>カイケイ</t>
    </rPh>
    <rPh sb="122" eb="124">
      <t>セイド</t>
    </rPh>
    <rPh sb="124" eb="126">
      <t>カイセイ</t>
    </rPh>
    <rPh sb="127" eb="128">
      <t>トモナ</t>
    </rPh>
    <rPh sb="129" eb="131">
      <t>テイカ</t>
    </rPh>
    <rPh sb="139" eb="140">
      <t>ゴ</t>
    </rPh>
    <rPh sb="140" eb="142">
      <t>ゲンキン</t>
    </rPh>
    <rPh sb="142" eb="144">
      <t>ヨキン</t>
    </rPh>
    <rPh sb="145" eb="147">
      <t>ゾウカ</t>
    </rPh>
    <rPh sb="148" eb="149">
      <t>トモナ</t>
    </rPh>
    <rPh sb="150" eb="152">
      <t>カイゼン</t>
    </rPh>
    <rPh sb="152" eb="154">
      <t>ケイコウ</t>
    </rPh>
    <rPh sb="160" eb="162">
      <t>キギョウ</t>
    </rPh>
    <rPh sb="162" eb="163">
      <t>サイ</t>
    </rPh>
    <rPh sb="163" eb="165">
      <t>ザンダカ</t>
    </rPh>
    <rPh sb="165" eb="166">
      <t>タイ</t>
    </rPh>
    <rPh sb="166" eb="168">
      <t>キュウスイ</t>
    </rPh>
    <rPh sb="168" eb="170">
      <t>シュウエキ</t>
    </rPh>
    <rPh sb="170" eb="172">
      <t>ヒリツ</t>
    </rPh>
    <rPh sb="174" eb="176">
      <t>キギョウ</t>
    </rPh>
    <rPh sb="176" eb="177">
      <t>サイ</t>
    </rPh>
    <rPh sb="178" eb="180">
      <t>ショウカン</t>
    </rPh>
    <rPh sb="181" eb="182">
      <t>トモナ</t>
    </rPh>
    <rPh sb="183" eb="185">
      <t>テイカ</t>
    </rPh>
    <rPh sb="190" eb="192">
      <t>ルイジ</t>
    </rPh>
    <rPh sb="192" eb="194">
      <t>ダンタイ</t>
    </rPh>
    <rPh sb="197" eb="198">
      <t>ヒク</t>
    </rPh>
    <rPh sb="199" eb="201">
      <t>スイジュン</t>
    </rPh>
    <rPh sb="214" eb="216">
      <t>ヘイセイ</t>
    </rPh>
    <rPh sb="218" eb="220">
      <t>ネンド</t>
    </rPh>
    <rPh sb="221" eb="223">
      <t>ケイジョウ</t>
    </rPh>
    <rPh sb="223" eb="225">
      <t>ヒヨウ</t>
    </rPh>
    <rPh sb="226" eb="228">
      <t>ゾウカ</t>
    </rPh>
    <rPh sb="231" eb="233">
      <t>ヒリツ</t>
    </rPh>
    <rPh sb="234" eb="236">
      <t>ビゲン</t>
    </rPh>
    <rPh sb="247" eb="249">
      <t>ドウヨウ</t>
    </rPh>
    <rPh sb="254" eb="256">
      <t>ウワマワ</t>
    </rPh>
    <rPh sb="258" eb="260">
      <t>ルイジ</t>
    </rPh>
    <rPh sb="260" eb="262">
      <t>ダンタイ</t>
    </rPh>
    <rPh sb="265" eb="267">
      <t>リョウコウ</t>
    </rPh>
    <rPh sb="268" eb="270">
      <t>スイジュン</t>
    </rPh>
    <rPh sb="276" eb="278">
      <t>キュウスイ</t>
    </rPh>
    <rPh sb="278" eb="280">
      <t>ゲンカ</t>
    </rPh>
    <rPh sb="282" eb="284">
      <t>ルイジ</t>
    </rPh>
    <rPh sb="284" eb="286">
      <t>ダンタイ</t>
    </rPh>
    <rPh sb="287" eb="289">
      <t>ウワマワ</t>
    </rPh>
    <rPh sb="295" eb="297">
      <t>キュウスイ</t>
    </rPh>
    <rPh sb="297" eb="299">
      <t>クイキ</t>
    </rPh>
    <rPh sb="300" eb="301">
      <t>ヒロ</t>
    </rPh>
    <rPh sb="302" eb="304">
      <t>チケイ</t>
    </rPh>
    <rPh sb="305" eb="307">
      <t>キフク</t>
    </rPh>
    <rPh sb="308" eb="309">
      <t>オオ</t>
    </rPh>
    <rPh sb="317" eb="318">
      <t>オオ</t>
    </rPh>
    <rPh sb="320" eb="322">
      <t>キュウスイ</t>
    </rPh>
    <rPh sb="326" eb="327">
      <t>ヨウ</t>
    </rPh>
    <rPh sb="332" eb="333">
      <t>カンガ</t>
    </rPh>
    <rPh sb="337" eb="339">
      <t>コンゴ</t>
    </rPh>
    <rPh sb="340" eb="342">
      <t>イジ</t>
    </rPh>
    <rPh sb="342" eb="344">
      <t>カンリ</t>
    </rPh>
    <rPh sb="344" eb="345">
      <t>ヒ</t>
    </rPh>
    <rPh sb="346" eb="349">
      <t>シュクゲントウ</t>
    </rPh>
    <rPh sb="350" eb="352">
      <t>ケイエイ</t>
    </rPh>
    <rPh sb="352" eb="354">
      <t>カイゼン</t>
    </rPh>
    <rPh sb="355" eb="356">
      <t>ツト</t>
    </rPh>
    <rPh sb="360" eb="362">
      <t>ヒツヨウ</t>
    </rPh>
    <rPh sb="368" eb="370">
      <t>シセツ</t>
    </rPh>
    <rPh sb="370" eb="373">
      <t>リヨウリツ</t>
    </rPh>
    <rPh sb="376" eb="378">
      <t>ジョウスイ</t>
    </rPh>
    <rPh sb="378" eb="380">
      <t>シセツ</t>
    </rPh>
    <rPh sb="380" eb="382">
      <t>トウゴウ</t>
    </rPh>
    <rPh sb="382" eb="384">
      <t>ジギョウ</t>
    </rPh>
    <rPh sb="388" eb="390">
      <t>シセツ</t>
    </rPh>
    <rPh sb="390" eb="392">
      <t>ノウリョク</t>
    </rPh>
    <rPh sb="393" eb="396">
      <t>サイテキカ</t>
    </rPh>
    <rPh sb="397" eb="398">
      <t>スス</t>
    </rPh>
    <rPh sb="400" eb="402">
      <t>ケッカ</t>
    </rPh>
    <rPh sb="403" eb="405">
      <t>ヘイセイ</t>
    </rPh>
    <rPh sb="407" eb="409">
      <t>ネンド</t>
    </rPh>
    <rPh sb="410" eb="412">
      <t>ジョウショウ</t>
    </rPh>
    <rPh sb="414" eb="416">
      <t>ルイジ</t>
    </rPh>
    <rPh sb="416" eb="418">
      <t>ダンタイ</t>
    </rPh>
    <rPh sb="419" eb="422">
      <t>ドウテイド</t>
    </rPh>
    <rPh sb="423" eb="425">
      <t>スイジュン</t>
    </rPh>
    <rPh sb="426" eb="428">
      <t>スイイ</t>
    </rPh>
    <rPh sb="435" eb="436">
      <t>ユウ</t>
    </rPh>
    <rPh sb="440" eb="441">
      <t>オオム</t>
    </rPh>
    <rPh sb="442" eb="444">
      <t>ジョウショウ</t>
    </rPh>
    <rPh sb="444" eb="446">
      <t>ケイコウ</t>
    </rPh>
    <rPh sb="450" eb="452">
      <t>ルイジ</t>
    </rPh>
    <rPh sb="452" eb="454">
      <t>ダンタイ</t>
    </rPh>
    <rPh sb="457" eb="459">
      <t>リョウコウ</t>
    </rPh>
    <rPh sb="460" eb="462">
      <t>スイジュン</t>
    </rPh>
    <rPh sb="473" eb="475">
      <t>ケイエイ</t>
    </rPh>
    <rPh sb="475" eb="477">
      <t>シヒョウ</t>
    </rPh>
    <rPh sb="478" eb="480">
      <t>キジュン</t>
    </rPh>
    <rPh sb="483" eb="484">
      <t>オオム</t>
    </rPh>
    <rPh sb="485" eb="487">
      <t>ケンゼン</t>
    </rPh>
    <rPh sb="488" eb="490">
      <t>ケイエイ</t>
    </rPh>
    <rPh sb="490" eb="492">
      <t>ジョウキョウ</t>
    </rPh>
    <rPh sb="496" eb="498">
      <t>ルイジ</t>
    </rPh>
    <rPh sb="498" eb="500">
      <t>ダンタイ</t>
    </rPh>
    <rPh sb="503" eb="505">
      <t>リョウコウ</t>
    </rPh>
    <rPh sb="506" eb="508">
      <t>スイジュン</t>
    </rPh>
    <rPh sb="512" eb="513">
      <t>カンガ</t>
    </rPh>
    <phoneticPr fontId="4"/>
  </si>
  <si>
    <t>①有形固定資産減価償却率
　上昇傾向にあり、類似団体と比べ高い水準にある。
②管路経年化率
　上昇傾向にある。また、類似団体と比べ低い水準にあるものの、差が縮まってきている。
③管路更新率
　上昇傾向にあるが、基幹管路を優先的に更新していることから、類似団体と比べ低い水準にある。
　これらのことから、今後の老朽化施設の増加に対して、今後もアセットマネジメントの手法による長寿命化、事業の平準化を図っていく必要がある。</t>
    <rPh sb="1" eb="3">
      <t>ユウケイ</t>
    </rPh>
    <rPh sb="3" eb="5">
      <t>コテイ</t>
    </rPh>
    <rPh sb="5" eb="7">
      <t>シサン</t>
    </rPh>
    <rPh sb="7" eb="9">
      <t>ゲンカ</t>
    </rPh>
    <rPh sb="9" eb="11">
      <t>ショウキャク</t>
    </rPh>
    <rPh sb="11" eb="12">
      <t>リツ</t>
    </rPh>
    <rPh sb="14" eb="16">
      <t>ジョウショウ</t>
    </rPh>
    <rPh sb="16" eb="18">
      <t>ケイコウ</t>
    </rPh>
    <rPh sb="22" eb="24">
      <t>ルイジ</t>
    </rPh>
    <rPh sb="24" eb="26">
      <t>ダンタイ</t>
    </rPh>
    <rPh sb="27" eb="28">
      <t>クラ</t>
    </rPh>
    <rPh sb="29" eb="30">
      <t>タカ</t>
    </rPh>
    <rPh sb="31" eb="33">
      <t>スイジュン</t>
    </rPh>
    <rPh sb="39" eb="41">
      <t>カンロ</t>
    </rPh>
    <rPh sb="41" eb="44">
      <t>ケイネンカ</t>
    </rPh>
    <rPh sb="44" eb="45">
      <t>リツ</t>
    </rPh>
    <rPh sb="47" eb="49">
      <t>ジョウショウ</t>
    </rPh>
    <rPh sb="49" eb="51">
      <t>ケイコウ</t>
    </rPh>
    <rPh sb="58" eb="60">
      <t>ルイジ</t>
    </rPh>
    <rPh sb="60" eb="62">
      <t>ダンタイ</t>
    </rPh>
    <rPh sb="63" eb="64">
      <t>クラ</t>
    </rPh>
    <rPh sb="65" eb="66">
      <t>ヒク</t>
    </rPh>
    <rPh sb="67" eb="69">
      <t>スイジュン</t>
    </rPh>
    <rPh sb="76" eb="77">
      <t>サ</t>
    </rPh>
    <rPh sb="78" eb="79">
      <t>チヂ</t>
    </rPh>
    <rPh sb="96" eb="98">
      <t>ジョウショウ</t>
    </rPh>
    <rPh sb="98" eb="100">
      <t>ケイコウ</t>
    </rPh>
    <rPh sb="105" eb="107">
      <t>キカン</t>
    </rPh>
    <rPh sb="107" eb="109">
      <t>カンロ</t>
    </rPh>
    <rPh sb="110" eb="113">
      <t>ユウセンテキ</t>
    </rPh>
    <rPh sb="114" eb="116">
      <t>コウシン</t>
    </rPh>
    <rPh sb="125" eb="127">
      <t>ルイジ</t>
    </rPh>
    <rPh sb="127" eb="129">
      <t>ダンタイ</t>
    </rPh>
    <rPh sb="130" eb="131">
      <t>クラ</t>
    </rPh>
    <rPh sb="132" eb="133">
      <t>ヒク</t>
    </rPh>
    <rPh sb="134" eb="136">
      <t>スイジュン</t>
    </rPh>
    <rPh sb="151" eb="153">
      <t>コンゴ</t>
    </rPh>
    <rPh sb="154" eb="156">
      <t>ロウキュウ</t>
    </rPh>
    <rPh sb="156" eb="157">
      <t>カ</t>
    </rPh>
    <rPh sb="157" eb="159">
      <t>シセツ</t>
    </rPh>
    <rPh sb="160" eb="162">
      <t>ゾウカ</t>
    </rPh>
    <rPh sb="163" eb="164">
      <t>タイ</t>
    </rPh>
    <rPh sb="167" eb="169">
      <t>コンゴ</t>
    </rPh>
    <rPh sb="181" eb="183">
      <t>シュホウ</t>
    </rPh>
    <rPh sb="186" eb="187">
      <t>チョウ</t>
    </rPh>
    <rPh sb="187" eb="190">
      <t>ジュミョウカ</t>
    </rPh>
    <rPh sb="191" eb="193">
      <t>ジギョウ</t>
    </rPh>
    <rPh sb="194" eb="197">
      <t>ヘイジュンカ</t>
    </rPh>
    <rPh sb="198" eb="199">
      <t>ハカ</t>
    </rPh>
    <rPh sb="203" eb="205">
      <t>ヒツヨウ</t>
    </rPh>
    <phoneticPr fontId="4"/>
  </si>
  <si>
    <t>　現在の経営状況については、概ね健全な状況にあると考えられるが、今後は、人口減少・世帯構成の変化などの社会動態の変動や、節水型社会への移行による水需要の減少が予想される中、施設の老朽化の進行に伴い、施設の更新需要が増大していく見込みである。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rPh sb="1" eb="3">
      <t>ゲンザイ</t>
    </rPh>
    <rPh sb="4" eb="6">
      <t>ケイエイ</t>
    </rPh>
    <rPh sb="6" eb="8">
      <t>ジョウキョウ</t>
    </rPh>
    <rPh sb="14" eb="15">
      <t>オオム</t>
    </rPh>
    <rPh sb="16" eb="18">
      <t>ケンゼン</t>
    </rPh>
    <rPh sb="19" eb="21">
      <t>ジョウキョウ</t>
    </rPh>
    <rPh sb="25" eb="26">
      <t>カンガ</t>
    </rPh>
    <rPh sb="32" eb="34">
      <t>コンゴ</t>
    </rPh>
    <rPh sb="36" eb="38">
      <t>ジンコウ</t>
    </rPh>
    <rPh sb="38" eb="40">
      <t>ゲンショウ</t>
    </rPh>
    <rPh sb="41" eb="43">
      <t>セタイ</t>
    </rPh>
    <rPh sb="43" eb="45">
      <t>コウセイ</t>
    </rPh>
    <rPh sb="46" eb="48">
      <t>ヘンカ</t>
    </rPh>
    <rPh sb="51" eb="53">
      <t>シャカイ</t>
    </rPh>
    <rPh sb="53" eb="55">
      <t>ドウタイ</t>
    </rPh>
    <rPh sb="56" eb="58">
      <t>ヘンドウ</t>
    </rPh>
    <rPh sb="60" eb="63">
      <t>セッスイガタ</t>
    </rPh>
    <rPh sb="63" eb="65">
      <t>シャカイ</t>
    </rPh>
    <rPh sb="67" eb="69">
      <t>イコウ</t>
    </rPh>
    <rPh sb="72" eb="73">
      <t>ミズ</t>
    </rPh>
    <rPh sb="73" eb="75">
      <t>ジュヨウ</t>
    </rPh>
    <rPh sb="76" eb="78">
      <t>ゲンショウ</t>
    </rPh>
    <rPh sb="79" eb="81">
      <t>ヨソウ</t>
    </rPh>
    <rPh sb="84" eb="85">
      <t>ナカ</t>
    </rPh>
    <rPh sb="86" eb="88">
      <t>シセツ</t>
    </rPh>
    <rPh sb="89" eb="91">
      <t>ロウキュウ</t>
    </rPh>
    <rPh sb="91" eb="92">
      <t>カ</t>
    </rPh>
    <rPh sb="93" eb="95">
      <t>シンコウ</t>
    </rPh>
    <rPh sb="96" eb="97">
      <t>トモナ</t>
    </rPh>
    <rPh sb="99" eb="101">
      <t>シセツ</t>
    </rPh>
    <rPh sb="102" eb="104">
      <t>コウシン</t>
    </rPh>
    <rPh sb="104" eb="106">
      <t>ジュヨウ</t>
    </rPh>
    <rPh sb="107" eb="109">
      <t>ゾウダイ</t>
    </rPh>
    <rPh sb="113" eb="115">
      <t>ミコミ</t>
    </rPh>
    <rPh sb="129" eb="131">
      <t>コンゴ</t>
    </rPh>
    <rPh sb="142" eb="144">
      <t>シュホウ</t>
    </rPh>
    <rPh sb="147" eb="148">
      <t>チョウ</t>
    </rPh>
    <rPh sb="148" eb="151">
      <t>ジュミョウカ</t>
    </rPh>
    <rPh sb="152" eb="154">
      <t>ジギョウ</t>
    </rPh>
    <rPh sb="155" eb="158">
      <t>ヘイジュンカ</t>
    </rPh>
    <rPh sb="158" eb="159">
      <t>オヨ</t>
    </rPh>
    <rPh sb="160" eb="162">
      <t>ヨボウ</t>
    </rPh>
    <rPh sb="162" eb="165">
      <t>ホゼンガタ</t>
    </rPh>
    <rPh sb="165" eb="167">
      <t>イジ</t>
    </rPh>
    <rPh sb="167" eb="169">
      <t>カンリ</t>
    </rPh>
    <rPh sb="172" eb="174">
      <t>イジ</t>
    </rPh>
    <rPh sb="174" eb="176">
      <t>カンリ</t>
    </rPh>
    <rPh sb="176" eb="177">
      <t>ヒ</t>
    </rPh>
    <rPh sb="177" eb="178">
      <t>ヨウ</t>
    </rPh>
    <rPh sb="179" eb="181">
      <t>シュクゲン</t>
    </rPh>
    <rPh sb="182" eb="183">
      <t>ハカ</t>
    </rPh>
    <rPh sb="188" eb="190">
      <t>ショウライ</t>
    </rPh>
    <rPh sb="191" eb="192">
      <t>ミズ</t>
    </rPh>
    <rPh sb="192" eb="194">
      <t>ジュヨウ</t>
    </rPh>
    <rPh sb="195" eb="197">
      <t>ミア</t>
    </rPh>
    <rPh sb="199" eb="201">
      <t>シセツ</t>
    </rPh>
    <rPh sb="202" eb="205">
      <t>トウハイゴウ</t>
    </rPh>
    <rPh sb="216" eb="218">
      <t>セイノウ</t>
    </rPh>
    <rPh sb="219" eb="222">
      <t>ゴウリカ</t>
    </rPh>
    <rPh sb="231" eb="232">
      <t>トウ</t>
    </rPh>
    <rPh sb="236" eb="238">
      <t>コウリツ</t>
    </rPh>
    <rPh sb="238" eb="239">
      <t>テキ</t>
    </rPh>
    <rPh sb="240" eb="243">
      <t>コウカテキ</t>
    </rPh>
    <rPh sb="244" eb="246">
      <t>コウシン</t>
    </rPh>
    <rPh sb="247" eb="249">
      <t>シュウゼン</t>
    </rPh>
    <rPh sb="250" eb="253">
      <t>ケイカクテキ</t>
    </rPh>
    <rPh sb="254" eb="256">
      <t>スイシン</t>
    </rPh>
    <rPh sb="261" eb="263">
      <t>ケイエイ</t>
    </rPh>
    <rPh sb="264" eb="265">
      <t>ツト</t>
    </rPh>
    <rPh sb="267" eb="270">
      <t>ケンゼンセイ</t>
    </rPh>
    <rPh sb="271" eb="273">
      <t>カクホ</t>
    </rPh>
    <rPh sb="277" eb="2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</si>
</sst>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0.18</c:v>
                </c:pt>
                <c:pt idx="2">
                  <c:v>0.32</c:v>
                </c:pt>
                <c:pt idx="3">
                  <c:v>0.28999999999999998</c:v>
                </c:pt>
                <c:pt idx="4">
                  <c:v>0.37</c:v>
                </c:pt>
              </c:numCache>
            </c:numRef>
          </c:val>
        </c:ser>
        <c:dLbls>
          <c:showLegendKey val="0"/>
          <c:showVal val="0"/>
          <c:showCatName val="0"/>
          <c:showSerName val="0"/>
          <c:showPercent val="0"/>
          <c:showBubbleSize val="0"/>
        </c:dLbls>
        <c:gapWidth val="150"/>
        <c:axId val="255899232"/>
        <c:axId val="14468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255899232"/>
        <c:axId val="144685136"/>
      </c:lineChart>
      <c:dateAx>
        <c:axId val="255899232"/>
        <c:scaling>
          <c:orientation val="minMax"/>
        </c:scaling>
        <c:delete val="1"/>
        <c:axPos val="b"/>
        <c:numFmt formatCode="ge" sourceLinked="1"/>
        <c:majorTickMark val="none"/>
        <c:minorTickMark val="none"/>
        <c:tickLblPos val="none"/>
        <c:crossAx val="144685136"/>
        <c:crosses val="autoZero"/>
        <c:auto val="1"/>
        <c:lblOffset val="100"/>
        <c:baseTimeUnit val="years"/>
      </c:dateAx>
      <c:valAx>
        <c:axId val="14468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53.24</c:v>
                </c:pt>
                <c:pt idx="1">
                  <c:v>63.03</c:v>
                </c:pt>
                <c:pt idx="2">
                  <c:v>62.63</c:v>
                </c:pt>
                <c:pt idx="3">
                  <c:v>62.83</c:v>
                </c:pt>
                <c:pt idx="4">
                  <c:v>62.61</c:v>
                </c:pt>
              </c:numCache>
            </c:numRef>
          </c:val>
        </c:ser>
        <c:dLbls>
          <c:showLegendKey val="0"/>
          <c:showVal val="0"/>
          <c:showCatName val="0"/>
          <c:showSerName val="0"/>
          <c:showPercent val="0"/>
          <c:showBubbleSize val="0"/>
        </c:dLbls>
        <c:gapWidth val="150"/>
        <c:axId val="257433712"/>
        <c:axId val="25743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57433712"/>
        <c:axId val="257434104"/>
      </c:lineChart>
      <c:dateAx>
        <c:axId val="257433712"/>
        <c:scaling>
          <c:orientation val="minMax"/>
        </c:scaling>
        <c:delete val="1"/>
        <c:axPos val="b"/>
        <c:numFmt formatCode="ge" sourceLinked="1"/>
        <c:majorTickMark val="none"/>
        <c:minorTickMark val="none"/>
        <c:tickLblPos val="none"/>
        <c:crossAx val="257434104"/>
        <c:crosses val="autoZero"/>
        <c:auto val="1"/>
        <c:lblOffset val="100"/>
        <c:baseTimeUnit val="years"/>
      </c:dateAx>
      <c:valAx>
        <c:axId val="2574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91.12</c:v>
                </c:pt>
                <c:pt idx="1">
                  <c:v>91.48</c:v>
                </c:pt>
                <c:pt idx="2">
                  <c:v>91.38</c:v>
                </c:pt>
                <c:pt idx="3">
                  <c:v>91.68</c:v>
                </c:pt>
                <c:pt idx="4">
                  <c:v>92.08</c:v>
                </c:pt>
              </c:numCache>
            </c:numRef>
          </c:val>
        </c:ser>
        <c:dLbls>
          <c:showLegendKey val="0"/>
          <c:showVal val="0"/>
          <c:showCatName val="0"/>
          <c:showSerName val="0"/>
          <c:showPercent val="0"/>
          <c:showBubbleSize val="0"/>
        </c:dLbls>
        <c:gapWidth val="150"/>
        <c:axId val="256895056"/>
        <c:axId val="25689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56895056"/>
        <c:axId val="256895448"/>
      </c:lineChart>
      <c:dateAx>
        <c:axId val="256895056"/>
        <c:scaling>
          <c:orientation val="minMax"/>
        </c:scaling>
        <c:delete val="1"/>
        <c:axPos val="b"/>
        <c:numFmt formatCode="ge" sourceLinked="1"/>
        <c:majorTickMark val="none"/>
        <c:minorTickMark val="none"/>
        <c:tickLblPos val="none"/>
        <c:crossAx val="256895448"/>
        <c:crosses val="autoZero"/>
        <c:auto val="1"/>
        <c:lblOffset val="100"/>
        <c:baseTimeUnit val="years"/>
      </c:dateAx>
      <c:valAx>
        <c:axId val="2568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112.37</c:v>
                </c:pt>
                <c:pt idx="1">
                  <c:v>117.12</c:v>
                </c:pt>
                <c:pt idx="2">
                  <c:v>123.48</c:v>
                </c:pt>
                <c:pt idx="3">
                  <c:v>128.34</c:v>
                </c:pt>
                <c:pt idx="4">
                  <c:v>126.08</c:v>
                </c:pt>
              </c:numCache>
            </c:numRef>
          </c:val>
        </c:ser>
        <c:dLbls>
          <c:showLegendKey val="0"/>
          <c:showVal val="0"/>
          <c:showCatName val="0"/>
          <c:showSerName val="0"/>
          <c:showPercent val="0"/>
          <c:showBubbleSize val="0"/>
        </c:dLbls>
        <c:gapWidth val="150"/>
        <c:axId val="257054232"/>
        <c:axId val="25705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257054232"/>
        <c:axId val="257059224"/>
      </c:lineChart>
      <c:dateAx>
        <c:axId val="257054232"/>
        <c:scaling>
          <c:orientation val="minMax"/>
        </c:scaling>
        <c:delete val="1"/>
        <c:axPos val="b"/>
        <c:numFmt formatCode="ge" sourceLinked="1"/>
        <c:majorTickMark val="none"/>
        <c:minorTickMark val="none"/>
        <c:tickLblPos val="none"/>
        <c:crossAx val="257059224"/>
        <c:crosses val="autoZero"/>
        <c:auto val="1"/>
        <c:lblOffset val="100"/>
        <c:baseTimeUnit val="years"/>
      </c:dateAx>
      <c:valAx>
        <c:axId val="257059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47.7</c:v>
                </c:pt>
                <c:pt idx="1">
                  <c:v>49.51</c:v>
                </c:pt>
                <c:pt idx="2">
                  <c:v>51.32</c:v>
                </c:pt>
                <c:pt idx="3">
                  <c:v>52.56</c:v>
                </c:pt>
                <c:pt idx="4">
                  <c:v>53.69</c:v>
                </c:pt>
              </c:numCache>
            </c:numRef>
          </c:val>
        </c:ser>
        <c:dLbls>
          <c:showLegendKey val="0"/>
          <c:showVal val="0"/>
          <c:showCatName val="0"/>
          <c:showSerName val="0"/>
          <c:showPercent val="0"/>
          <c:showBubbleSize val="0"/>
        </c:dLbls>
        <c:gapWidth val="150"/>
        <c:axId val="257108352"/>
        <c:axId val="25713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57108352"/>
        <c:axId val="257133616"/>
      </c:lineChart>
      <c:dateAx>
        <c:axId val="257108352"/>
        <c:scaling>
          <c:orientation val="minMax"/>
        </c:scaling>
        <c:delete val="1"/>
        <c:axPos val="b"/>
        <c:numFmt formatCode="ge" sourceLinked="1"/>
        <c:majorTickMark val="none"/>
        <c:minorTickMark val="none"/>
        <c:tickLblPos val="none"/>
        <c:crossAx val="257133616"/>
        <c:crosses val="autoZero"/>
        <c:auto val="1"/>
        <c:lblOffset val="100"/>
        <c:baseTimeUnit val="years"/>
      </c:dateAx>
      <c:valAx>
        <c:axId val="25713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5.49</c:v>
                </c:pt>
                <c:pt idx="1">
                  <c:v>7.75</c:v>
                </c:pt>
                <c:pt idx="2">
                  <c:v>9.73</c:v>
                </c:pt>
                <c:pt idx="3">
                  <c:v>13.41</c:v>
                </c:pt>
                <c:pt idx="4">
                  <c:v>16.260000000000002</c:v>
                </c:pt>
              </c:numCache>
            </c:numRef>
          </c:val>
        </c:ser>
        <c:dLbls>
          <c:showLegendKey val="0"/>
          <c:showVal val="0"/>
          <c:showCatName val="0"/>
          <c:showSerName val="0"/>
          <c:showPercent val="0"/>
          <c:showBubbleSize val="0"/>
        </c:dLbls>
        <c:gapWidth val="150"/>
        <c:axId val="257168904"/>
        <c:axId val="25716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257168904"/>
        <c:axId val="257169288"/>
      </c:lineChart>
      <c:dateAx>
        <c:axId val="257168904"/>
        <c:scaling>
          <c:orientation val="minMax"/>
        </c:scaling>
        <c:delete val="1"/>
        <c:axPos val="b"/>
        <c:numFmt formatCode="ge" sourceLinked="1"/>
        <c:majorTickMark val="none"/>
        <c:minorTickMark val="none"/>
        <c:tickLblPos val="none"/>
        <c:crossAx val="257169288"/>
        <c:crosses val="autoZero"/>
        <c:auto val="1"/>
        <c:lblOffset val="100"/>
        <c:baseTimeUnit val="years"/>
      </c:dateAx>
      <c:valAx>
        <c:axId val="25716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6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044592"/>
        <c:axId val="25504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255044592"/>
        <c:axId val="255044984"/>
      </c:lineChart>
      <c:dateAx>
        <c:axId val="255044592"/>
        <c:scaling>
          <c:orientation val="minMax"/>
        </c:scaling>
        <c:delete val="1"/>
        <c:axPos val="b"/>
        <c:numFmt formatCode="ge" sourceLinked="1"/>
        <c:majorTickMark val="none"/>
        <c:minorTickMark val="none"/>
        <c:tickLblPos val="none"/>
        <c:crossAx val="255044984"/>
        <c:crosses val="autoZero"/>
        <c:auto val="1"/>
        <c:lblOffset val="100"/>
        <c:baseTimeUnit val="years"/>
      </c:dateAx>
      <c:valAx>
        <c:axId val="25504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04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292.43</c:v>
                </c:pt>
                <c:pt idx="1">
                  <c:v>495.12</c:v>
                </c:pt>
                <c:pt idx="2">
                  <c:v>234.34</c:v>
                </c:pt>
                <c:pt idx="3">
                  <c:v>320.22000000000003</c:v>
                </c:pt>
                <c:pt idx="4">
                  <c:v>355.28</c:v>
                </c:pt>
              </c:numCache>
            </c:numRef>
          </c:val>
        </c:ser>
        <c:dLbls>
          <c:showLegendKey val="0"/>
          <c:showVal val="0"/>
          <c:showCatName val="0"/>
          <c:showSerName val="0"/>
          <c:showPercent val="0"/>
          <c:showBubbleSize val="0"/>
        </c:dLbls>
        <c:gapWidth val="150"/>
        <c:axId val="255046160"/>
        <c:axId val="25504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55046160"/>
        <c:axId val="255046552"/>
      </c:lineChart>
      <c:dateAx>
        <c:axId val="255046160"/>
        <c:scaling>
          <c:orientation val="minMax"/>
        </c:scaling>
        <c:delete val="1"/>
        <c:axPos val="b"/>
        <c:numFmt formatCode="ge" sourceLinked="1"/>
        <c:majorTickMark val="none"/>
        <c:minorTickMark val="none"/>
        <c:tickLblPos val="none"/>
        <c:crossAx val="255046552"/>
        <c:crosses val="autoZero"/>
        <c:auto val="1"/>
        <c:lblOffset val="100"/>
        <c:baseTimeUnit val="years"/>
      </c:dateAx>
      <c:valAx>
        <c:axId val="25504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04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254.27</c:v>
                </c:pt>
                <c:pt idx="1">
                  <c:v>216.31</c:v>
                </c:pt>
                <c:pt idx="2">
                  <c:v>197.28</c:v>
                </c:pt>
                <c:pt idx="3">
                  <c:v>175.8</c:v>
                </c:pt>
                <c:pt idx="4">
                  <c:v>160.22</c:v>
                </c:pt>
              </c:numCache>
            </c:numRef>
          </c:val>
        </c:ser>
        <c:dLbls>
          <c:showLegendKey val="0"/>
          <c:showVal val="0"/>
          <c:showCatName val="0"/>
          <c:showSerName val="0"/>
          <c:showPercent val="0"/>
          <c:showBubbleSize val="0"/>
        </c:dLbls>
        <c:gapWidth val="150"/>
        <c:axId val="255047728"/>
        <c:axId val="25504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55047728"/>
        <c:axId val="255048120"/>
      </c:lineChart>
      <c:dateAx>
        <c:axId val="255047728"/>
        <c:scaling>
          <c:orientation val="minMax"/>
        </c:scaling>
        <c:delete val="1"/>
        <c:axPos val="b"/>
        <c:numFmt formatCode="ge" sourceLinked="1"/>
        <c:majorTickMark val="none"/>
        <c:minorTickMark val="none"/>
        <c:tickLblPos val="none"/>
        <c:crossAx val="255048120"/>
        <c:crosses val="autoZero"/>
        <c:auto val="1"/>
        <c:lblOffset val="100"/>
        <c:baseTimeUnit val="years"/>
      </c:dateAx>
      <c:valAx>
        <c:axId val="255048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0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104.89</c:v>
                </c:pt>
                <c:pt idx="1">
                  <c:v>109.37</c:v>
                </c:pt>
                <c:pt idx="2">
                  <c:v>116.3</c:v>
                </c:pt>
                <c:pt idx="3">
                  <c:v>120.74</c:v>
                </c:pt>
                <c:pt idx="4">
                  <c:v>118.08</c:v>
                </c:pt>
              </c:numCache>
            </c:numRef>
          </c:val>
        </c:ser>
        <c:dLbls>
          <c:showLegendKey val="0"/>
          <c:showVal val="0"/>
          <c:showCatName val="0"/>
          <c:showSerName val="0"/>
          <c:showPercent val="0"/>
          <c:showBubbleSize val="0"/>
        </c:dLbls>
        <c:gapWidth val="150"/>
        <c:axId val="257430576"/>
        <c:axId val="25743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57430576"/>
        <c:axId val="257430968"/>
      </c:lineChart>
      <c:dateAx>
        <c:axId val="257430576"/>
        <c:scaling>
          <c:orientation val="minMax"/>
        </c:scaling>
        <c:delete val="1"/>
        <c:axPos val="b"/>
        <c:numFmt formatCode="ge" sourceLinked="1"/>
        <c:majorTickMark val="none"/>
        <c:minorTickMark val="none"/>
        <c:tickLblPos val="none"/>
        <c:crossAx val="257430968"/>
        <c:crosses val="autoZero"/>
        <c:auto val="1"/>
        <c:lblOffset val="100"/>
        <c:baseTimeUnit val="years"/>
      </c:dateAx>
      <c:valAx>
        <c:axId val="25743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3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198.14</c:v>
                </c:pt>
                <c:pt idx="1">
                  <c:v>190.14</c:v>
                </c:pt>
                <c:pt idx="2">
                  <c:v>178.9</c:v>
                </c:pt>
                <c:pt idx="3">
                  <c:v>172.47</c:v>
                </c:pt>
                <c:pt idx="4">
                  <c:v>176.47</c:v>
                </c:pt>
              </c:numCache>
            </c:numRef>
          </c:val>
        </c:ser>
        <c:dLbls>
          <c:showLegendKey val="0"/>
          <c:showVal val="0"/>
          <c:showCatName val="0"/>
          <c:showSerName val="0"/>
          <c:showPercent val="0"/>
          <c:showBubbleSize val="0"/>
        </c:dLbls>
        <c:gapWidth val="150"/>
        <c:axId val="257432144"/>
        <c:axId val="25743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57432144"/>
        <c:axId val="257432536"/>
      </c:lineChart>
      <c:dateAx>
        <c:axId val="257432144"/>
        <c:scaling>
          <c:orientation val="minMax"/>
        </c:scaling>
        <c:delete val="1"/>
        <c:axPos val="b"/>
        <c:numFmt formatCode="ge" sourceLinked="1"/>
        <c:majorTickMark val="none"/>
        <c:minorTickMark val="none"/>
        <c:tickLblPos val="none"/>
        <c:crossAx val="257432536"/>
        <c:crosses val="autoZero"/>
        <c:auto val="1"/>
        <c:lblOffset val="100"/>
        <c:baseTimeUnit val="years"/>
      </c:dateAx>
      <c:valAx>
        <c:axId val="25743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4" sqref="BL14:BZ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福島県　郡山市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326851</v>
      </c>
      <c r="AM8" s="61"/>
      <c r="AN8" s="61"/>
      <c r="AO8" s="61"/>
      <c r="AP8" s="61"/>
      <c r="AQ8" s="61"/>
      <c r="AR8" s="61"/>
      <c r="AS8" s="61"/>
      <c r="AT8" s="51">
        <f>データ!$S$6</f>
        <v>757.2</v>
      </c>
      <c r="AU8" s="52"/>
      <c r="AV8" s="52"/>
      <c r="AW8" s="52"/>
      <c r="AX8" s="52"/>
      <c r="AY8" s="52"/>
      <c r="AZ8" s="52"/>
      <c r="BA8" s="52"/>
      <c r="BB8" s="53">
        <f>データ!$T$6</f>
        <v>431.66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80.3</v>
      </c>
      <c r="J10" s="52"/>
      <c r="K10" s="52"/>
      <c r="L10" s="52"/>
      <c r="M10" s="52"/>
      <c r="N10" s="52"/>
      <c r="O10" s="64"/>
      <c r="P10" s="53">
        <f>データ!$P$6</f>
        <v>98.4</v>
      </c>
      <c r="Q10" s="53"/>
      <c r="R10" s="53"/>
      <c r="S10" s="53"/>
      <c r="T10" s="53"/>
      <c r="U10" s="53"/>
      <c r="V10" s="53"/>
      <c r="W10" s="61">
        <f>データ!$Q$6</f>
        <v>3304</v>
      </c>
      <c r="X10" s="61"/>
      <c r="Y10" s="61"/>
      <c r="Z10" s="61"/>
      <c r="AA10" s="61"/>
      <c r="AB10" s="61"/>
      <c r="AC10" s="61"/>
      <c r="AD10" s="2"/>
      <c r="AE10" s="2"/>
      <c r="AF10" s="2"/>
      <c r="AG10" s="2"/>
      <c r="AH10" s="5"/>
      <c r="AI10" s="5"/>
      <c r="AJ10" s="5"/>
      <c r="AK10" s="5"/>
      <c r="AL10" s="61">
        <f>データ!$U$6</f>
        <v>320873</v>
      </c>
      <c r="AM10" s="61"/>
      <c r="AN10" s="61"/>
      <c r="AO10" s="61"/>
      <c r="AP10" s="61"/>
      <c r="AQ10" s="61"/>
      <c r="AR10" s="61"/>
      <c r="AS10" s="61"/>
      <c r="AT10" s="51">
        <f>データ!$V$6</f>
        <v>283.58</v>
      </c>
      <c r="AU10" s="52"/>
      <c r="AV10" s="52"/>
      <c r="AW10" s="52"/>
      <c r="AX10" s="52"/>
      <c r="AY10" s="52"/>
      <c r="AZ10" s="52"/>
      <c r="BA10" s="52"/>
      <c r="BB10" s="53">
        <f>データ!$W$6</f>
        <v>1131.51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93" t="s">
        <v>30</v>
      </c>
      <c r="BM45" s="94"/>
      <c r="BN45" s="94"/>
      <c r="BO45" s="94"/>
      <c r="BP45" s="94"/>
      <c r="BQ45" s="94"/>
      <c r="BR45" s="94"/>
      <c r="BS45" s="94"/>
      <c r="BT45" s="94"/>
      <c r="BU45" s="94"/>
      <c r="BV45" s="94"/>
      <c r="BW45" s="94"/>
      <c r="BX45" s="94"/>
      <c r="BY45" s="94"/>
      <c r="BZ45" s="95"/>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96"/>
      <c r="BM46" s="97"/>
      <c r="BN46" s="97"/>
      <c r="BO46" s="97"/>
      <c r="BP46" s="97"/>
      <c r="BQ46" s="97"/>
      <c r="BR46" s="97"/>
      <c r="BS46" s="97"/>
      <c r="BT46" s="97"/>
      <c r="BU46" s="97"/>
      <c r="BV46" s="97"/>
      <c r="BW46" s="97"/>
      <c r="BX46" s="97"/>
      <c r="BY46" s="97"/>
      <c r="BZ46" s="98"/>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93" t="s">
        <v>36</v>
      </c>
      <c r="BM64" s="94"/>
      <c r="BN64" s="94"/>
      <c r="BO64" s="94"/>
      <c r="BP64" s="94"/>
      <c r="BQ64" s="94"/>
      <c r="BR64" s="94"/>
      <c r="BS64" s="94"/>
      <c r="BT64" s="94"/>
      <c r="BU64" s="94"/>
      <c r="BV64" s="94"/>
      <c r="BW64" s="94"/>
      <c r="BX64" s="94"/>
      <c r="BY64" s="94"/>
      <c r="BZ64" s="95"/>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96"/>
      <c r="BM65" s="97"/>
      <c r="BN65" s="97"/>
      <c r="BO65" s="97"/>
      <c r="BP65" s="97"/>
      <c r="BQ65" s="97"/>
      <c r="BR65" s="97"/>
      <c r="BS65" s="97"/>
      <c r="BT65" s="97"/>
      <c r="BU65" s="97"/>
      <c r="BV65" s="97"/>
      <c r="BW65" s="97"/>
      <c r="BX65" s="97"/>
      <c r="BY65" s="97"/>
      <c r="BZ65" s="98"/>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6" t="s">
        <v>62</v>
      </c>
      <c r="I3" s="87"/>
      <c r="J3" s="87"/>
      <c r="K3" s="87"/>
      <c r="L3" s="87"/>
      <c r="M3" s="87"/>
      <c r="N3" s="87"/>
      <c r="O3" s="87"/>
      <c r="P3" s="87"/>
      <c r="Q3" s="87"/>
      <c r="R3" s="87"/>
      <c r="S3" s="87"/>
      <c r="T3" s="87"/>
      <c r="U3" s="87"/>
      <c r="V3" s="87"/>
      <c r="W3" s="88"/>
      <c r="X3" s="92" t="s">
        <v>63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64</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9" t="s">
        <v>65</v>
      </c>
      <c r="B4" s="31"/>
      <c r="C4" s="31"/>
      <c r="D4" s="31"/>
      <c r="E4" s="31"/>
      <c r="F4" s="31"/>
      <c r="G4" s="31"/>
      <c r="H4" s="89"/>
      <c r="I4" s="90"/>
      <c r="J4" s="90"/>
      <c r="K4" s="90"/>
      <c r="L4" s="90"/>
      <c r="M4" s="90"/>
      <c r="N4" s="90"/>
      <c r="O4" s="90"/>
      <c r="P4" s="90"/>
      <c r="Q4" s="90"/>
      <c r="R4" s="90"/>
      <c r="S4" s="90"/>
      <c r="T4" s="90"/>
      <c r="U4" s="90"/>
      <c r="V4" s="90"/>
      <c r="W4" s="91"/>
      <c r="X4" s="85" t="s">
        <v>66</v>
      </c>
      <c r="Y4" s="85"/>
      <c r="Z4" s="85"/>
      <c r="AA4" s="85"/>
      <c r="AB4" s="85"/>
      <c r="AC4" s="85"/>
      <c r="AD4" s="85"/>
      <c r="AE4" s="85"/>
      <c r="AF4" s="85"/>
      <c r="AG4" s="85"/>
      <c r="AH4" s="85"/>
      <c r="AI4" s="85" t="s">
        <v>67</v>
      </c>
      <c r="AJ4" s="85"/>
      <c r="AK4" s="85"/>
      <c r="AL4" s="85"/>
      <c r="AM4" s="85"/>
      <c r="AN4" s="85"/>
      <c r="AO4" s="85"/>
      <c r="AP4" s="85"/>
      <c r="AQ4" s="85"/>
      <c r="AR4" s="85"/>
      <c r="AS4" s="85"/>
      <c r="AT4" s="85" t="s">
        <v>68</v>
      </c>
      <c r="AU4" s="85"/>
      <c r="AV4" s="85"/>
      <c r="AW4" s="85"/>
      <c r="AX4" s="85"/>
      <c r="AY4" s="85"/>
      <c r="AZ4" s="85"/>
      <c r="BA4" s="85"/>
      <c r="BB4" s="85"/>
      <c r="BC4" s="85"/>
      <c r="BD4" s="85"/>
      <c r="BE4" s="85" t="s">
        <v>69</v>
      </c>
      <c r="BF4" s="85"/>
      <c r="BG4" s="85"/>
      <c r="BH4" s="85"/>
      <c r="BI4" s="85"/>
      <c r="BJ4" s="85"/>
      <c r="BK4" s="85"/>
      <c r="BL4" s="85"/>
      <c r="BM4" s="85"/>
      <c r="BN4" s="85"/>
      <c r="BO4" s="85"/>
      <c r="BP4" s="85" t="s">
        <v>70</v>
      </c>
      <c r="BQ4" s="85"/>
      <c r="BR4" s="85"/>
      <c r="BS4" s="85"/>
      <c r="BT4" s="85"/>
      <c r="BU4" s="85"/>
      <c r="BV4" s="85"/>
      <c r="BW4" s="85"/>
      <c r="BX4" s="85"/>
      <c r="BY4" s="85"/>
      <c r="BZ4" s="85"/>
      <c r="CA4" s="85" t="s">
        <v>71</v>
      </c>
      <c r="CB4" s="85"/>
      <c r="CC4" s="85"/>
      <c r="CD4" s="85"/>
      <c r="CE4" s="85"/>
      <c r="CF4" s="85"/>
      <c r="CG4" s="85"/>
      <c r="CH4" s="85"/>
      <c r="CI4" s="85"/>
      <c r="CJ4" s="85"/>
      <c r="CK4" s="85"/>
      <c r="CL4" s="85" t="s">
        <v>72</v>
      </c>
      <c r="CM4" s="85"/>
      <c r="CN4" s="85"/>
      <c r="CO4" s="85"/>
      <c r="CP4" s="85"/>
      <c r="CQ4" s="85"/>
      <c r="CR4" s="85"/>
      <c r="CS4" s="85"/>
      <c r="CT4" s="85"/>
      <c r="CU4" s="85"/>
      <c r="CV4" s="85"/>
      <c r="CW4" s="85" t="s">
        <v>73</v>
      </c>
      <c r="CX4" s="85"/>
      <c r="CY4" s="85"/>
      <c r="CZ4" s="85"/>
      <c r="DA4" s="85"/>
      <c r="DB4" s="85"/>
      <c r="DC4" s="85"/>
      <c r="DD4" s="85"/>
      <c r="DE4" s="85"/>
      <c r="DF4" s="85"/>
      <c r="DG4" s="85"/>
      <c r="DH4" s="85" t="s">
        <v>74</v>
      </c>
      <c r="DI4" s="85"/>
      <c r="DJ4" s="85"/>
      <c r="DK4" s="85"/>
      <c r="DL4" s="85"/>
      <c r="DM4" s="85"/>
      <c r="DN4" s="85"/>
      <c r="DO4" s="85"/>
      <c r="DP4" s="85"/>
      <c r="DQ4" s="85"/>
      <c r="DR4" s="85"/>
      <c r="DS4" s="85" t="s">
        <v>75</v>
      </c>
      <c r="DT4" s="85"/>
      <c r="DU4" s="85"/>
      <c r="DV4" s="85"/>
      <c r="DW4" s="85"/>
      <c r="DX4" s="85"/>
      <c r="DY4" s="85"/>
      <c r="DZ4" s="85"/>
      <c r="EA4" s="85"/>
      <c r="EB4" s="85"/>
      <c r="EC4" s="85"/>
      <c r="ED4" s="85" t="s">
        <v>76</v>
      </c>
      <c r="EE4" s="85"/>
      <c r="EF4" s="85"/>
      <c r="EG4" s="85"/>
      <c r="EH4" s="85"/>
      <c r="EI4" s="85"/>
      <c r="EJ4" s="85"/>
      <c r="EK4" s="85"/>
      <c r="EL4" s="85"/>
      <c r="EM4" s="85"/>
      <c r="EN4" s="85"/>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72036</v>
      </c>
      <c r="D6" s="34">
        <f t="shared" si="3"/>
        <v>46</v>
      </c>
      <c r="E6" s="34">
        <f t="shared" si="3"/>
        <v>1</v>
      </c>
      <c r="F6" s="34">
        <f t="shared" si="3"/>
        <v>0</v>
      </c>
      <c r="G6" s="34">
        <f t="shared" si="3"/>
        <v>1</v>
      </c>
      <c r="H6" s="34" t="str">
        <f t="shared" si="3"/>
        <v>福島県　郡山市</v>
      </c>
      <c r="I6" s="34" t="str">
        <f t="shared" si="3"/>
        <v>法適用</v>
      </c>
      <c r="J6" s="34" t="str">
        <f t="shared" si="3"/>
        <v>水道事業</v>
      </c>
      <c r="K6" s="34" t="str">
        <f t="shared" si="3"/>
        <v>末端給水事業</v>
      </c>
      <c r="L6" s="34" t="str">
        <f t="shared" si="3"/>
        <v>A1</v>
      </c>
      <c r="M6" s="34">
        <f t="shared" si="3"/>
        <v>0</v>
      </c>
      <c r="N6" s="35" t="str">
        <f t="shared" si="3"/>
        <v>-</v>
      </c>
      <c r="O6" s="35">
        <f t="shared" si="3"/>
        <v>80.3</v>
      </c>
      <c r="P6" s="35">
        <f t="shared" si="3"/>
        <v>98.4</v>
      </c>
      <c r="Q6" s="35">
        <f t="shared" si="3"/>
        <v>3304</v>
      </c>
      <c r="R6" s="35">
        <f t="shared" si="3"/>
        <v>326851</v>
      </c>
      <c r="S6" s="35">
        <f t="shared" si="3"/>
        <v>757.2</v>
      </c>
      <c r="T6" s="35">
        <f t="shared" si="3"/>
        <v>431.66</v>
      </c>
      <c r="U6" s="35">
        <f t="shared" si="3"/>
        <v>320873</v>
      </c>
      <c r="V6" s="35">
        <f t="shared" si="3"/>
        <v>283.58</v>
      </c>
      <c r="W6" s="35">
        <f t="shared" si="3"/>
        <v>1131.51</v>
      </c>
      <c r="X6" s="36">
        <f>IF(X7="",NA(),X7)</f>
        <v>112.37</v>
      </c>
      <c r="Y6" s="36">
        <f t="shared" ref="Y6:AG6" si="4">IF(Y7="",NA(),Y7)</f>
        <v>117.12</v>
      </c>
      <c r="Z6" s="36">
        <f t="shared" si="4"/>
        <v>123.48</v>
      </c>
      <c r="AA6" s="36">
        <f t="shared" si="4"/>
        <v>128.34</v>
      </c>
      <c r="AB6" s="36">
        <f t="shared" si="4"/>
        <v>126.08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292.43</v>
      </c>
      <c r="AU6" s="36">
        <f t="shared" ref="AU6:BC6" si="6">IF(AU7="",NA(),AU7)</f>
        <v>495.12</v>
      </c>
      <c r="AV6" s="36">
        <f t="shared" si="6"/>
        <v>234.34</v>
      </c>
      <c r="AW6" s="36">
        <f t="shared" si="6"/>
        <v>320.22000000000003</v>
      </c>
      <c r="AX6" s="36">
        <f t="shared" si="6"/>
        <v>355.28</v>
      </c>
      <c r="AY6" s="36">
        <f t="shared" si="6"/>
        <v>475.07</v>
      </c>
      <c r="AZ6" s="36">
        <f t="shared" si="6"/>
        <v>473.46</v>
      </c>
      <c r="BA6" s="36">
        <f t="shared" si="6"/>
        <v>240.81</v>
      </c>
      <c r="BB6" s="36">
        <f t="shared" si="6"/>
        <v>241.71</v>
      </c>
      <c r="BC6" s="36">
        <f t="shared" si="6"/>
        <v>249.08</v>
      </c>
      <c r="BD6" s="35" t="str">
        <f>IF(BD7="","",IF(BD7="-","【-】","【"&amp;SUBSTITUTE(TEXT(BD7,"#,##0.00"),"-","△")&amp;"】"))</f>
        <v>【262.87】</v>
      </c>
      <c r="BE6" s="36">
        <f>IF(BE7="",NA(),BE7)</f>
        <v>254.27</v>
      </c>
      <c r="BF6" s="36">
        <f t="shared" ref="BF6:BN6" si="7">IF(BF7="",NA(),BF7)</f>
        <v>216.31</v>
      </c>
      <c r="BG6" s="36">
        <f t="shared" si="7"/>
        <v>197.28</v>
      </c>
      <c r="BH6" s="36">
        <f t="shared" si="7"/>
        <v>175.8</v>
      </c>
      <c r="BI6" s="36">
        <f t="shared" si="7"/>
        <v>160.22</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104.89</v>
      </c>
      <c r="BQ6" s="36">
        <f t="shared" ref="BQ6:BY6" si="8">IF(BQ7="",NA(),BQ7)</f>
        <v>109.37</v>
      </c>
      <c r="BR6" s="36">
        <f t="shared" si="8"/>
        <v>116.3</v>
      </c>
      <c r="BS6" s="36">
        <f t="shared" si="8"/>
        <v>120.74</v>
      </c>
      <c r="BT6" s="36">
        <f t="shared" si="8"/>
        <v>118.08</v>
      </c>
      <c r="BU6" s="36">
        <f t="shared" si="8"/>
        <v>100.42</v>
      </c>
      <c r="BV6" s="36">
        <f t="shared" si="8"/>
        <v>100.77</v>
      </c>
      <c r="BW6" s="36">
        <f t="shared" si="8"/>
        <v>107.74</v>
      </c>
      <c r="BX6" s="36">
        <f t="shared" si="8"/>
        <v>108.81</v>
      </c>
      <c r="BY6" s="36">
        <f t="shared" si="8"/>
        <v>110.87</v>
      </c>
      <c r="BZ6" s="35" t="str">
        <f>IF(BZ7="","",IF(BZ7="-","【-】","【"&amp;SUBSTITUTE(TEXT(BZ7,"#,##0.00"),"-","△")&amp;"】"))</f>
        <v>【105.59】</v>
      </c>
      <c r="CA6" s="36">
        <f>IF(CA7="",NA(),CA7)</f>
        <v>198.14</v>
      </c>
      <c r="CB6" s="36">
        <f t="shared" ref="CB6:CJ6" si="9">IF(CB7="",NA(),CB7)</f>
        <v>190.14</v>
      </c>
      <c r="CC6" s="36">
        <f t="shared" si="9"/>
        <v>178.9</v>
      </c>
      <c r="CD6" s="36">
        <f t="shared" si="9"/>
        <v>172.47</v>
      </c>
      <c r="CE6" s="36">
        <f t="shared" si="9"/>
        <v>176.47</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53.24</v>
      </c>
      <c r="CM6" s="36">
        <f t="shared" ref="CM6:CU6" si="10">IF(CM7="",NA(),CM7)</f>
        <v>63.03</v>
      </c>
      <c r="CN6" s="36">
        <f t="shared" si="10"/>
        <v>62.63</v>
      </c>
      <c r="CO6" s="36">
        <f t="shared" si="10"/>
        <v>62.83</v>
      </c>
      <c r="CP6" s="36">
        <f t="shared" si="10"/>
        <v>62.61</v>
      </c>
      <c r="CQ6" s="36">
        <f t="shared" si="10"/>
        <v>64.09</v>
      </c>
      <c r="CR6" s="36">
        <f t="shared" si="10"/>
        <v>63.91</v>
      </c>
      <c r="CS6" s="36">
        <f t="shared" si="10"/>
        <v>63.25</v>
      </c>
      <c r="CT6" s="36">
        <f t="shared" si="10"/>
        <v>63.03</v>
      </c>
      <c r="CU6" s="36">
        <f t="shared" si="10"/>
        <v>63.18</v>
      </c>
      <c r="CV6" s="35" t="str">
        <f>IF(CV7="","",IF(CV7="-","【-】","【"&amp;SUBSTITUTE(TEXT(CV7,"#,##0.00"),"-","△")&amp;"】"))</f>
        <v>【59.94】</v>
      </c>
      <c r="CW6" s="36">
        <f>IF(CW7="",NA(),CW7)</f>
        <v>91.12</v>
      </c>
      <c r="CX6" s="36">
        <f t="shared" ref="CX6:DF6" si="11">IF(CX7="",NA(),CX7)</f>
        <v>91.48</v>
      </c>
      <c r="CY6" s="36">
        <f t="shared" si="11"/>
        <v>91.38</v>
      </c>
      <c r="CZ6" s="36">
        <f t="shared" si="11"/>
        <v>91.68</v>
      </c>
      <c r="DA6" s="36">
        <f t="shared" si="11"/>
        <v>92.08</v>
      </c>
      <c r="DB6" s="36">
        <f t="shared" si="11"/>
        <v>91.19</v>
      </c>
      <c r="DC6" s="36">
        <f t="shared" si="11"/>
        <v>91.45</v>
      </c>
      <c r="DD6" s="36">
        <f t="shared" si="11"/>
        <v>91.07</v>
      </c>
      <c r="DE6" s="36">
        <f t="shared" si="11"/>
        <v>91.21</v>
      </c>
      <c r="DF6" s="36">
        <f t="shared" si="11"/>
        <v>91.6</v>
      </c>
      <c r="DG6" s="35" t="str">
        <f>IF(DG7="","",IF(DG7="-","【-】","【"&amp;SUBSTITUTE(TEXT(DG7,"#,##0.00"),"-","△")&amp;"】"))</f>
        <v>【90.22】</v>
      </c>
      <c r="DH6" s="36">
        <f>IF(DH7="",NA(),DH7)</f>
        <v>47.7</v>
      </c>
      <c r="DI6" s="36">
        <f t="shared" ref="DI6:DQ6" si="12">IF(DI7="",NA(),DI7)</f>
        <v>49.51</v>
      </c>
      <c r="DJ6" s="36">
        <f t="shared" si="12"/>
        <v>51.32</v>
      </c>
      <c r="DK6" s="36">
        <f t="shared" si="12"/>
        <v>52.56</v>
      </c>
      <c r="DL6" s="36">
        <f t="shared" si="12"/>
        <v>53.69</v>
      </c>
      <c r="DM6" s="36">
        <f t="shared" si="12"/>
        <v>44.41</v>
      </c>
      <c r="DN6" s="36">
        <f t="shared" si="12"/>
        <v>45.38</v>
      </c>
      <c r="DO6" s="36">
        <f t="shared" si="12"/>
        <v>47.7</v>
      </c>
      <c r="DP6" s="36">
        <f t="shared" si="12"/>
        <v>48.41</v>
      </c>
      <c r="DQ6" s="36">
        <f t="shared" si="12"/>
        <v>49.1</v>
      </c>
      <c r="DR6" s="35" t="str">
        <f>IF(DR7="","",IF(DR7="-","【-】","【"&amp;SUBSTITUTE(TEXT(DR7,"#,##0.00"),"-","△")&amp;"】"))</f>
        <v>【47.91】</v>
      </c>
      <c r="DS6" s="36">
        <f>IF(DS7="",NA(),DS7)</f>
        <v>5.49</v>
      </c>
      <c r="DT6" s="36">
        <f t="shared" ref="DT6:EB6" si="13">IF(DT7="",NA(),DT7)</f>
        <v>7.75</v>
      </c>
      <c r="DU6" s="36">
        <f t="shared" si="13"/>
        <v>9.73</v>
      </c>
      <c r="DV6" s="36">
        <f t="shared" si="13"/>
        <v>13.41</v>
      </c>
      <c r="DW6" s="36">
        <f t="shared" si="13"/>
        <v>16.260000000000002</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0.2</v>
      </c>
      <c r="EE6" s="36">
        <f t="shared" ref="EE6:EM6" si="14">IF(EE7="",NA(),EE7)</f>
        <v>0.18</v>
      </c>
      <c r="EF6" s="36">
        <f t="shared" si="14"/>
        <v>0.32</v>
      </c>
      <c r="EG6" s="36">
        <f t="shared" si="14"/>
        <v>0.28999999999999998</v>
      </c>
      <c r="EH6" s="36">
        <f t="shared" si="14"/>
        <v>0.37</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72036</v>
      </c>
      <c r="D7" s="38">
        <v>46</v>
      </c>
      <c r="E7" s="38">
        <v>1</v>
      </c>
      <c r="F7" s="38">
        <v>0</v>
      </c>
      <c r="G7" s="38">
        <v>1</v>
      </c>
      <c r="H7" s="38" t="s">
        <v>105</v>
      </c>
      <c r="I7" s="38" t="s">
        <v>106</v>
      </c>
      <c r="J7" s="38" t="s">
        <v>107</v>
      </c>
      <c r="K7" s="38" t="s">
        <v>108</v>
      </c>
      <c r="L7" s="38" t="s">
        <v>109</v>
      </c>
      <c r="M7" s="38"/>
      <c r="N7" s="39" t="s">
        <v>110</v>
      </c>
      <c r="O7" s="39">
        <v>80.3</v>
      </c>
      <c r="P7" s="39">
        <v>98.4</v>
      </c>
      <c r="Q7" s="39">
        <v>3304</v>
      </c>
      <c r="R7" s="39">
        <v>326851</v>
      </c>
      <c r="S7" s="39">
        <v>757.2</v>
      </c>
      <c r="T7" s="39">
        <v>431.66</v>
      </c>
      <c r="U7" s="39">
        <v>320873</v>
      </c>
      <c r="V7" s="39">
        <v>283.58</v>
      </c>
      <c r="W7" s="39">
        <v>1131.51</v>
      </c>
      <c r="X7" s="39">
        <v>112.37</v>
      </c>
      <c r="Y7" s="39">
        <v>117.12</v>
      </c>
      <c r="Z7" s="39">
        <v>123.48</v>
      </c>
      <c r="AA7" s="39">
        <v>128.34</v>
      </c>
      <c r="AB7" s="39">
        <v>126.08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292.43</v>
      </c>
      <c r="AU7" s="39">
        <v>495.12</v>
      </c>
      <c r="AV7" s="39">
        <v>234.34</v>
      </c>
      <c r="AW7" s="39">
        <v>320.22000000000003</v>
      </c>
      <c r="AX7" s="39">
        <v>355.28</v>
      </c>
      <c r="AY7" s="39">
        <v>475.07</v>
      </c>
      <c r="AZ7" s="39">
        <v>473.46</v>
      </c>
      <c r="BA7" s="39">
        <v>240.81</v>
      </c>
      <c r="BB7" s="39">
        <v>241.71</v>
      </c>
      <c r="BC7" s="39">
        <v>249.08</v>
      </c>
      <c r="BD7" s="39">
        <v>262.87</v>
      </c>
      <c r="BE7" s="39">
        <v>254.27</v>
      </c>
      <c r="BF7" s="39">
        <v>216.31</v>
      </c>
      <c r="BG7" s="39">
        <v>197.28</v>
      </c>
      <c r="BH7" s="39">
        <v>175.8</v>
      </c>
      <c r="BI7" s="39">
        <v>160.22</v>
      </c>
      <c r="BJ7" s="39">
        <v>296.5</v>
      </c>
      <c r="BK7" s="39">
        <v>285.77</v>
      </c>
      <c r="BL7" s="39">
        <v>283.10000000000002</v>
      </c>
      <c r="BM7" s="39">
        <v>274.14</v>
      </c>
      <c r="BN7" s="39">
        <v>266.66000000000003</v>
      </c>
      <c r="BO7" s="39">
        <v>270.87</v>
      </c>
      <c r="BP7" s="39">
        <v>104.89</v>
      </c>
      <c r="BQ7" s="39">
        <v>109.37</v>
      </c>
      <c r="BR7" s="39">
        <v>116.3</v>
      </c>
      <c r="BS7" s="39">
        <v>120.74</v>
      </c>
      <c r="BT7" s="39">
        <v>118.08</v>
      </c>
      <c r="BU7" s="39">
        <v>100.42</v>
      </c>
      <c r="BV7" s="39">
        <v>100.77</v>
      </c>
      <c r="BW7" s="39">
        <v>107.74</v>
      </c>
      <c r="BX7" s="39">
        <v>108.81</v>
      </c>
      <c r="BY7" s="39">
        <v>110.87</v>
      </c>
      <c r="BZ7" s="39">
        <v>105.59</v>
      </c>
      <c r="CA7" s="39">
        <v>198.14</v>
      </c>
      <c r="CB7" s="39">
        <v>190.14</v>
      </c>
      <c r="CC7" s="39">
        <v>178.9</v>
      </c>
      <c r="CD7" s="39">
        <v>172.47</v>
      </c>
      <c r="CE7" s="39">
        <v>176.47</v>
      </c>
      <c r="CF7" s="39">
        <v>166.61</v>
      </c>
      <c r="CG7" s="39">
        <v>165.74</v>
      </c>
      <c r="CH7" s="39">
        <v>154.33000000000001</v>
      </c>
      <c r="CI7" s="39">
        <v>152.94999999999999</v>
      </c>
      <c r="CJ7" s="39">
        <v>150.54</v>
      </c>
      <c r="CK7" s="39">
        <v>163.27000000000001</v>
      </c>
      <c r="CL7" s="39">
        <v>53.24</v>
      </c>
      <c r="CM7" s="39">
        <v>63.03</v>
      </c>
      <c r="CN7" s="39">
        <v>62.63</v>
      </c>
      <c r="CO7" s="39">
        <v>62.83</v>
      </c>
      <c r="CP7" s="39">
        <v>62.61</v>
      </c>
      <c r="CQ7" s="39">
        <v>64.09</v>
      </c>
      <c r="CR7" s="39">
        <v>63.91</v>
      </c>
      <c r="CS7" s="39">
        <v>63.25</v>
      </c>
      <c r="CT7" s="39">
        <v>63.03</v>
      </c>
      <c r="CU7" s="39">
        <v>63.18</v>
      </c>
      <c r="CV7" s="39">
        <v>59.94</v>
      </c>
      <c r="CW7" s="39">
        <v>91.12</v>
      </c>
      <c r="CX7" s="39">
        <v>91.48</v>
      </c>
      <c r="CY7" s="39">
        <v>91.38</v>
      </c>
      <c r="CZ7" s="39">
        <v>91.68</v>
      </c>
      <c r="DA7" s="39">
        <v>92.08</v>
      </c>
      <c r="DB7" s="39">
        <v>91.19</v>
      </c>
      <c r="DC7" s="39">
        <v>91.45</v>
      </c>
      <c r="DD7" s="39">
        <v>91.07</v>
      </c>
      <c r="DE7" s="39">
        <v>91.21</v>
      </c>
      <c r="DF7" s="39">
        <v>91.6</v>
      </c>
      <c r="DG7" s="39">
        <v>90.22</v>
      </c>
      <c r="DH7" s="39">
        <v>47.7</v>
      </c>
      <c r="DI7" s="39">
        <v>49.51</v>
      </c>
      <c r="DJ7" s="39">
        <v>51.32</v>
      </c>
      <c r="DK7" s="39">
        <v>52.56</v>
      </c>
      <c r="DL7" s="39">
        <v>53.69</v>
      </c>
      <c r="DM7" s="39">
        <v>44.41</v>
      </c>
      <c r="DN7" s="39">
        <v>45.38</v>
      </c>
      <c r="DO7" s="39">
        <v>47.7</v>
      </c>
      <c r="DP7" s="39">
        <v>48.41</v>
      </c>
      <c r="DQ7" s="39">
        <v>49.1</v>
      </c>
      <c r="DR7" s="39">
        <v>47.91</v>
      </c>
      <c r="DS7" s="39">
        <v>5.49</v>
      </c>
      <c r="DT7" s="39">
        <v>7.75</v>
      </c>
      <c r="DU7" s="39">
        <v>9.73</v>
      </c>
      <c r="DV7" s="39">
        <v>13.41</v>
      </c>
      <c r="DW7" s="39">
        <v>16.260000000000002</v>
      </c>
      <c r="DX7" s="39">
        <v>12.28</v>
      </c>
      <c r="DY7" s="39">
        <v>13.33</v>
      </c>
      <c r="DZ7" s="39">
        <v>14.54</v>
      </c>
      <c r="EA7" s="39">
        <v>16.16</v>
      </c>
      <c r="EB7" s="39">
        <v>17.420000000000002</v>
      </c>
      <c r="EC7" s="39">
        <v>15</v>
      </c>
      <c r="ED7" s="39">
        <v>0.2</v>
      </c>
      <c r="EE7" s="39">
        <v>0.18</v>
      </c>
      <c r="EF7" s="39">
        <v>0.32</v>
      </c>
      <c r="EG7" s="39">
        <v>0.28999999999999998</v>
      </c>
      <c r="EH7" s="39">
        <v>0.37</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郡山市水道局</cp:lastModifiedBy>
  <cp:lastPrinted>2018-02-13T06:30:06Z</cp:lastPrinted>
  <dcterms:created xsi:type="dcterms:W3CDTF">2017-12-25T01:22:47Z</dcterms:created>
  <dcterms:modified xsi:type="dcterms:W3CDTF">2018-02-13T06:30:11Z</dcterms:modified>
  <cp:category/>
</cp:coreProperties>
</file>