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102000\Desktop\H30.1.26【経営分析比較表】\回答\"/>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D10"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T8" i="4" s="1"/>
  <c r="R6" i="5"/>
  <c r="Q6" i="5"/>
  <c r="W10" i="4" s="1"/>
  <c r="P6" i="5"/>
  <c r="O6" i="5"/>
  <c r="I10" i="4" s="1"/>
  <c r="N6" i="5"/>
  <c r="M6" i="5"/>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P10" i="4"/>
  <c r="B10" i="4"/>
  <c r="BB8" i="4"/>
  <c r="AL8" i="4"/>
  <c r="W8" i="4"/>
  <c r="I8" i="4"/>
  <c r="B6" i="4"/>
  <c r="C10" i="5" l="1"/>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<sst xmlns="http://schemas.openxmlformats.org/spreadsheetml/2006/main" count="232" uniqueCount="120">
  <si>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</si>
  <si>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</si>
  <si>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</si>
  <si>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</si>
  <si>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</si>
  <si>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</si>
  <si>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</si>
  <si>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</si>
  <si>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</si>
  <si>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</si>
  <si>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</si>
  <si>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</si>
  <si>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</si>
  <si>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</si>
  <si>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</si>
  <si>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</si>
  <si>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</si>
  <si>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</si>
  <si>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</si>
  <si>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</si>
  <si>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</si>
  <si>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</si>
  <si>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</si>
  <si>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</si>
  <si>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</si>
  <si>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</si>
  <si>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</si>
  <si>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</si>
  <si>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</si>
  <si>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</si>
  <si>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</si>
  <si>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</si>
  <si>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</si>
  <si>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</si>
  <si>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</si>
  <si>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</si>
  <si>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</si>
  <si>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</si>
  <si>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</si>
  <si>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</si>
  <si>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</si>
  <si>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</si>
  <si>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</si>
  <si>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</si>
  <si>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</si>
  <si>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</si>
  <si>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</si>
  <si>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</si>
  <si>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</si>
  <si>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</si>
  <si>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</si>
  <si>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</si>
  <si>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</si>
  <si>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</si>
  <si>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</si>
  <si>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</si>
  <si>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</si>
  <si>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</si>
  <si>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</si>
  <si>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</si>
  <si>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</si>
  <si>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</si>
  <si>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</si>
  <si>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</si>
  <si>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</si>
  <si>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</si>
  <si>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</si>
  <si>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</si>
  <si>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</si>
  <si>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</si>
  <si>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</si>
  <si>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</si>
  <si>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</si>
  <si>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</si>
  <si>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</si>
  <si>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</si>
  <si>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</si>
  <si>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</si>
  <si>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</si>
  <si>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</si>
  <si>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</si>
  <si>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</si>
  <si>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</si>
  <si>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</si>
  <si>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</si>
  <si>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</si>
  <si>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</si>
  <si>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</si>
  <si>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</si>
  <si>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</si>
  <si>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</si>
  <si>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</si>
  <si>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</si>
  <si>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</si>
  <si>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</si>
  <si>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</si>
  <si>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</si>
  <si>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</si>
  <si>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</si>
  <si>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</si>
  <si>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</si>
  <si>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</si>
  <si>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</si>
  <si>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</si>
  <si>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</si>
  <si>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福島県　白河市</t>
  </si>
  <si>
    <t>法適用</t>
  </si>
  <si>
    <t>水道事業</t>
  </si>
  <si>
    <t>末端給水事業</t>
  </si>
  <si>
    <t>A4</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</si>
  <si>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</si>
  <si>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</si>
  <si>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</si>
  <si>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</si>
  <si>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</si>
  <si>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</si>
  <si>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</si>
  <si>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管路の老朽化の進展に伴い、管路更新の工事費が増加していくと見込まれるが、給水人口の減少により、給水収益は減少していくと予想される。
　そのため、旧簡易水道料金の水道料金への統一完了を見据えた財政計画を策定し、料金改定の必要性を検討する必要がある。
　また、アセットマネジメント手法の活用により、費用・技術面からの視点に基づいた計画的な施設改修等を推進し、安心・安全な水の供給に努め、持続可能な水道事業経営を図る。</t>
    <rPh sb="1" eb="3">
      <t>カンロ</t>
    </rPh>
    <rPh sb="4" eb="7">
      <t>ロウキュウカ</t>
    </rPh>
    <rPh sb="8" eb="10">
      <t>シンテン</t>
    </rPh>
    <rPh sb="11" eb="12">
      <t>トモナ</t>
    </rPh>
    <rPh sb="14" eb="16">
      <t>カンロ</t>
    </rPh>
    <rPh sb="16" eb="18">
      <t>コウシン</t>
    </rPh>
    <rPh sb="19" eb="22">
      <t>コウジヒ</t>
    </rPh>
    <rPh sb="23" eb="25">
      <t>ゾウカ</t>
    </rPh>
    <rPh sb="30" eb="32">
      <t>ミコ</t>
    </rPh>
    <rPh sb="37" eb="39">
      <t>キュウスイ</t>
    </rPh>
    <rPh sb="39" eb="41">
      <t>ジンコウ</t>
    </rPh>
    <rPh sb="42" eb="44">
      <t>ゲンショウ</t>
    </rPh>
    <rPh sb="48" eb="50">
      <t>キュウスイ</t>
    </rPh>
    <rPh sb="50" eb="52">
      <t>シュウエキ</t>
    </rPh>
    <rPh sb="53" eb="55">
      <t>ゲンショウ</t>
    </rPh>
    <rPh sb="60" eb="62">
      <t>ヨソウ</t>
    </rPh>
    <rPh sb="92" eb="94">
      <t>ミス</t>
    </rPh>
    <rPh sb="96" eb="98">
      <t>ザイセイ</t>
    </rPh>
    <rPh sb="98" eb="100">
      <t>ケイカク</t>
    </rPh>
    <rPh sb="101" eb="103">
      <t>サクテイ</t>
    </rPh>
    <rPh sb="105" eb="107">
      <t>リョウキン</t>
    </rPh>
    <rPh sb="107" eb="109">
      <t>カイテイ</t>
    </rPh>
    <rPh sb="110" eb="112">
      <t>ヒツヨウ</t>
    </rPh>
    <rPh sb="112" eb="113">
      <t>セイ</t>
    </rPh>
    <rPh sb="114" eb="116">
      <t>ケントウ</t>
    </rPh>
    <rPh sb="118" eb="120">
      <t>ヒツヨウ</t>
    </rPh>
    <rPh sb="142" eb="144">
      <t>カツヨウ</t>
    </rPh>
    <rPh sb="148" eb="150">
      <t>ヒヨウ</t>
    </rPh>
    <rPh sb="174" eb="176">
      <t>スイシン</t>
    </rPh>
    <rPh sb="178" eb="180">
      <t>アンシン</t>
    </rPh>
    <rPh sb="181" eb="183">
      <t>アンゼン</t>
    </rPh>
    <rPh sb="184" eb="185">
      <t>ミズ</t>
    </rPh>
    <rPh sb="186" eb="188">
      <t>キョウキュウ</t>
    </rPh>
    <rPh sb="189" eb="190">
      <t>ツト</t>
    </rPh>
    <rPh sb="192" eb="194">
      <t>ジゾク</t>
    </rPh>
    <rPh sb="194" eb="196">
      <t>カノウ</t>
    </rPh>
    <rPh sb="197" eb="199">
      <t>スイドウ</t>
    </rPh>
    <rPh sb="201" eb="203">
      <t>ケイエイ</t>
    </rPh>
    <phoneticPr fontId="7"/>
  </si>
  <si>
    <t>　本市の水道事業は、平成２８年４月１日から旧簡易水道事業を統合し、料金については、平成２９年１０月１日から３年間の激変緩和措置を設け段階的に水道事業の料金に統一することとしている。
　①経常収支比率は、前年度と比較して上回っている。これは、旧簡易水道事業を統合したことにより一般会計から基準内繰入に加え、減価償却費の一部を基準外繰入として繰り入れているためである。
　③流動比率、⑥給水原価、⑦施設利用率の各指標は、ほぼ類似団体平均値となっている。
　④企業債残高対給水収益比率は、前年度と比較して大幅に上回っている。これは、旧簡易水道事業を統合したことにより、旧簡易水道事業分の企業債残高が増加したためである。
　⑤料金回収率は、前年度と比較して下回っている。これは、旧簡易水道事業区域の料金を段階的に水道事業の料金に統一しているためである。
　⑧有収率は類似団体平均値より低く、前年度と比較しても低い状況であることから、漏水調査や管路の修繕等を行い、有収率の向上を図る必要がある。</t>
    <rPh sb="1" eb="2">
      <t>ホン</t>
    </rPh>
    <rPh sb="2" eb="3">
      <t>シ</t>
    </rPh>
    <rPh sb="4" eb="6">
      <t>スイドウ</t>
    </rPh>
    <rPh sb="6" eb="8">
      <t>ジギョウ</t>
    </rPh>
    <rPh sb="10" eb="12">
      <t>ヘイセイ</t>
    </rPh>
    <rPh sb="14" eb="15">
      <t>ネン</t>
    </rPh>
    <rPh sb="16" eb="17">
      <t>ガツ</t>
    </rPh>
    <rPh sb="18" eb="19">
      <t>ヒ</t>
    </rPh>
    <rPh sb="21" eb="22">
      <t>キュウ</t>
    </rPh>
    <rPh sb="22" eb="24">
      <t>カンイ</t>
    </rPh>
    <rPh sb="24" eb="26">
      <t>スイドウ</t>
    </rPh>
    <rPh sb="26" eb="28">
      <t>ジギョウ</t>
    </rPh>
    <rPh sb="29" eb="31">
      <t>トウゴウ</t>
    </rPh>
    <rPh sb="33" eb="35">
      <t>リョウキン</t>
    </rPh>
    <rPh sb="41" eb="43">
      <t>ヘイセイ</t>
    </rPh>
    <rPh sb="45" eb="46">
      <t>ネン</t>
    </rPh>
    <rPh sb="48" eb="49">
      <t>ガツ</t>
    </rPh>
    <rPh sb="50" eb="51">
      <t>ヒ</t>
    </rPh>
    <rPh sb="54" eb="56">
      <t>ネンカン</t>
    </rPh>
    <rPh sb="57" eb="59">
      <t>ゲキヘン</t>
    </rPh>
    <rPh sb="59" eb="61">
      <t>カンワ</t>
    </rPh>
    <rPh sb="61" eb="63">
      <t>ソチ</t>
    </rPh>
    <rPh sb="64" eb="65">
      <t>モウ</t>
    </rPh>
    <rPh sb="66" eb="69">
      <t>ダンカイテキ</t>
    </rPh>
    <rPh sb="70" eb="72">
      <t>スイドウ</t>
    </rPh>
    <rPh sb="72" eb="74">
      <t>ジギョウ</t>
    </rPh>
    <rPh sb="75" eb="77">
      <t>リョウキン</t>
    </rPh>
    <rPh sb="78" eb="80">
      <t>トウイツ</t>
    </rPh>
    <rPh sb="95" eb="97">
      <t>ケイジョウ</t>
    </rPh>
    <rPh sb="97" eb="99">
      <t>シュウシ</t>
    </rPh>
    <rPh sb="99" eb="101">
      <t>ヒリツ</t>
    </rPh>
    <rPh sb="103" eb="106">
      <t>ゼンネンド</t>
    </rPh>
    <rPh sb="107" eb="109">
      <t>ヒカク</t>
    </rPh>
    <rPh sb="111" eb="113">
      <t>ウワマワ</t>
    </rPh>
    <rPh sb="122" eb="123">
      <t>キュウ</t>
    </rPh>
    <rPh sb="123" eb="125">
      <t>カンイ</t>
    </rPh>
    <rPh sb="125" eb="127">
      <t>スイドウ</t>
    </rPh>
    <rPh sb="127" eb="129">
      <t>ジギョウ</t>
    </rPh>
    <rPh sb="130" eb="132">
      <t>トウゴウ</t>
    </rPh>
    <rPh sb="139" eb="141">
      <t>イッパン</t>
    </rPh>
    <rPh sb="141" eb="143">
      <t>カイケイ</t>
    </rPh>
    <rPh sb="145" eb="148">
      <t>キジュンナイ</t>
    </rPh>
    <rPh sb="148" eb="150">
      <t>クリイレ</t>
    </rPh>
    <rPh sb="151" eb="152">
      <t>クワ</t>
    </rPh>
    <rPh sb="154" eb="156">
      <t>ゲンカ</t>
    </rPh>
    <rPh sb="156" eb="158">
      <t>ショウキャク</t>
    </rPh>
    <rPh sb="158" eb="159">
      <t>ヒ</t>
    </rPh>
    <rPh sb="160" eb="162">
      <t>イチブ</t>
    </rPh>
    <rPh sb="163" eb="165">
      <t>キジュン</t>
    </rPh>
    <rPh sb="165" eb="166">
      <t>ガイ</t>
    </rPh>
    <rPh sb="166" eb="168">
      <t>クリイレ</t>
    </rPh>
    <rPh sb="171" eb="172">
      <t>ク</t>
    </rPh>
    <rPh sb="173" eb="174">
      <t>イ</t>
    </rPh>
    <rPh sb="187" eb="189">
      <t>リュウドウ</t>
    </rPh>
    <rPh sb="189" eb="191">
      <t>ヒリツ</t>
    </rPh>
    <rPh sb="193" eb="195">
      <t>キュウスイ</t>
    </rPh>
    <rPh sb="195" eb="197">
      <t>ゲンカ</t>
    </rPh>
    <rPh sb="199" eb="201">
      <t>シセツ</t>
    </rPh>
    <rPh sb="201" eb="204">
      <t>リヨウリツ</t>
    </rPh>
    <rPh sb="229" eb="231">
      <t>キギョウ</t>
    </rPh>
    <rPh sb="231" eb="232">
      <t>サイ</t>
    </rPh>
    <rPh sb="232" eb="234">
      <t>ザンダカ</t>
    </rPh>
    <rPh sb="234" eb="235">
      <t>タイ</t>
    </rPh>
    <rPh sb="235" eb="237">
      <t>キュウスイ</t>
    </rPh>
    <rPh sb="237" eb="239">
      <t>シュウエキ</t>
    </rPh>
    <rPh sb="239" eb="241">
      <t>ヒリツ</t>
    </rPh>
    <rPh sb="243" eb="246">
      <t>ゼンネンド</t>
    </rPh>
    <rPh sb="247" eb="249">
      <t>ヒカク</t>
    </rPh>
    <rPh sb="251" eb="253">
      <t>オオハバ</t>
    </rPh>
    <rPh sb="265" eb="266">
      <t>キュウ</t>
    </rPh>
    <rPh sb="266" eb="268">
      <t>カンイ</t>
    </rPh>
    <rPh sb="268" eb="270">
      <t>スイドウ</t>
    </rPh>
    <rPh sb="270" eb="272">
      <t>ジギョウ</t>
    </rPh>
    <rPh sb="273" eb="275">
      <t>トウゴウ</t>
    </rPh>
    <rPh sb="283" eb="284">
      <t>キュウ</t>
    </rPh>
    <rPh sb="284" eb="286">
      <t>カンイ</t>
    </rPh>
    <rPh sb="286" eb="288">
      <t>スイドウ</t>
    </rPh>
    <rPh sb="288" eb="290">
      <t>ジギョウ</t>
    </rPh>
    <rPh sb="290" eb="291">
      <t>ブン</t>
    </rPh>
    <rPh sb="292" eb="294">
      <t>キギョウ</t>
    </rPh>
    <rPh sb="294" eb="295">
      <t>サイ</t>
    </rPh>
    <rPh sb="295" eb="297">
      <t>ザンダカ</t>
    </rPh>
    <rPh sb="298" eb="300">
      <t>ゾウカ</t>
    </rPh>
    <rPh sb="311" eb="313">
      <t>リョウキン</t>
    </rPh>
    <rPh sb="313" eb="315">
      <t>カイシュウ</t>
    </rPh>
    <rPh sb="315" eb="316">
      <t>リツ</t>
    </rPh>
    <rPh sb="318" eb="321">
      <t>ゼンネンド</t>
    </rPh>
    <rPh sb="322" eb="324">
      <t>ヒカク</t>
    </rPh>
    <rPh sb="326" eb="328">
      <t>シタマワ</t>
    </rPh>
    <rPh sb="337" eb="338">
      <t>キュウ</t>
    </rPh>
    <rPh sb="338" eb="340">
      <t>カンイ</t>
    </rPh>
    <rPh sb="340" eb="342">
      <t>スイドウ</t>
    </rPh>
    <rPh sb="342" eb="344">
      <t>ジギョウ</t>
    </rPh>
    <rPh sb="344" eb="346">
      <t>クイキ</t>
    </rPh>
    <rPh sb="347" eb="349">
      <t>リョウキン</t>
    </rPh>
    <rPh sb="350" eb="353">
      <t>ダンカイテキ</t>
    </rPh>
    <rPh sb="377" eb="378">
      <t>ユウ</t>
    </rPh>
    <rPh sb="378" eb="379">
      <t>シュウ</t>
    </rPh>
    <rPh sb="379" eb="380">
      <t>リツ</t>
    </rPh>
    <rPh sb="381" eb="383">
      <t>ルイジ</t>
    </rPh>
    <rPh sb="383" eb="385">
      <t>ダンタイ</t>
    </rPh>
    <rPh sb="385" eb="388">
      <t>ヘイキンチ</t>
    </rPh>
    <rPh sb="390" eb="391">
      <t>ヒク</t>
    </rPh>
    <rPh sb="393" eb="396">
      <t>ゼンネンド</t>
    </rPh>
    <rPh sb="397" eb="399">
      <t>ヒカク</t>
    </rPh>
    <rPh sb="402" eb="403">
      <t>ヒク</t>
    </rPh>
    <rPh sb="404" eb="406">
      <t>ジョウキョウ</t>
    </rPh>
    <rPh sb="414" eb="416">
      <t>ロウスイ</t>
    </rPh>
    <rPh sb="416" eb="418">
      <t>チョウサ</t>
    </rPh>
    <phoneticPr fontId="4"/>
  </si>
  <si>
    <t>　①有形固定資産減価償却率と②管路経年化率の指標は、いずれも前年度と比較して改善されているものの、管路の老朽化は進んでいると判断される。
　このことから、旧簡易水道事業分を含めた形でアセットマネジメント手法に取り組み、更新対策を行う必要がある。</t>
    <rPh sb="2" eb="4">
      <t>ユウケイ</t>
    </rPh>
    <rPh sb="4" eb="6">
      <t>コテイ</t>
    </rPh>
    <rPh sb="6" eb="8">
      <t>シサン</t>
    </rPh>
    <rPh sb="8" eb="10">
      <t>ゲンカ</t>
    </rPh>
    <rPh sb="10" eb="12">
      <t>ショウキャク</t>
    </rPh>
    <rPh sb="12" eb="13">
      <t>リツ</t>
    </rPh>
    <rPh sb="15" eb="17">
      <t>カンロ</t>
    </rPh>
    <rPh sb="17" eb="20">
      <t>ケイネンカ</t>
    </rPh>
    <rPh sb="20" eb="21">
      <t>リツ</t>
    </rPh>
    <rPh sb="22" eb="24">
      <t>シヒョウ</t>
    </rPh>
    <rPh sb="30" eb="33">
      <t>ゼンネンド</t>
    </rPh>
    <rPh sb="34" eb="36">
      <t>ヒカク</t>
    </rPh>
    <rPh sb="38" eb="40">
      <t>カイゼン</t>
    </rPh>
    <rPh sb="49" eb="51">
      <t>カンロ</t>
    </rPh>
    <rPh sb="52" eb="55">
      <t>ロウキュウカ</t>
    </rPh>
    <rPh sb="56" eb="57">
      <t>スス</t>
    </rPh>
    <rPh sb="62" eb="64">
      <t>ハンダン</t>
    </rPh>
    <rPh sb="77" eb="78">
      <t>キュウ</t>
    </rPh>
    <rPh sb="78" eb="80">
      <t>カンイ</t>
    </rPh>
    <rPh sb="80" eb="82">
      <t>スイドウ</t>
    </rPh>
    <rPh sb="82" eb="84">
      <t>ジギョウ</t>
    </rPh>
    <rPh sb="84" eb="85">
      <t>ブン</t>
    </rPh>
    <rPh sb="86" eb="87">
      <t>フク</t>
    </rPh>
    <rPh sb="89" eb="90">
      <t>カタチ</t>
    </rPh>
    <rPh sb="101" eb="103">
      <t>シュホウ</t>
    </rPh>
    <rPh sb="104" eb="105">
      <t>ト</t>
    </rPh>
    <rPh sb="106" eb="107">
      <t>ク</t>
    </rPh>
    <rPh sb="109" eb="111">
      <t>コウシン</t>
    </rPh>
    <rPh sb="111" eb="113">
      <t>タイサク</t>
    </rPh>
    <rPh sb="114" eb="115">
      <t>オコナ</t>
    </rPh>
    <rPh sb="116" eb="118">
      <t>ヒツヨウ</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</si>
</sst>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9">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0.42</c:v>
                </c:pt>
                <c:pt idx="1">
                  <c:v>0.27</c:v>
                </c:pt>
                <c:pt idx="2">
                  <c:v>0.28000000000000003</c:v>
                </c:pt>
                <c:pt idx="3">
                  <c:v>0.26</c:v>
                </c:pt>
                <c:pt idx="4">
                  <c:v>0.55000000000000004</c:v>
                </c:pt>
              </c:numCache>
            </c:numRef>
          </c:val>
        </c:ser>
        <c:dLbls>
          <c:showLegendKey val="0"/>
          <c:showVal val="0"/>
          <c:showCatName val="0"/>
          <c:showSerName val="0"/>
          <c:showPercent val="0"/>
          <c:showBubbleSize val="0"/>
        </c:dLbls>
        <c:gapWidth val="150"/>
        <c:axId val="168735272"/>
        <c:axId val="264945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0.78</c:v>
                </c:pt>
                <c:pt idx="1">
                  <c:v>0.83</c:v>
                </c:pt>
                <c:pt idx="2">
                  <c:v>0.72</c:v>
                </c:pt>
                <c:pt idx="3">
                  <c:v>0.56000000000000005</c:v>
                </c:pt>
                <c:pt idx="4">
                  <c:v>0.71</c:v>
                </c:pt>
              </c:numCache>
            </c:numRef>
          </c:val>
          <c:smooth val="0"/>
        </c:ser>
        <c:dLbls>
          <c:showLegendKey val="0"/>
          <c:showVal val="0"/>
          <c:showCatName val="0"/>
          <c:showSerName val="0"/>
          <c:showPercent val="0"/>
          <c:showBubbleSize val="0"/>
        </c:dLbls>
        <c:marker val="1"/>
        <c:smooth val="0"/>
        <c:axId val="168735272"/>
        <c:axId val="264945184"/>
      </c:lineChart>
      <c:dateAx>
        <c:axId val="168735272"/>
        <c:scaling>
          <c:orientation val="minMax"/>
        </c:scaling>
        <c:delete val="1"/>
        <c:axPos val="b"/>
        <c:numFmt formatCode="ge" sourceLinked="1"/>
        <c:majorTickMark val="none"/>
        <c:minorTickMark val="none"/>
        <c:tickLblPos val="none"/>
        <c:crossAx val="264945184"/>
        <c:crosses val="autoZero"/>
        <c:auto val="1"/>
        <c:lblOffset val="100"/>
        <c:baseTimeUnit val="years"/>
      </c:dateAx>
      <c:valAx>
        <c:axId val="264945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735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110.2</c:v>
                </c:pt>
                <c:pt idx="1">
                  <c:v>110.38</c:v>
                </c:pt>
                <c:pt idx="2">
                  <c:v>110.84</c:v>
                </c:pt>
                <c:pt idx="3">
                  <c:v>113.2</c:v>
                </c:pt>
                <c:pt idx="4">
                  <c:v>114.88</c:v>
                </c:pt>
              </c:numCache>
            </c:numRef>
          </c:val>
        </c:ser>
        <c:dLbls>
          <c:showLegendKey val="0"/>
          <c:showVal val="0"/>
          <c:showCatName val="0"/>
          <c:showSerName val="0"/>
          <c:showPercent val="0"/>
          <c:showBubbleSize val="0"/>
        </c:dLbls>
        <c:gapWidth val="150"/>
        <c:axId val="264283144"/>
        <c:axId val="264963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108.24</c:v>
                </c:pt>
                <c:pt idx="1">
                  <c:v>107.8</c:v>
                </c:pt>
                <c:pt idx="2">
                  <c:v>111.96</c:v>
                </c:pt>
                <c:pt idx="3">
                  <c:v>109.64</c:v>
                </c:pt>
                <c:pt idx="4">
                  <c:v>113.16</c:v>
                </c:pt>
              </c:numCache>
            </c:numRef>
          </c:val>
          <c:smooth val="0"/>
        </c:ser>
        <c:dLbls>
          <c:showLegendKey val="0"/>
          <c:showVal val="0"/>
          <c:showCatName val="0"/>
          <c:showSerName val="0"/>
          <c:showPercent val="0"/>
          <c:showBubbleSize val="0"/>
        </c:dLbls>
        <c:marker val="1"/>
        <c:smooth val="0"/>
        <c:axId val="264283144"/>
        <c:axId val="264963936"/>
      </c:lineChart>
      <c:dateAx>
        <c:axId val="264283144"/>
        <c:scaling>
          <c:orientation val="minMax"/>
        </c:scaling>
        <c:delete val="1"/>
        <c:axPos val="b"/>
        <c:numFmt formatCode="ge" sourceLinked="1"/>
        <c:majorTickMark val="none"/>
        <c:minorTickMark val="none"/>
        <c:tickLblPos val="none"/>
        <c:crossAx val="264963936"/>
        <c:crosses val="autoZero"/>
        <c:auto val="1"/>
        <c:lblOffset val="100"/>
        <c:baseTimeUnit val="years"/>
      </c:dateAx>
      <c:valAx>
        <c:axId val="2649639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64283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41.97</c:v>
                </c:pt>
                <c:pt idx="1">
                  <c:v>42.94</c:v>
                </c:pt>
                <c:pt idx="2">
                  <c:v>48.4</c:v>
                </c:pt>
                <c:pt idx="3">
                  <c:v>49.64</c:v>
                </c:pt>
                <c:pt idx="4">
                  <c:v>47.46</c:v>
                </c:pt>
              </c:numCache>
            </c:numRef>
          </c:val>
        </c:ser>
        <c:dLbls>
          <c:showLegendKey val="0"/>
          <c:showVal val="0"/>
          <c:showCatName val="0"/>
          <c:showSerName val="0"/>
          <c:showPercent val="0"/>
          <c:showBubbleSize val="0"/>
        </c:dLbls>
        <c:gapWidth val="150"/>
        <c:axId val="264397528"/>
        <c:axId val="264397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38.69</c:v>
                </c:pt>
                <c:pt idx="1">
                  <c:v>39.65</c:v>
                </c:pt>
                <c:pt idx="2">
                  <c:v>45.25</c:v>
                </c:pt>
                <c:pt idx="3">
                  <c:v>45.75</c:v>
                </c:pt>
                <c:pt idx="4">
                  <c:v>46.88</c:v>
                </c:pt>
              </c:numCache>
            </c:numRef>
          </c:val>
          <c:smooth val="0"/>
        </c:ser>
        <c:dLbls>
          <c:showLegendKey val="0"/>
          <c:showVal val="0"/>
          <c:showCatName val="0"/>
          <c:showSerName val="0"/>
          <c:showPercent val="0"/>
          <c:showBubbleSize val="0"/>
        </c:dLbls>
        <c:marker val="1"/>
        <c:smooth val="0"/>
        <c:axId val="264397528"/>
        <c:axId val="264397912"/>
      </c:lineChart>
      <c:dateAx>
        <c:axId val="264397528"/>
        <c:scaling>
          <c:orientation val="minMax"/>
        </c:scaling>
        <c:delete val="1"/>
        <c:axPos val="b"/>
        <c:numFmt formatCode="ge" sourceLinked="1"/>
        <c:majorTickMark val="none"/>
        <c:minorTickMark val="none"/>
        <c:tickLblPos val="none"/>
        <c:crossAx val="264397912"/>
        <c:crosses val="autoZero"/>
        <c:auto val="1"/>
        <c:lblOffset val="100"/>
        <c:baseTimeUnit val="years"/>
      </c:dateAx>
      <c:valAx>
        <c:axId val="264397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4397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3.1</c:v>
                </c:pt>
                <c:pt idx="1">
                  <c:v>3.08</c:v>
                </c:pt>
                <c:pt idx="2">
                  <c:v>3.16</c:v>
                </c:pt>
                <c:pt idx="3">
                  <c:v>4.68</c:v>
                </c:pt>
                <c:pt idx="4">
                  <c:v>3.82</c:v>
                </c:pt>
              </c:numCache>
            </c:numRef>
          </c:val>
        </c:ser>
        <c:dLbls>
          <c:showLegendKey val="0"/>
          <c:showVal val="0"/>
          <c:showCatName val="0"/>
          <c:showSerName val="0"/>
          <c:showPercent val="0"/>
          <c:showBubbleSize val="0"/>
        </c:dLbls>
        <c:gapWidth val="150"/>
        <c:axId val="264788760"/>
        <c:axId val="264789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c:v>
                </c:pt>
                <c:pt idx="1">
                  <c:v>9.7100000000000009</c:v>
                </c:pt>
                <c:pt idx="2">
                  <c:v>10.71</c:v>
                </c:pt>
                <c:pt idx="3">
                  <c:v>10.54</c:v>
                </c:pt>
                <c:pt idx="4">
                  <c:v>13.39</c:v>
                </c:pt>
              </c:numCache>
            </c:numRef>
          </c:val>
          <c:smooth val="0"/>
        </c:ser>
        <c:dLbls>
          <c:showLegendKey val="0"/>
          <c:showVal val="0"/>
          <c:showCatName val="0"/>
          <c:showSerName val="0"/>
          <c:showPercent val="0"/>
          <c:showBubbleSize val="0"/>
        </c:dLbls>
        <c:marker val="1"/>
        <c:smooth val="0"/>
        <c:axId val="264788760"/>
        <c:axId val="264789144"/>
      </c:lineChart>
      <c:dateAx>
        <c:axId val="264788760"/>
        <c:scaling>
          <c:orientation val="minMax"/>
        </c:scaling>
        <c:delete val="1"/>
        <c:axPos val="b"/>
        <c:numFmt formatCode="ge" sourceLinked="1"/>
        <c:majorTickMark val="none"/>
        <c:minorTickMark val="none"/>
        <c:tickLblPos val="none"/>
        <c:crossAx val="264789144"/>
        <c:crosses val="autoZero"/>
        <c:auto val="1"/>
        <c:lblOffset val="100"/>
        <c:baseTimeUnit val="years"/>
      </c:dateAx>
      <c:valAx>
        <c:axId val="264789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4788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64795016"/>
        <c:axId val="264795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4.46</c:v>
                </c:pt>
                <c:pt idx="1">
                  <c:v>4.3899999999999997</c:v>
                </c:pt>
                <c:pt idx="2">
                  <c:v>0.41</c:v>
                </c:pt>
                <c:pt idx="3">
                  <c:v>3.62</c:v>
                </c:pt>
                <c:pt idx="4">
                  <c:v>0.68</c:v>
                </c:pt>
              </c:numCache>
            </c:numRef>
          </c:val>
          <c:smooth val="0"/>
        </c:ser>
        <c:dLbls>
          <c:showLegendKey val="0"/>
          <c:showVal val="0"/>
          <c:showCatName val="0"/>
          <c:showSerName val="0"/>
          <c:showPercent val="0"/>
          <c:showBubbleSize val="0"/>
        </c:dLbls>
        <c:marker val="1"/>
        <c:smooth val="0"/>
        <c:axId val="264795016"/>
        <c:axId val="264795408"/>
      </c:lineChart>
      <c:dateAx>
        <c:axId val="264795016"/>
        <c:scaling>
          <c:orientation val="minMax"/>
        </c:scaling>
        <c:delete val="1"/>
        <c:axPos val="b"/>
        <c:numFmt formatCode="ge" sourceLinked="1"/>
        <c:majorTickMark val="none"/>
        <c:minorTickMark val="none"/>
        <c:tickLblPos val="none"/>
        <c:crossAx val="264795408"/>
        <c:crosses val="autoZero"/>
        <c:auto val="1"/>
        <c:lblOffset val="100"/>
        <c:baseTimeUnit val="years"/>
      </c:dateAx>
      <c:valAx>
        <c:axId val="2647954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64795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1337.37</c:v>
                </c:pt>
                <c:pt idx="1">
                  <c:v>1802.54</c:v>
                </c:pt>
                <c:pt idx="2">
                  <c:v>440.49</c:v>
                </c:pt>
                <c:pt idx="3">
                  <c:v>447</c:v>
                </c:pt>
                <c:pt idx="4">
                  <c:v>391.93</c:v>
                </c:pt>
              </c:numCache>
            </c:numRef>
          </c:val>
        </c:ser>
        <c:dLbls>
          <c:showLegendKey val="0"/>
          <c:showVal val="0"/>
          <c:showCatName val="0"/>
          <c:showSerName val="0"/>
          <c:showPercent val="0"/>
          <c:showBubbleSize val="0"/>
        </c:dLbls>
        <c:gapWidth val="150"/>
        <c:axId val="264796584"/>
        <c:axId val="264796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701</c:v>
                </c:pt>
                <c:pt idx="1">
                  <c:v>739.59</c:v>
                </c:pt>
                <c:pt idx="2">
                  <c:v>335.95</c:v>
                </c:pt>
                <c:pt idx="3">
                  <c:v>371.31</c:v>
                </c:pt>
                <c:pt idx="4">
                  <c:v>357.82</c:v>
                </c:pt>
              </c:numCache>
            </c:numRef>
          </c:val>
          <c:smooth val="0"/>
        </c:ser>
        <c:dLbls>
          <c:showLegendKey val="0"/>
          <c:showVal val="0"/>
          <c:showCatName val="0"/>
          <c:showSerName val="0"/>
          <c:showPercent val="0"/>
          <c:showBubbleSize val="0"/>
        </c:dLbls>
        <c:marker val="1"/>
        <c:smooth val="0"/>
        <c:axId val="264796584"/>
        <c:axId val="264796976"/>
      </c:lineChart>
      <c:dateAx>
        <c:axId val="264796584"/>
        <c:scaling>
          <c:orientation val="minMax"/>
        </c:scaling>
        <c:delete val="1"/>
        <c:axPos val="b"/>
        <c:numFmt formatCode="ge" sourceLinked="1"/>
        <c:majorTickMark val="none"/>
        <c:minorTickMark val="none"/>
        <c:tickLblPos val="none"/>
        <c:crossAx val="264796976"/>
        <c:crosses val="autoZero"/>
        <c:auto val="1"/>
        <c:lblOffset val="100"/>
        <c:baseTimeUnit val="years"/>
      </c:dateAx>
      <c:valAx>
        <c:axId val="2647969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64796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347.79</c:v>
                </c:pt>
                <c:pt idx="1">
                  <c:v>339.62</c:v>
                </c:pt>
                <c:pt idx="2">
                  <c:v>327.63</c:v>
                </c:pt>
                <c:pt idx="3">
                  <c:v>312.08999999999997</c:v>
                </c:pt>
                <c:pt idx="4">
                  <c:v>462.22</c:v>
                </c:pt>
              </c:numCache>
            </c:numRef>
          </c:val>
        </c:ser>
        <c:dLbls>
          <c:showLegendKey val="0"/>
          <c:showVal val="0"/>
          <c:showCatName val="0"/>
          <c:showSerName val="0"/>
          <c:showPercent val="0"/>
          <c:showBubbleSize val="0"/>
        </c:dLbls>
        <c:gapWidth val="150"/>
        <c:axId val="265021120"/>
        <c:axId val="265021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330.99</c:v>
                </c:pt>
                <c:pt idx="1">
                  <c:v>324.08999999999997</c:v>
                </c:pt>
                <c:pt idx="2">
                  <c:v>319.82</c:v>
                </c:pt>
                <c:pt idx="3">
                  <c:v>373.09</c:v>
                </c:pt>
                <c:pt idx="4">
                  <c:v>307.45999999999998</c:v>
                </c:pt>
              </c:numCache>
            </c:numRef>
          </c:val>
          <c:smooth val="0"/>
        </c:ser>
        <c:dLbls>
          <c:showLegendKey val="0"/>
          <c:showVal val="0"/>
          <c:showCatName val="0"/>
          <c:showSerName val="0"/>
          <c:showPercent val="0"/>
          <c:showBubbleSize val="0"/>
        </c:dLbls>
        <c:marker val="1"/>
        <c:smooth val="0"/>
        <c:axId val="265021120"/>
        <c:axId val="265021512"/>
      </c:lineChart>
      <c:dateAx>
        <c:axId val="265021120"/>
        <c:scaling>
          <c:orientation val="minMax"/>
        </c:scaling>
        <c:delete val="1"/>
        <c:axPos val="b"/>
        <c:numFmt formatCode="ge" sourceLinked="1"/>
        <c:majorTickMark val="none"/>
        <c:minorTickMark val="none"/>
        <c:tickLblPos val="none"/>
        <c:crossAx val="265021512"/>
        <c:crosses val="autoZero"/>
        <c:auto val="1"/>
        <c:lblOffset val="100"/>
        <c:baseTimeUnit val="years"/>
      </c:dateAx>
      <c:valAx>
        <c:axId val="265021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65021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100.22</c:v>
                </c:pt>
                <c:pt idx="1">
                  <c:v>99.74</c:v>
                </c:pt>
                <c:pt idx="2">
                  <c:v>102.02</c:v>
                </c:pt>
                <c:pt idx="3">
                  <c:v>103.14</c:v>
                </c:pt>
                <c:pt idx="4">
                  <c:v>99.61</c:v>
                </c:pt>
              </c:numCache>
            </c:numRef>
          </c:val>
        </c:ser>
        <c:dLbls>
          <c:showLegendKey val="0"/>
          <c:showVal val="0"/>
          <c:showCatName val="0"/>
          <c:showSerName val="0"/>
          <c:showPercent val="0"/>
          <c:showBubbleSize val="0"/>
        </c:dLbls>
        <c:gapWidth val="150"/>
        <c:axId val="265022688"/>
        <c:axId val="265023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100.27</c:v>
                </c:pt>
                <c:pt idx="1">
                  <c:v>99.46</c:v>
                </c:pt>
                <c:pt idx="2">
                  <c:v>105.21</c:v>
                </c:pt>
                <c:pt idx="3">
                  <c:v>99.99</c:v>
                </c:pt>
                <c:pt idx="4">
                  <c:v>106.01</c:v>
                </c:pt>
              </c:numCache>
            </c:numRef>
          </c:val>
          <c:smooth val="0"/>
        </c:ser>
        <c:dLbls>
          <c:showLegendKey val="0"/>
          <c:showVal val="0"/>
          <c:showCatName val="0"/>
          <c:showSerName val="0"/>
          <c:showPercent val="0"/>
          <c:showBubbleSize val="0"/>
        </c:dLbls>
        <c:marker val="1"/>
        <c:smooth val="0"/>
        <c:axId val="265022688"/>
        <c:axId val="265023080"/>
      </c:lineChart>
      <c:dateAx>
        <c:axId val="265022688"/>
        <c:scaling>
          <c:orientation val="minMax"/>
        </c:scaling>
        <c:delete val="1"/>
        <c:axPos val="b"/>
        <c:numFmt formatCode="ge" sourceLinked="1"/>
        <c:majorTickMark val="none"/>
        <c:minorTickMark val="none"/>
        <c:tickLblPos val="none"/>
        <c:crossAx val="265023080"/>
        <c:crosses val="autoZero"/>
        <c:auto val="1"/>
        <c:lblOffset val="100"/>
        <c:baseTimeUnit val="years"/>
      </c:dateAx>
      <c:valAx>
        <c:axId val="265023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5022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169.99</c:v>
                </c:pt>
                <c:pt idx="1">
                  <c:v>170.36</c:v>
                </c:pt>
                <c:pt idx="2">
                  <c:v>167.24</c:v>
                </c:pt>
                <c:pt idx="3">
                  <c:v>165.74</c:v>
                </c:pt>
                <c:pt idx="4">
                  <c:v>164.17</c:v>
                </c:pt>
              </c:numCache>
            </c:numRef>
          </c:val>
        </c:ser>
        <c:dLbls>
          <c:showLegendKey val="0"/>
          <c:showVal val="0"/>
          <c:showCatName val="0"/>
          <c:showSerName val="0"/>
          <c:showPercent val="0"/>
          <c:showBubbleSize val="0"/>
        </c:dLbls>
        <c:gapWidth val="150"/>
        <c:axId val="265024256"/>
        <c:axId val="265024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169.62</c:v>
                </c:pt>
                <c:pt idx="1">
                  <c:v>171.78</c:v>
                </c:pt>
                <c:pt idx="2">
                  <c:v>162.59</c:v>
                </c:pt>
                <c:pt idx="3">
                  <c:v>171.15</c:v>
                </c:pt>
                <c:pt idx="4">
                  <c:v>162.24</c:v>
                </c:pt>
              </c:numCache>
            </c:numRef>
          </c:val>
          <c:smooth val="0"/>
        </c:ser>
        <c:dLbls>
          <c:showLegendKey val="0"/>
          <c:showVal val="0"/>
          <c:showCatName val="0"/>
          <c:showSerName val="0"/>
          <c:showPercent val="0"/>
          <c:showBubbleSize val="0"/>
        </c:dLbls>
        <c:marker val="1"/>
        <c:smooth val="0"/>
        <c:axId val="265024256"/>
        <c:axId val="265024648"/>
      </c:lineChart>
      <c:dateAx>
        <c:axId val="265024256"/>
        <c:scaling>
          <c:orientation val="minMax"/>
        </c:scaling>
        <c:delete val="1"/>
        <c:axPos val="b"/>
        <c:numFmt formatCode="ge" sourceLinked="1"/>
        <c:majorTickMark val="none"/>
        <c:minorTickMark val="none"/>
        <c:tickLblPos val="none"/>
        <c:crossAx val="265024648"/>
        <c:crosses val="autoZero"/>
        <c:auto val="1"/>
        <c:lblOffset val="100"/>
        <c:baseTimeUnit val="years"/>
      </c:dateAx>
      <c:valAx>
        <c:axId val="265024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5024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54.1</c:v>
                </c:pt>
                <c:pt idx="1">
                  <c:v>53.01</c:v>
                </c:pt>
                <c:pt idx="2">
                  <c:v>50.59</c:v>
                </c:pt>
                <c:pt idx="3">
                  <c:v>51.42</c:v>
                </c:pt>
                <c:pt idx="4">
                  <c:v>52.84</c:v>
                </c:pt>
              </c:numCache>
            </c:numRef>
          </c:val>
        </c:ser>
        <c:dLbls>
          <c:showLegendKey val="0"/>
          <c:showVal val="0"/>
          <c:showCatName val="0"/>
          <c:showSerName val="0"/>
          <c:showPercent val="0"/>
          <c:showBubbleSize val="0"/>
        </c:dLbls>
        <c:gapWidth val="150"/>
        <c:axId val="265147920"/>
        <c:axId val="265148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59.88</c:v>
                </c:pt>
                <c:pt idx="1">
                  <c:v>59.68</c:v>
                </c:pt>
                <c:pt idx="2">
                  <c:v>59.17</c:v>
                </c:pt>
                <c:pt idx="3">
                  <c:v>58.53</c:v>
                </c:pt>
                <c:pt idx="4">
                  <c:v>59.11</c:v>
                </c:pt>
              </c:numCache>
            </c:numRef>
          </c:val>
          <c:smooth val="0"/>
        </c:ser>
        <c:dLbls>
          <c:showLegendKey val="0"/>
          <c:showVal val="0"/>
          <c:showCatName val="0"/>
          <c:showSerName val="0"/>
          <c:showPercent val="0"/>
          <c:showBubbleSize val="0"/>
        </c:dLbls>
        <c:marker val="1"/>
        <c:smooth val="0"/>
        <c:axId val="265147920"/>
        <c:axId val="265148312"/>
      </c:lineChart>
      <c:dateAx>
        <c:axId val="265147920"/>
        <c:scaling>
          <c:orientation val="minMax"/>
        </c:scaling>
        <c:delete val="1"/>
        <c:axPos val="b"/>
        <c:numFmt formatCode="ge" sourceLinked="1"/>
        <c:majorTickMark val="none"/>
        <c:minorTickMark val="none"/>
        <c:tickLblPos val="none"/>
        <c:crossAx val="265148312"/>
        <c:crosses val="autoZero"/>
        <c:auto val="1"/>
        <c:lblOffset val="100"/>
        <c:baseTimeUnit val="years"/>
      </c:dateAx>
      <c:valAx>
        <c:axId val="265148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5147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78.3</c:v>
                </c:pt>
                <c:pt idx="1">
                  <c:v>79.709999999999994</c:v>
                </c:pt>
                <c:pt idx="2">
                  <c:v>82.73</c:v>
                </c:pt>
                <c:pt idx="3">
                  <c:v>81.7</c:v>
                </c:pt>
                <c:pt idx="4">
                  <c:v>78.989999999999995</c:v>
                </c:pt>
              </c:numCache>
            </c:numRef>
          </c:val>
        </c:ser>
        <c:dLbls>
          <c:showLegendKey val="0"/>
          <c:showVal val="0"/>
          <c:showCatName val="0"/>
          <c:showSerName val="0"/>
          <c:showPercent val="0"/>
          <c:showBubbleSize val="0"/>
        </c:dLbls>
        <c:gapWidth val="150"/>
        <c:axId val="265228576"/>
        <c:axId val="265228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87.65</c:v>
                </c:pt>
                <c:pt idx="1">
                  <c:v>87.63</c:v>
                </c:pt>
                <c:pt idx="2">
                  <c:v>87.6</c:v>
                </c:pt>
                <c:pt idx="3">
                  <c:v>85.26</c:v>
                </c:pt>
                <c:pt idx="4">
                  <c:v>87.91</c:v>
                </c:pt>
              </c:numCache>
            </c:numRef>
          </c:val>
          <c:smooth val="0"/>
        </c:ser>
        <c:dLbls>
          <c:showLegendKey val="0"/>
          <c:showVal val="0"/>
          <c:showCatName val="0"/>
          <c:showSerName val="0"/>
          <c:showPercent val="0"/>
          <c:showBubbleSize val="0"/>
        </c:dLbls>
        <c:marker val="1"/>
        <c:smooth val="0"/>
        <c:axId val="265228576"/>
        <c:axId val="265228968"/>
      </c:lineChart>
      <c:dateAx>
        <c:axId val="265228576"/>
        <c:scaling>
          <c:orientation val="minMax"/>
        </c:scaling>
        <c:delete val="1"/>
        <c:axPos val="b"/>
        <c:numFmt formatCode="ge" sourceLinked="1"/>
        <c:majorTickMark val="none"/>
        <c:minorTickMark val="none"/>
        <c:tickLblPos val="none"/>
        <c:crossAx val="265228968"/>
        <c:crosses val="autoZero"/>
        <c:auto val="1"/>
        <c:lblOffset val="100"/>
        <c:baseTimeUnit val="years"/>
      </c:dateAx>
      <c:valAx>
        <c:axId val="265228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5228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16" sqref="BL16:BZ44"/>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5" t="str">
        <f>データ!H6</f>
        <v>福島県　白河市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A4</v>
      </c>
      <c r="X8" s="59"/>
      <c r="Y8" s="59"/>
      <c r="Z8" s="59"/>
      <c r="AA8" s="59"/>
      <c r="AB8" s="59"/>
      <c r="AC8" s="59"/>
      <c r="AD8" s="60" t="s">
        <v>116</v>
      </c>
      <c r="AE8" s="60"/>
      <c r="AF8" s="60"/>
      <c r="AG8" s="60"/>
      <c r="AH8" s="60"/>
      <c r="AI8" s="60"/>
      <c r="AJ8" s="60"/>
      <c r="AK8" s="5"/>
      <c r="AL8" s="61">
        <f>データ!$R$6</f>
        <v>62245</v>
      </c>
      <c r="AM8" s="61"/>
      <c r="AN8" s="61"/>
      <c r="AO8" s="61"/>
      <c r="AP8" s="61"/>
      <c r="AQ8" s="61"/>
      <c r="AR8" s="61"/>
      <c r="AS8" s="61"/>
      <c r="AT8" s="51">
        <f>データ!$S$6</f>
        <v>305.32</v>
      </c>
      <c r="AU8" s="52"/>
      <c r="AV8" s="52"/>
      <c r="AW8" s="52"/>
      <c r="AX8" s="52"/>
      <c r="AY8" s="52"/>
      <c r="AZ8" s="52"/>
      <c r="BA8" s="52"/>
      <c r="BB8" s="53">
        <f>データ!$T$6</f>
        <v>203.87</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x14ac:dyDescent="0.15">
      <c r="A10" s="2"/>
      <c r="B10" s="51" t="str">
        <f>データ!$N$6</f>
        <v>-</v>
      </c>
      <c r="C10" s="52"/>
      <c r="D10" s="52"/>
      <c r="E10" s="52"/>
      <c r="F10" s="52"/>
      <c r="G10" s="52"/>
      <c r="H10" s="52"/>
      <c r="I10" s="51">
        <f>データ!$O$6</f>
        <v>63.04</v>
      </c>
      <c r="J10" s="52"/>
      <c r="K10" s="52"/>
      <c r="L10" s="52"/>
      <c r="M10" s="52"/>
      <c r="N10" s="52"/>
      <c r="O10" s="64"/>
      <c r="P10" s="53">
        <f>データ!$P$6</f>
        <v>96.8</v>
      </c>
      <c r="Q10" s="53"/>
      <c r="R10" s="53"/>
      <c r="S10" s="53"/>
      <c r="T10" s="53"/>
      <c r="U10" s="53"/>
      <c r="V10" s="53"/>
      <c r="W10" s="61">
        <f>データ!$Q$6</f>
        <v>2300</v>
      </c>
      <c r="X10" s="61"/>
      <c r="Y10" s="61"/>
      <c r="Z10" s="61"/>
      <c r="AA10" s="61"/>
      <c r="AB10" s="61"/>
      <c r="AC10" s="61"/>
      <c r="AD10" s="2"/>
      <c r="AE10" s="2"/>
      <c r="AF10" s="2"/>
      <c r="AG10" s="2"/>
      <c r="AH10" s="5"/>
      <c r="AI10" s="5"/>
      <c r="AJ10" s="5"/>
      <c r="AK10" s="5"/>
      <c r="AL10" s="61">
        <f>データ!$U$6</f>
        <v>59405</v>
      </c>
      <c r="AM10" s="61"/>
      <c r="AN10" s="61"/>
      <c r="AO10" s="61"/>
      <c r="AP10" s="61"/>
      <c r="AQ10" s="61"/>
      <c r="AR10" s="61"/>
      <c r="AS10" s="61"/>
      <c r="AT10" s="51">
        <f>データ!$V$6</f>
        <v>161.16999999999999</v>
      </c>
      <c r="AU10" s="52"/>
      <c r="AV10" s="52"/>
      <c r="AW10" s="52"/>
      <c r="AX10" s="52"/>
      <c r="AY10" s="52"/>
      <c r="AZ10" s="52"/>
      <c r="BA10" s="52"/>
      <c r="BB10" s="53">
        <f>データ!$W$6</f>
        <v>368.59</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118</v>
      </c>
      <c r="BM16" s="82"/>
      <c r="BN16" s="82"/>
      <c r="BO16" s="82"/>
      <c r="BP16" s="82"/>
      <c r="BQ16" s="82"/>
      <c r="BR16" s="82"/>
      <c r="BS16" s="82"/>
      <c r="BT16" s="82"/>
      <c r="BU16" s="82"/>
      <c r="BV16" s="82"/>
      <c r="BW16" s="82"/>
      <c r="BX16" s="82"/>
      <c r="BY16" s="82"/>
      <c r="BZ16" s="83"/>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x14ac:dyDescent="0.15">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x14ac:dyDescent="0.15">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5" t="s">
        <v>119</v>
      </c>
      <c r="BM47" s="86"/>
      <c r="BN47" s="86"/>
      <c r="BO47" s="86"/>
      <c r="BP47" s="86"/>
      <c r="BQ47" s="86"/>
      <c r="BR47" s="86"/>
      <c r="BS47" s="86"/>
      <c r="BT47" s="86"/>
      <c r="BU47" s="86"/>
      <c r="BV47" s="86"/>
      <c r="BW47" s="86"/>
      <c r="BX47" s="86"/>
      <c r="BY47" s="86"/>
      <c r="BZ47" s="87"/>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5"/>
      <c r="BM48" s="86"/>
      <c r="BN48" s="86"/>
      <c r="BO48" s="86"/>
      <c r="BP48" s="86"/>
      <c r="BQ48" s="86"/>
      <c r="BR48" s="86"/>
      <c r="BS48" s="86"/>
      <c r="BT48" s="86"/>
      <c r="BU48" s="86"/>
      <c r="BV48" s="86"/>
      <c r="BW48" s="86"/>
      <c r="BX48" s="86"/>
      <c r="BY48" s="86"/>
      <c r="BZ48" s="87"/>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5"/>
      <c r="BM49" s="86"/>
      <c r="BN49" s="86"/>
      <c r="BO49" s="86"/>
      <c r="BP49" s="86"/>
      <c r="BQ49" s="86"/>
      <c r="BR49" s="86"/>
      <c r="BS49" s="86"/>
      <c r="BT49" s="86"/>
      <c r="BU49" s="86"/>
      <c r="BV49" s="86"/>
      <c r="BW49" s="86"/>
      <c r="BX49" s="86"/>
      <c r="BY49" s="86"/>
      <c r="BZ49" s="87"/>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5"/>
      <c r="BM50" s="86"/>
      <c r="BN50" s="86"/>
      <c r="BO50" s="86"/>
      <c r="BP50" s="86"/>
      <c r="BQ50" s="86"/>
      <c r="BR50" s="86"/>
      <c r="BS50" s="86"/>
      <c r="BT50" s="86"/>
      <c r="BU50" s="86"/>
      <c r="BV50" s="86"/>
      <c r="BW50" s="86"/>
      <c r="BX50" s="86"/>
      <c r="BY50" s="86"/>
      <c r="BZ50" s="87"/>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5"/>
      <c r="BM51" s="86"/>
      <c r="BN51" s="86"/>
      <c r="BO51" s="86"/>
      <c r="BP51" s="86"/>
      <c r="BQ51" s="86"/>
      <c r="BR51" s="86"/>
      <c r="BS51" s="86"/>
      <c r="BT51" s="86"/>
      <c r="BU51" s="86"/>
      <c r="BV51" s="86"/>
      <c r="BW51" s="86"/>
      <c r="BX51" s="86"/>
      <c r="BY51" s="86"/>
      <c r="BZ51" s="87"/>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5"/>
      <c r="BM52" s="86"/>
      <c r="BN52" s="86"/>
      <c r="BO52" s="86"/>
      <c r="BP52" s="86"/>
      <c r="BQ52" s="86"/>
      <c r="BR52" s="86"/>
      <c r="BS52" s="86"/>
      <c r="BT52" s="86"/>
      <c r="BU52" s="86"/>
      <c r="BV52" s="86"/>
      <c r="BW52" s="86"/>
      <c r="BX52" s="86"/>
      <c r="BY52" s="86"/>
      <c r="BZ52" s="87"/>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5"/>
      <c r="BM53" s="86"/>
      <c r="BN53" s="86"/>
      <c r="BO53" s="86"/>
      <c r="BP53" s="86"/>
      <c r="BQ53" s="86"/>
      <c r="BR53" s="86"/>
      <c r="BS53" s="86"/>
      <c r="BT53" s="86"/>
      <c r="BU53" s="86"/>
      <c r="BV53" s="86"/>
      <c r="BW53" s="86"/>
      <c r="BX53" s="86"/>
      <c r="BY53" s="86"/>
      <c r="BZ53" s="87"/>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5"/>
      <c r="BM54" s="86"/>
      <c r="BN54" s="86"/>
      <c r="BO54" s="86"/>
      <c r="BP54" s="86"/>
      <c r="BQ54" s="86"/>
      <c r="BR54" s="86"/>
      <c r="BS54" s="86"/>
      <c r="BT54" s="86"/>
      <c r="BU54" s="86"/>
      <c r="BV54" s="86"/>
      <c r="BW54" s="86"/>
      <c r="BX54" s="86"/>
      <c r="BY54" s="86"/>
      <c r="BZ54" s="87"/>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5"/>
      <c r="BM55" s="86"/>
      <c r="BN55" s="86"/>
      <c r="BO55" s="86"/>
      <c r="BP55" s="86"/>
      <c r="BQ55" s="86"/>
      <c r="BR55" s="86"/>
      <c r="BS55" s="86"/>
      <c r="BT55" s="86"/>
      <c r="BU55" s="86"/>
      <c r="BV55" s="86"/>
      <c r="BW55" s="86"/>
      <c r="BX55" s="86"/>
      <c r="BY55" s="86"/>
      <c r="BZ55" s="87"/>
    </row>
    <row r="56" spans="1:78" ht="13.5" customHeight="1" x14ac:dyDescent="0.15">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5"/>
      <c r="BM56" s="86"/>
      <c r="BN56" s="86"/>
      <c r="BO56" s="86"/>
      <c r="BP56" s="86"/>
      <c r="BQ56" s="86"/>
      <c r="BR56" s="86"/>
      <c r="BS56" s="86"/>
      <c r="BT56" s="86"/>
      <c r="BU56" s="86"/>
      <c r="BV56" s="86"/>
      <c r="BW56" s="86"/>
      <c r="BX56" s="86"/>
      <c r="BY56" s="86"/>
      <c r="BZ56" s="87"/>
    </row>
    <row r="57" spans="1:78" ht="13.5" customHeight="1" x14ac:dyDescent="0.15">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5"/>
      <c r="BM57" s="86"/>
      <c r="BN57" s="86"/>
      <c r="BO57" s="86"/>
      <c r="BP57" s="86"/>
      <c r="BQ57" s="86"/>
      <c r="BR57" s="86"/>
      <c r="BS57" s="86"/>
      <c r="BT57" s="86"/>
      <c r="BU57" s="86"/>
      <c r="BV57" s="86"/>
      <c r="BW57" s="86"/>
      <c r="BX57" s="86"/>
      <c r="BY57" s="86"/>
      <c r="BZ57" s="87"/>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5"/>
      <c r="BM58" s="86"/>
      <c r="BN58" s="86"/>
      <c r="BO58" s="86"/>
      <c r="BP58" s="86"/>
      <c r="BQ58" s="86"/>
      <c r="BR58" s="86"/>
      <c r="BS58" s="86"/>
      <c r="BT58" s="86"/>
      <c r="BU58" s="86"/>
      <c r="BV58" s="86"/>
      <c r="BW58" s="86"/>
      <c r="BX58" s="86"/>
      <c r="BY58" s="86"/>
      <c r="BZ58" s="87"/>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5"/>
      <c r="BM59" s="86"/>
      <c r="BN59" s="86"/>
      <c r="BO59" s="86"/>
      <c r="BP59" s="86"/>
      <c r="BQ59" s="86"/>
      <c r="BR59" s="86"/>
      <c r="BS59" s="86"/>
      <c r="BT59" s="86"/>
      <c r="BU59" s="86"/>
      <c r="BV59" s="86"/>
      <c r="BW59" s="86"/>
      <c r="BX59" s="86"/>
      <c r="BY59" s="86"/>
      <c r="BZ59" s="87"/>
    </row>
    <row r="60" spans="1:78" ht="13.5" customHeight="1" x14ac:dyDescent="0.15">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5"/>
      <c r="BM60" s="86"/>
      <c r="BN60" s="86"/>
      <c r="BO60" s="86"/>
      <c r="BP60" s="86"/>
      <c r="BQ60" s="86"/>
      <c r="BR60" s="86"/>
      <c r="BS60" s="86"/>
      <c r="BT60" s="86"/>
      <c r="BU60" s="86"/>
      <c r="BV60" s="86"/>
      <c r="BW60" s="86"/>
      <c r="BX60" s="86"/>
      <c r="BY60" s="86"/>
      <c r="BZ60" s="87"/>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5"/>
      <c r="BM61" s="86"/>
      <c r="BN61" s="86"/>
      <c r="BO61" s="86"/>
      <c r="BP61" s="86"/>
      <c r="BQ61" s="86"/>
      <c r="BR61" s="86"/>
      <c r="BS61" s="86"/>
      <c r="BT61" s="86"/>
      <c r="BU61" s="86"/>
      <c r="BV61" s="86"/>
      <c r="BW61" s="86"/>
      <c r="BX61" s="86"/>
      <c r="BY61" s="86"/>
      <c r="BZ61" s="87"/>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5"/>
      <c r="BM62" s="86"/>
      <c r="BN62" s="86"/>
      <c r="BO62" s="86"/>
      <c r="BP62" s="86"/>
      <c r="BQ62" s="86"/>
      <c r="BR62" s="86"/>
      <c r="BS62" s="86"/>
      <c r="BT62" s="86"/>
      <c r="BU62" s="86"/>
      <c r="BV62" s="86"/>
      <c r="BW62" s="86"/>
      <c r="BX62" s="86"/>
      <c r="BY62" s="86"/>
      <c r="BZ62" s="87"/>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5"/>
      <c r="BM63" s="86"/>
      <c r="BN63" s="86"/>
      <c r="BO63" s="86"/>
      <c r="BP63" s="86"/>
      <c r="BQ63" s="86"/>
      <c r="BR63" s="86"/>
      <c r="BS63" s="86"/>
      <c r="BT63" s="86"/>
      <c r="BU63" s="86"/>
      <c r="BV63" s="86"/>
      <c r="BW63" s="86"/>
      <c r="BX63" s="86"/>
      <c r="BY63" s="86"/>
      <c r="BZ63" s="87"/>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5" t="s">
        <v>117</v>
      </c>
      <c r="BM66" s="86"/>
      <c r="BN66" s="86"/>
      <c r="BO66" s="86"/>
      <c r="BP66" s="86"/>
      <c r="BQ66" s="86"/>
      <c r="BR66" s="86"/>
      <c r="BS66" s="86"/>
      <c r="BT66" s="86"/>
      <c r="BU66" s="86"/>
      <c r="BV66" s="86"/>
      <c r="BW66" s="86"/>
      <c r="BX66" s="86"/>
      <c r="BY66" s="86"/>
      <c r="BZ66" s="87"/>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5"/>
      <c r="BM67" s="86"/>
      <c r="BN67" s="86"/>
      <c r="BO67" s="86"/>
      <c r="BP67" s="86"/>
      <c r="BQ67" s="86"/>
      <c r="BR67" s="86"/>
      <c r="BS67" s="86"/>
      <c r="BT67" s="86"/>
      <c r="BU67" s="86"/>
      <c r="BV67" s="86"/>
      <c r="BW67" s="86"/>
      <c r="BX67" s="86"/>
      <c r="BY67" s="86"/>
      <c r="BZ67" s="87"/>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5"/>
      <c r="BM68" s="86"/>
      <c r="BN68" s="86"/>
      <c r="BO68" s="86"/>
      <c r="BP68" s="86"/>
      <c r="BQ68" s="86"/>
      <c r="BR68" s="86"/>
      <c r="BS68" s="86"/>
      <c r="BT68" s="86"/>
      <c r="BU68" s="86"/>
      <c r="BV68" s="86"/>
      <c r="BW68" s="86"/>
      <c r="BX68" s="86"/>
      <c r="BY68" s="86"/>
      <c r="BZ68" s="87"/>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5"/>
      <c r="BM69" s="86"/>
      <c r="BN69" s="86"/>
      <c r="BO69" s="86"/>
      <c r="BP69" s="86"/>
      <c r="BQ69" s="86"/>
      <c r="BR69" s="86"/>
      <c r="BS69" s="86"/>
      <c r="BT69" s="86"/>
      <c r="BU69" s="86"/>
      <c r="BV69" s="86"/>
      <c r="BW69" s="86"/>
      <c r="BX69" s="86"/>
      <c r="BY69" s="86"/>
      <c r="BZ69" s="87"/>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5"/>
      <c r="BM70" s="86"/>
      <c r="BN70" s="86"/>
      <c r="BO70" s="86"/>
      <c r="BP70" s="86"/>
      <c r="BQ70" s="86"/>
      <c r="BR70" s="86"/>
      <c r="BS70" s="86"/>
      <c r="BT70" s="86"/>
      <c r="BU70" s="86"/>
      <c r="BV70" s="86"/>
      <c r="BW70" s="86"/>
      <c r="BX70" s="86"/>
      <c r="BY70" s="86"/>
      <c r="BZ70" s="87"/>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5"/>
      <c r="BM71" s="86"/>
      <c r="BN71" s="86"/>
      <c r="BO71" s="86"/>
      <c r="BP71" s="86"/>
      <c r="BQ71" s="86"/>
      <c r="BR71" s="86"/>
      <c r="BS71" s="86"/>
      <c r="BT71" s="86"/>
      <c r="BU71" s="86"/>
      <c r="BV71" s="86"/>
      <c r="BW71" s="86"/>
      <c r="BX71" s="86"/>
      <c r="BY71" s="86"/>
      <c r="BZ71" s="87"/>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5"/>
      <c r="BM72" s="86"/>
      <c r="BN72" s="86"/>
      <c r="BO72" s="86"/>
      <c r="BP72" s="86"/>
      <c r="BQ72" s="86"/>
      <c r="BR72" s="86"/>
      <c r="BS72" s="86"/>
      <c r="BT72" s="86"/>
      <c r="BU72" s="86"/>
      <c r="BV72" s="86"/>
      <c r="BW72" s="86"/>
      <c r="BX72" s="86"/>
      <c r="BY72" s="86"/>
      <c r="BZ72" s="87"/>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5"/>
      <c r="BM73" s="86"/>
      <c r="BN73" s="86"/>
      <c r="BO73" s="86"/>
      <c r="BP73" s="86"/>
      <c r="BQ73" s="86"/>
      <c r="BR73" s="86"/>
      <c r="BS73" s="86"/>
      <c r="BT73" s="86"/>
      <c r="BU73" s="86"/>
      <c r="BV73" s="86"/>
      <c r="BW73" s="86"/>
      <c r="BX73" s="86"/>
      <c r="BY73" s="86"/>
      <c r="BZ73" s="87"/>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5"/>
      <c r="BM74" s="86"/>
      <c r="BN74" s="86"/>
      <c r="BO74" s="86"/>
      <c r="BP74" s="86"/>
      <c r="BQ74" s="86"/>
      <c r="BR74" s="86"/>
      <c r="BS74" s="86"/>
      <c r="BT74" s="86"/>
      <c r="BU74" s="86"/>
      <c r="BV74" s="86"/>
      <c r="BW74" s="86"/>
      <c r="BX74" s="86"/>
      <c r="BY74" s="86"/>
      <c r="BZ74" s="87"/>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5"/>
      <c r="BM75" s="86"/>
      <c r="BN75" s="86"/>
      <c r="BO75" s="86"/>
      <c r="BP75" s="86"/>
      <c r="BQ75" s="86"/>
      <c r="BR75" s="86"/>
      <c r="BS75" s="86"/>
      <c r="BT75" s="86"/>
      <c r="BU75" s="86"/>
      <c r="BV75" s="86"/>
      <c r="BW75" s="86"/>
      <c r="BX75" s="86"/>
      <c r="BY75" s="86"/>
      <c r="BZ75" s="87"/>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5"/>
      <c r="BM76" s="86"/>
      <c r="BN76" s="86"/>
      <c r="BO76" s="86"/>
      <c r="BP76" s="86"/>
      <c r="BQ76" s="86"/>
      <c r="BR76" s="86"/>
      <c r="BS76" s="86"/>
      <c r="BT76" s="86"/>
      <c r="BU76" s="86"/>
      <c r="BV76" s="86"/>
      <c r="BW76" s="86"/>
      <c r="BX76" s="86"/>
      <c r="BY76" s="86"/>
      <c r="BZ76" s="87"/>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5"/>
      <c r="BM77" s="86"/>
      <c r="BN77" s="86"/>
      <c r="BO77" s="86"/>
      <c r="BP77" s="86"/>
      <c r="BQ77" s="86"/>
      <c r="BR77" s="86"/>
      <c r="BS77" s="86"/>
      <c r="BT77" s="86"/>
      <c r="BU77" s="86"/>
      <c r="BV77" s="86"/>
      <c r="BW77" s="86"/>
      <c r="BX77" s="86"/>
      <c r="BY77" s="86"/>
      <c r="BZ77" s="87"/>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5"/>
      <c r="BM78" s="86"/>
      <c r="BN78" s="86"/>
      <c r="BO78" s="86"/>
      <c r="BP78" s="86"/>
      <c r="BQ78" s="86"/>
      <c r="BR78" s="86"/>
      <c r="BS78" s="86"/>
      <c r="BT78" s="86"/>
      <c r="BU78" s="86"/>
      <c r="BV78" s="86"/>
      <c r="BW78" s="86"/>
      <c r="BX78" s="86"/>
      <c r="BY78" s="86"/>
      <c r="BZ78" s="87"/>
    </row>
    <row r="79" spans="1:78" ht="13.5" customHeight="1" x14ac:dyDescent="0.15">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5"/>
      <c r="BM79" s="86"/>
      <c r="BN79" s="86"/>
      <c r="BO79" s="86"/>
      <c r="BP79" s="86"/>
      <c r="BQ79" s="86"/>
      <c r="BR79" s="86"/>
      <c r="BS79" s="86"/>
      <c r="BT79" s="86"/>
      <c r="BU79" s="86"/>
      <c r="BV79" s="86"/>
      <c r="BW79" s="86"/>
      <c r="BX79" s="86"/>
      <c r="BY79" s="86"/>
      <c r="BZ79" s="87"/>
    </row>
    <row r="80" spans="1:78" ht="13.5" customHeight="1" x14ac:dyDescent="0.15">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5"/>
      <c r="BM80" s="86"/>
      <c r="BN80" s="86"/>
      <c r="BO80" s="86"/>
      <c r="BP80" s="86"/>
      <c r="BQ80" s="86"/>
      <c r="BR80" s="86"/>
      <c r="BS80" s="86"/>
      <c r="BT80" s="86"/>
      <c r="BU80" s="86"/>
      <c r="BV80" s="86"/>
      <c r="BW80" s="86"/>
      <c r="BX80" s="86"/>
      <c r="BY80" s="86"/>
      <c r="BZ80" s="87"/>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5"/>
      <c r="BM81" s="86"/>
      <c r="BN81" s="86"/>
      <c r="BO81" s="86"/>
      <c r="BP81" s="86"/>
      <c r="BQ81" s="86"/>
      <c r="BR81" s="86"/>
      <c r="BS81" s="86"/>
      <c r="BT81" s="86"/>
      <c r="BU81" s="86"/>
      <c r="BV81" s="86"/>
      <c r="BW81" s="86"/>
      <c r="BX81" s="86"/>
      <c r="BY81" s="86"/>
      <c r="BZ81" s="87"/>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8"/>
      <c r="BM82" s="89"/>
      <c r="BN82" s="89"/>
      <c r="BO82" s="89"/>
      <c r="BP82" s="89"/>
      <c r="BQ82" s="89"/>
      <c r="BR82" s="89"/>
      <c r="BS82" s="89"/>
      <c r="BT82" s="89"/>
      <c r="BU82" s="89"/>
      <c r="BV82" s="89"/>
      <c r="BW82" s="89"/>
      <c r="BX82" s="89"/>
      <c r="BY82" s="89"/>
      <c r="BZ82" s="90"/>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92" t="s">
        <v>62</v>
      </c>
      <c r="I3" s="93"/>
      <c r="J3" s="93"/>
      <c r="K3" s="93"/>
      <c r="L3" s="93"/>
      <c r="M3" s="93"/>
      <c r="N3" s="93"/>
      <c r="O3" s="93"/>
      <c r="P3" s="93"/>
      <c r="Q3" s="93"/>
      <c r="R3" s="93"/>
      <c r="S3" s="93"/>
      <c r="T3" s="93"/>
      <c r="U3" s="93"/>
      <c r="V3" s="93"/>
      <c r="W3" s="94"/>
      <c r="X3" s="98" t="s">
        <v>63</v>
      </c>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t="s">
        <v>64</v>
      </c>
      <c r="DI3" s="91"/>
      <c r="DJ3" s="91"/>
      <c r="DK3" s="91"/>
      <c r="DL3" s="91"/>
      <c r="DM3" s="91"/>
      <c r="DN3" s="91"/>
      <c r="DO3" s="91"/>
      <c r="DP3" s="91"/>
      <c r="DQ3" s="91"/>
      <c r="DR3" s="91"/>
      <c r="DS3" s="91"/>
      <c r="DT3" s="91"/>
      <c r="DU3" s="91"/>
      <c r="DV3" s="91"/>
      <c r="DW3" s="91"/>
      <c r="DX3" s="91"/>
      <c r="DY3" s="91"/>
      <c r="DZ3" s="91"/>
      <c r="EA3" s="91"/>
      <c r="EB3" s="91"/>
      <c r="EC3" s="91"/>
      <c r="ED3" s="91"/>
      <c r="EE3" s="91"/>
      <c r="EF3" s="91"/>
      <c r="EG3" s="91"/>
      <c r="EH3" s="91"/>
      <c r="EI3" s="91"/>
      <c r="EJ3" s="91"/>
      <c r="EK3" s="91"/>
      <c r="EL3" s="91"/>
      <c r="EM3" s="91"/>
      <c r="EN3" s="91"/>
    </row>
    <row r="4" spans="1:144" x14ac:dyDescent="0.15">
      <c r="A4" s="29" t="s">
        <v>65</v>
      </c>
      <c r="B4" s="31"/>
      <c r="C4" s="31"/>
      <c r="D4" s="31"/>
      <c r="E4" s="31"/>
      <c r="F4" s="31"/>
      <c r="G4" s="31"/>
      <c r="H4" s="95"/>
      <c r="I4" s="96"/>
      <c r="J4" s="96"/>
      <c r="K4" s="96"/>
      <c r="L4" s="96"/>
      <c r="M4" s="96"/>
      <c r="N4" s="96"/>
      <c r="O4" s="96"/>
      <c r="P4" s="96"/>
      <c r="Q4" s="96"/>
      <c r="R4" s="96"/>
      <c r="S4" s="96"/>
      <c r="T4" s="96"/>
      <c r="U4" s="96"/>
      <c r="V4" s="96"/>
      <c r="W4" s="97"/>
      <c r="X4" s="91" t="s">
        <v>66</v>
      </c>
      <c r="Y4" s="91"/>
      <c r="Z4" s="91"/>
      <c r="AA4" s="91"/>
      <c r="AB4" s="91"/>
      <c r="AC4" s="91"/>
      <c r="AD4" s="91"/>
      <c r="AE4" s="91"/>
      <c r="AF4" s="91"/>
      <c r="AG4" s="91"/>
      <c r="AH4" s="91"/>
      <c r="AI4" s="91" t="s">
        <v>67</v>
      </c>
      <c r="AJ4" s="91"/>
      <c r="AK4" s="91"/>
      <c r="AL4" s="91"/>
      <c r="AM4" s="91"/>
      <c r="AN4" s="91"/>
      <c r="AO4" s="91"/>
      <c r="AP4" s="91"/>
      <c r="AQ4" s="91"/>
      <c r="AR4" s="91"/>
      <c r="AS4" s="91"/>
      <c r="AT4" s="91" t="s">
        <v>68</v>
      </c>
      <c r="AU4" s="91"/>
      <c r="AV4" s="91"/>
      <c r="AW4" s="91"/>
      <c r="AX4" s="91"/>
      <c r="AY4" s="91"/>
      <c r="AZ4" s="91"/>
      <c r="BA4" s="91"/>
      <c r="BB4" s="91"/>
      <c r="BC4" s="91"/>
      <c r="BD4" s="91"/>
      <c r="BE4" s="91" t="s">
        <v>69</v>
      </c>
      <c r="BF4" s="91"/>
      <c r="BG4" s="91"/>
      <c r="BH4" s="91"/>
      <c r="BI4" s="91"/>
      <c r="BJ4" s="91"/>
      <c r="BK4" s="91"/>
      <c r="BL4" s="91"/>
      <c r="BM4" s="91"/>
      <c r="BN4" s="91"/>
      <c r="BO4" s="91"/>
      <c r="BP4" s="91" t="s">
        <v>70</v>
      </c>
      <c r="BQ4" s="91"/>
      <c r="BR4" s="91"/>
      <c r="BS4" s="91"/>
      <c r="BT4" s="91"/>
      <c r="BU4" s="91"/>
      <c r="BV4" s="91"/>
      <c r="BW4" s="91"/>
      <c r="BX4" s="91"/>
      <c r="BY4" s="91"/>
      <c r="BZ4" s="91"/>
      <c r="CA4" s="91" t="s">
        <v>71</v>
      </c>
      <c r="CB4" s="91"/>
      <c r="CC4" s="91"/>
      <c r="CD4" s="91"/>
      <c r="CE4" s="91"/>
      <c r="CF4" s="91"/>
      <c r="CG4" s="91"/>
      <c r="CH4" s="91"/>
      <c r="CI4" s="91"/>
      <c r="CJ4" s="91"/>
      <c r="CK4" s="91"/>
      <c r="CL4" s="91" t="s">
        <v>72</v>
      </c>
      <c r="CM4" s="91"/>
      <c r="CN4" s="91"/>
      <c r="CO4" s="91"/>
      <c r="CP4" s="91"/>
      <c r="CQ4" s="91"/>
      <c r="CR4" s="91"/>
      <c r="CS4" s="91"/>
      <c r="CT4" s="91"/>
      <c r="CU4" s="91"/>
      <c r="CV4" s="91"/>
      <c r="CW4" s="91" t="s">
        <v>73</v>
      </c>
      <c r="CX4" s="91"/>
      <c r="CY4" s="91"/>
      <c r="CZ4" s="91"/>
      <c r="DA4" s="91"/>
      <c r="DB4" s="91"/>
      <c r="DC4" s="91"/>
      <c r="DD4" s="91"/>
      <c r="DE4" s="91"/>
      <c r="DF4" s="91"/>
      <c r="DG4" s="91"/>
      <c r="DH4" s="91" t="s">
        <v>74</v>
      </c>
      <c r="DI4" s="91"/>
      <c r="DJ4" s="91"/>
      <c r="DK4" s="91"/>
      <c r="DL4" s="91"/>
      <c r="DM4" s="91"/>
      <c r="DN4" s="91"/>
      <c r="DO4" s="91"/>
      <c r="DP4" s="91"/>
      <c r="DQ4" s="91"/>
      <c r="DR4" s="91"/>
      <c r="DS4" s="91" t="s">
        <v>75</v>
      </c>
      <c r="DT4" s="91"/>
      <c r="DU4" s="91"/>
      <c r="DV4" s="91"/>
      <c r="DW4" s="91"/>
      <c r="DX4" s="91"/>
      <c r="DY4" s="91"/>
      <c r="DZ4" s="91"/>
      <c r="EA4" s="91"/>
      <c r="EB4" s="91"/>
      <c r="EC4" s="91"/>
      <c r="ED4" s="91" t="s">
        <v>76</v>
      </c>
      <c r="EE4" s="91"/>
      <c r="EF4" s="91"/>
      <c r="EG4" s="91"/>
      <c r="EH4" s="91"/>
      <c r="EI4" s="91"/>
      <c r="EJ4" s="91"/>
      <c r="EK4" s="91"/>
      <c r="EL4" s="91"/>
      <c r="EM4" s="91"/>
      <c r="EN4" s="91"/>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72052</v>
      </c>
      <c r="D6" s="34">
        <f t="shared" si="3"/>
        <v>46</v>
      </c>
      <c r="E6" s="34">
        <f t="shared" si="3"/>
        <v>1</v>
      </c>
      <c r="F6" s="34">
        <f t="shared" si="3"/>
        <v>0</v>
      </c>
      <c r="G6" s="34">
        <f t="shared" si="3"/>
        <v>1</v>
      </c>
      <c r="H6" s="34" t="str">
        <f t="shared" si="3"/>
        <v>福島県　白河市</v>
      </c>
      <c r="I6" s="34" t="str">
        <f t="shared" si="3"/>
        <v>法適用</v>
      </c>
      <c r="J6" s="34" t="str">
        <f t="shared" si="3"/>
        <v>水道事業</v>
      </c>
      <c r="K6" s="34" t="str">
        <f t="shared" si="3"/>
        <v>末端給水事業</v>
      </c>
      <c r="L6" s="34" t="str">
        <f t="shared" si="3"/>
        <v>A4</v>
      </c>
      <c r="M6" s="34">
        <f t="shared" si="3"/>
        <v>0</v>
      </c>
      <c r="N6" s="35" t="str">
        <f t="shared" si="3"/>
        <v>-</v>
      </c>
      <c r="O6" s="35">
        <f t="shared" si="3"/>
        <v>63.04</v>
      </c>
      <c r="P6" s="35">
        <f t="shared" si="3"/>
        <v>96.8</v>
      </c>
      <c r="Q6" s="35">
        <f t="shared" si="3"/>
        <v>2300</v>
      </c>
      <c r="R6" s="35">
        <f t="shared" si="3"/>
        <v>62245</v>
      </c>
      <c r="S6" s="35">
        <f t="shared" si="3"/>
        <v>305.32</v>
      </c>
      <c r="T6" s="35">
        <f t="shared" si="3"/>
        <v>203.87</v>
      </c>
      <c r="U6" s="35">
        <f t="shared" si="3"/>
        <v>59405</v>
      </c>
      <c r="V6" s="35">
        <f t="shared" si="3"/>
        <v>161.16999999999999</v>
      </c>
      <c r="W6" s="35">
        <f t="shared" si="3"/>
        <v>368.59</v>
      </c>
      <c r="X6" s="36">
        <f>IF(X7="",NA(),X7)</f>
        <v>110.2</v>
      </c>
      <c r="Y6" s="36">
        <f t="shared" ref="Y6:AG6" si="4">IF(Y7="",NA(),Y7)</f>
        <v>110.38</v>
      </c>
      <c r="Z6" s="36">
        <f t="shared" si="4"/>
        <v>110.84</v>
      </c>
      <c r="AA6" s="36">
        <f t="shared" si="4"/>
        <v>113.2</v>
      </c>
      <c r="AB6" s="36">
        <f t="shared" si="4"/>
        <v>114.88</v>
      </c>
      <c r="AC6" s="36">
        <f t="shared" si="4"/>
        <v>108.24</v>
      </c>
      <c r="AD6" s="36">
        <f t="shared" si="4"/>
        <v>107.8</v>
      </c>
      <c r="AE6" s="36">
        <f t="shared" si="4"/>
        <v>111.96</v>
      </c>
      <c r="AF6" s="36">
        <f t="shared" si="4"/>
        <v>109.64</v>
      </c>
      <c r="AG6" s="36">
        <f t="shared" si="4"/>
        <v>113.16</v>
      </c>
      <c r="AH6" s="35" t="str">
        <f>IF(AH7="","",IF(AH7="-","【-】","【"&amp;SUBSTITUTE(TEXT(AH7,"#,##0.00"),"-","△")&amp;"】"))</f>
        <v>【114.35】</v>
      </c>
      <c r="AI6" s="35">
        <f>IF(AI7="",NA(),AI7)</f>
        <v>0</v>
      </c>
      <c r="AJ6" s="35">
        <f t="shared" ref="AJ6:AR6" si="5">IF(AJ7="",NA(),AJ7)</f>
        <v>0</v>
      </c>
      <c r="AK6" s="35">
        <f t="shared" si="5"/>
        <v>0</v>
      </c>
      <c r="AL6" s="35">
        <f t="shared" si="5"/>
        <v>0</v>
      </c>
      <c r="AM6" s="35">
        <f t="shared" si="5"/>
        <v>0</v>
      </c>
      <c r="AN6" s="36">
        <f t="shared" si="5"/>
        <v>4.46</v>
      </c>
      <c r="AO6" s="36">
        <f t="shared" si="5"/>
        <v>4.3899999999999997</v>
      </c>
      <c r="AP6" s="36">
        <f t="shared" si="5"/>
        <v>0.41</v>
      </c>
      <c r="AQ6" s="36">
        <f t="shared" si="5"/>
        <v>3.62</v>
      </c>
      <c r="AR6" s="36">
        <f t="shared" si="5"/>
        <v>0.68</v>
      </c>
      <c r="AS6" s="35" t="str">
        <f>IF(AS7="","",IF(AS7="-","【-】","【"&amp;SUBSTITUTE(TEXT(AS7,"#,##0.00"),"-","△")&amp;"】"))</f>
        <v>【0.79】</v>
      </c>
      <c r="AT6" s="36">
        <f>IF(AT7="",NA(),AT7)</f>
        <v>1337.37</v>
      </c>
      <c r="AU6" s="36">
        <f t="shared" ref="AU6:BC6" si="6">IF(AU7="",NA(),AU7)</f>
        <v>1802.54</v>
      </c>
      <c r="AV6" s="36">
        <f t="shared" si="6"/>
        <v>440.49</v>
      </c>
      <c r="AW6" s="36">
        <f t="shared" si="6"/>
        <v>447</v>
      </c>
      <c r="AX6" s="36">
        <f t="shared" si="6"/>
        <v>391.93</v>
      </c>
      <c r="AY6" s="36">
        <f t="shared" si="6"/>
        <v>701</v>
      </c>
      <c r="AZ6" s="36">
        <f t="shared" si="6"/>
        <v>739.59</v>
      </c>
      <c r="BA6" s="36">
        <f t="shared" si="6"/>
        <v>335.95</v>
      </c>
      <c r="BB6" s="36">
        <f t="shared" si="6"/>
        <v>371.31</v>
      </c>
      <c r="BC6" s="36">
        <f t="shared" si="6"/>
        <v>357.82</v>
      </c>
      <c r="BD6" s="35" t="str">
        <f>IF(BD7="","",IF(BD7="-","【-】","【"&amp;SUBSTITUTE(TEXT(BD7,"#,##0.00"),"-","△")&amp;"】"))</f>
        <v>【262.87】</v>
      </c>
      <c r="BE6" s="36">
        <f>IF(BE7="",NA(),BE7)</f>
        <v>347.79</v>
      </c>
      <c r="BF6" s="36">
        <f t="shared" ref="BF6:BN6" si="7">IF(BF7="",NA(),BF7)</f>
        <v>339.62</v>
      </c>
      <c r="BG6" s="36">
        <f t="shared" si="7"/>
        <v>327.63</v>
      </c>
      <c r="BH6" s="36">
        <f t="shared" si="7"/>
        <v>312.08999999999997</v>
      </c>
      <c r="BI6" s="36">
        <f t="shared" si="7"/>
        <v>462.22</v>
      </c>
      <c r="BJ6" s="36">
        <f t="shared" si="7"/>
        <v>330.99</v>
      </c>
      <c r="BK6" s="36">
        <f t="shared" si="7"/>
        <v>324.08999999999997</v>
      </c>
      <c r="BL6" s="36">
        <f t="shared" si="7"/>
        <v>319.82</v>
      </c>
      <c r="BM6" s="36">
        <f t="shared" si="7"/>
        <v>373.09</v>
      </c>
      <c r="BN6" s="36">
        <f t="shared" si="7"/>
        <v>307.45999999999998</v>
      </c>
      <c r="BO6" s="35" t="str">
        <f>IF(BO7="","",IF(BO7="-","【-】","【"&amp;SUBSTITUTE(TEXT(BO7,"#,##0.00"),"-","△")&amp;"】"))</f>
        <v>【270.87】</v>
      </c>
      <c r="BP6" s="36">
        <f>IF(BP7="",NA(),BP7)</f>
        <v>100.22</v>
      </c>
      <c r="BQ6" s="36">
        <f t="shared" ref="BQ6:BY6" si="8">IF(BQ7="",NA(),BQ7)</f>
        <v>99.74</v>
      </c>
      <c r="BR6" s="36">
        <f t="shared" si="8"/>
        <v>102.02</v>
      </c>
      <c r="BS6" s="36">
        <f t="shared" si="8"/>
        <v>103.14</v>
      </c>
      <c r="BT6" s="36">
        <f t="shared" si="8"/>
        <v>99.61</v>
      </c>
      <c r="BU6" s="36">
        <f t="shared" si="8"/>
        <v>100.27</v>
      </c>
      <c r="BV6" s="36">
        <f t="shared" si="8"/>
        <v>99.46</v>
      </c>
      <c r="BW6" s="36">
        <f t="shared" si="8"/>
        <v>105.21</v>
      </c>
      <c r="BX6" s="36">
        <f t="shared" si="8"/>
        <v>99.99</v>
      </c>
      <c r="BY6" s="36">
        <f t="shared" si="8"/>
        <v>106.01</v>
      </c>
      <c r="BZ6" s="35" t="str">
        <f>IF(BZ7="","",IF(BZ7="-","【-】","【"&amp;SUBSTITUTE(TEXT(BZ7,"#,##0.00"),"-","△")&amp;"】"))</f>
        <v>【105.59】</v>
      </c>
      <c r="CA6" s="36">
        <f>IF(CA7="",NA(),CA7)</f>
        <v>169.99</v>
      </c>
      <c r="CB6" s="36">
        <f t="shared" ref="CB6:CJ6" si="9">IF(CB7="",NA(),CB7)</f>
        <v>170.36</v>
      </c>
      <c r="CC6" s="36">
        <f t="shared" si="9"/>
        <v>167.24</v>
      </c>
      <c r="CD6" s="36">
        <f t="shared" si="9"/>
        <v>165.74</v>
      </c>
      <c r="CE6" s="36">
        <f t="shared" si="9"/>
        <v>164.17</v>
      </c>
      <c r="CF6" s="36">
        <f t="shared" si="9"/>
        <v>169.62</v>
      </c>
      <c r="CG6" s="36">
        <f t="shared" si="9"/>
        <v>171.78</v>
      </c>
      <c r="CH6" s="36">
        <f t="shared" si="9"/>
        <v>162.59</v>
      </c>
      <c r="CI6" s="36">
        <f t="shared" si="9"/>
        <v>171.15</v>
      </c>
      <c r="CJ6" s="36">
        <f t="shared" si="9"/>
        <v>162.24</v>
      </c>
      <c r="CK6" s="35" t="str">
        <f>IF(CK7="","",IF(CK7="-","【-】","【"&amp;SUBSTITUTE(TEXT(CK7,"#,##0.00"),"-","△")&amp;"】"))</f>
        <v>【163.27】</v>
      </c>
      <c r="CL6" s="36">
        <f>IF(CL7="",NA(),CL7)</f>
        <v>54.1</v>
      </c>
      <c r="CM6" s="36">
        <f t="shared" ref="CM6:CU6" si="10">IF(CM7="",NA(),CM7)</f>
        <v>53.01</v>
      </c>
      <c r="CN6" s="36">
        <f t="shared" si="10"/>
        <v>50.59</v>
      </c>
      <c r="CO6" s="36">
        <f t="shared" si="10"/>
        <v>51.42</v>
      </c>
      <c r="CP6" s="36">
        <f t="shared" si="10"/>
        <v>52.84</v>
      </c>
      <c r="CQ6" s="36">
        <f t="shared" si="10"/>
        <v>59.88</v>
      </c>
      <c r="CR6" s="36">
        <f t="shared" si="10"/>
        <v>59.68</v>
      </c>
      <c r="CS6" s="36">
        <f t="shared" si="10"/>
        <v>59.17</v>
      </c>
      <c r="CT6" s="36">
        <f t="shared" si="10"/>
        <v>58.53</v>
      </c>
      <c r="CU6" s="36">
        <f t="shared" si="10"/>
        <v>59.11</v>
      </c>
      <c r="CV6" s="35" t="str">
        <f>IF(CV7="","",IF(CV7="-","【-】","【"&amp;SUBSTITUTE(TEXT(CV7,"#,##0.00"),"-","△")&amp;"】"))</f>
        <v>【59.94】</v>
      </c>
      <c r="CW6" s="36">
        <f>IF(CW7="",NA(),CW7)</f>
        <v>78.3</v>
      </c>
      <c r="CX6" s="36">
        <f t="shared" ref="CX6:DF6" si="11">IF(CX7="",NA(),CX7)</f>
        <v>79.709999999999994</v>
      </c>
      <c r="CY6" s="36">
        <f t="shared" si="11"/>
        <v>82.73</v>
      </c>
      <c r="CZ6" s="36">
        <f t="shared" si="11"/>
        <v>81.7</v>
      </c>
      <c r="DA6" s="36">
        <f t="shared" si="11"/>
        <v>78.989999999999995</v>
      </c>
      <c r="DB6" s="36">
        <f t="shared" si="11"/>
        <v>87.65</v>
      </c>
      <c r="DC6" s="36">
        <f t="shared" si="11"/>
        <v>87.63</v>
      </c>
      <c r="DD6" s="36">
        <f t="shared" si="11"/>
        <v>87.6</v>
      </c>
      <c r="DE6" s="36">
        <f t="shared" si="11"/>
        <v>85.26</v>
      </c>
      <c r="DF6" s="36">
        <f t="shared" si="11"/>
        <v>87.91</v>
      </c>
      <c r="DG6" s="35" t="str">
        <f>IF(DG7="","",IF(DG7="-","【-】","【"&amp;SUBSTITUTE(TEXT(DG7,"#,##0.00"),"-","△")&amp;"】"))</f>
        <v>【90.22】</v>
      </c>
      <c r="DH6" s="36">
        <f>IF(DH7="",NA(),DH7)</f>
        <v>41.97</v>
      </c>
      <c r="DI6" s="36">
        <f t="shared" ref="DI6:DQ6" si="12">IF(DI7="",NA(),DI7)</f>
        <v>42.94</v>
      </c>
      <c r="DJ6" s="36">
        <f t="shared" si="12"/>
        <v>48.4</v>
      </c>
      <c r="DK6" s="36">
        <f t="shared" si="12"/>
        <v>49.64</v>
      </c>
      <c r="DL6" s="36">
        <f t="shared" si="12"/>
        <v>47.46</v>
      </c>
      <c r="DM6" s="36">
        <f t="shared" si="12"/>
        <v>38.69</v>
      </c>
      <c r="DN6" s="36">
        <f t="shared" si="12"/>
        <v>39.65</v>
      </c>
      <c r="DO6" s="36">
        <f t="shared" si="12"/>
        <v>45.25</v>
      </c>
      <c r="DP6" s="36">
        <f t="shared" si="12"/>
        <v>45.75</v>
      </c>
      <c r="DQ6" s="36">
        <f t="shared" si="12"/>
        <v>46.88</v>
      </c>
      <c r="DR6" s="35" t="str">
        <f>IF(DR7="","",IF(DR7="-","【-】","【"&amp;SUBSTITUTE(TEXT(DR7,"#,##0.00"),"-","△")&amp;"】"))</f>
        <v>【47.91】</v>
      </c>
      <c r="DS6" s="36">
        <f>IF(DS7="",NA(),DS7)</f>
        <v>3.1</v>
      </c>
      <c r="DT6" s="36">
        <f t="shared" ref="DT6:EB6" si="13">IF(DT7="",NA(),DT7)</f>
        <v>3.08</v>
      </c>
      <c r="DU6" s="36">
        <f t="shared" si="13"/>
        <v>3.16</v>
      </c>
      <c r="DV6" s="36">
        <f t="shared" si="13"/>
        <v>4.68</v>
      </c>
      <c r="DW6" s="36">
        <f t="shared" si="13"/>
        <v>3.82</v>
      </c>
      <c r="DX6" s="36">
        <f t="shared" si="13"/>
        <v>8.4</v>
      </c>
      <c r="DY6" s="36">
        <f t="shared" si="13"/>
        <v>9.7100000000000009</v>
      </c>
      <c r="DZ6" s="36">
        <f t="shared" si="13"/>
        <v>10.71</v>
      </c>
      <c r="EA6" s="36">
        <f t="shared" si="13"/>
        <v>10.54</v>
      </c>
      <c r="EB6" s="36">
        <f t="shared" si="13"/>
        <v>13.39</v>
      </c>
      <c r="EC6" s="35" t="str">
        <f>IF(EC7="","",IF(EC7="-","【-】","【"&amp;SUBSTITUTE(TEXT(EC7,"#,##0.00"),"-","△")&amp;"】"))</f>
        <v>【15.00】</v>
      </c>
      <c r="ED6" s="36">
        <f>IF(ED7="",NA(),ED7)</f>
        <v>0.42</v>
      </c>
      <c r="EE6" s="36">
        <f t="shared" ref="EE6:EM6" si="14">IF(EE7="",NA(),EE7)</f>
        <v>0.27</v>
      </c>
      <c r="EF6" s="36">
        <f t="shared" si="14"/>
        <v>0.28000000000000003</v>
      </c>
      <c r="EG6" s="36">
        <f t="shared" si="14"/>
        <v>0.26</v>
      </c>
      <c r="EH6" s="36">
        <f t="shared" si="14"/>
        <v>0.55000000000000004</v>
      </c>
      <c r="EI6" s="36">
        <f t="shared" si="14"/>
        <v>0.78</v>
      </c>
      <c r="EJ6" s="36">
        <f t="shared" si="14"/>
        <v>0.83</v>
      </c>
      <c r="EK6" s="36">
        <f t="shared" si="14"/>
        <v>0.72</v>
      </c>
      <c r="EL6" s="36">
        <f t="shared" si="14"/>
        <v>0.56000000000000005</v>
      </c>
      <c r="EM6" s="36">
        <f t="shared" si="14"/>
        <v>0.71</v>
      </c>
      <c r="EN6" s="35" t="str">
        <f>IF(EN7="","",IF(EN7="-","【-】","【"&amp;SUBSTITUTE(TEXT(EN7,"#,##0.00"),"-","△")&amp;"】"))</f>
        <v>【0.76】</v>
      </c>
    </row>
    <row r="7" spans="1:144" s="37" customFormat="1" x14ac:dyDescent="0.15">
      <c r="A7" s="29"/>
      <c r="B7" s="38">
        <v>2016</v>
      </c>
      <c r="C7" s="38">
        <v>72052</v>
      </c>
      <c r="D7" s="38">
        <v>46</v>
      </c>
      <c r="E7" s="38">
        <v>1</v>
      </c>
      <c r="F7" s="38">
        <v>0</v>
      </c>
      <c r="G7" s="38">
        <v>1</v>
      </c>
      <c r="H7" s="38" t="s">
        <v>105</v>
      </c>
      <c r="I7" s="38" t="s">
        <v>106</v>
      </c>
      <c r="J7" s="38" t="s">
        <v>107</v>
      </c>
      <c r="K7" s="38" t="s">
        <v>108</v>
      </c>
      <c r="L7" s="38" t="s">
        <v>109</v>
      </c>
      <c r="M7" s="38"/>
      <c r="N7" s="39" t="s">
        <v>110</v>
      </c>
      <c r="O7" s="39">
        <v>63.04</v>
      </c>
      <c r="P7" s="39">
        <v>96.8</v>
      </c>
      <c r="Q7" s="39">
        <v>2300</v>
      </c>
      <c r="R7" s="39">
        <v>62245</v>
      </c>
      <c r="S7" s="39">
        <v>305.32</v>
      </c>
      <c r="T7" s="39">
        <v>203.87</v>
      </c>
      <c r="U7" s="39">
        <v>59405</v>
      </c>
      <c r="V7" s="39">
        <v>161.16999999999999</v>
      </c>
      <c r="W7" s="39">
        <v>368.59</v>
      </c>
      <c r="X7" s="39">
        <v>110.2</v>
      </c>
      <c r="Y7" s="39">
        <v>110.38</v>
      </c>
      <c r="Z7" s="39">
        <v>110.84</v>
      </c>
      <c r="AA7" s="39">
        <v>113.2</v>
      </c>
      <c r="AB7" s="39">
        <v>114.88</v>
      </c>
      <c r="AC7" s="39">
        <v>108.24</v>
      </c>
      <c r="AD7" s="39">
        <v>107.8</v>
      </c>
      <c r="AE7" s="39">
        <v>111.96</v>
      </c>
      <c r="AF7" s="39">
        <v>109.64</v>
      </c>
      <c r="AG7" s="39">
        <v>113.16</v>
      </c>
      <c r="AH7" s="39">
        <v>114.35</v>
      </c>
      <c r="AI7" s="39">
        <v>0</v>
      </c>
      <c r="AJ7" s="39">
        <v>0</v>
      </c>
      <c r="AK7" s="39">
        <v>0</v>
      </c>
      <c r="AL7" s="39">
        <v>0</v>
      </c>
      <c r="AM7" s="39">
        <v>0</v>
      </c>
      <c r="AN7" s="39">
        <v>4.46</v>
      </c>
      <c r="AO7" s="39">
        <v>4.3899999999999997</v>
      </c>
      <c r="AP7" s="39">
        <v>0.41</v>
      </c>
      <c r="AQ7" s="39">
        <v>3.62</v>
      </c>
      <c r="AR7" s="39">
        <v>0.68</v>
      </c>
      <c r="AS7" s="39">
        <v>0.79</v>
      </c>
      <c r="AT7" s="39">
        <v>1337.37</v>
      </c>
      <c r="AU7" s="39">
        <v>1802.54</v>
      </c>
      <c r="AV7" s="39">
        <v>440.49</v>
      </c>
      <c r="AW7" s="39">
        <v>447</v>
      </c>
      <c r="AX7" s="39">
        <v>391.93</v>
      </c>
      <c r="AY7" s="39">
        <v>701</v>
      </c>
      <c r="AZ7" s="39">
        <v>739.59</v>
      </c>
      <c r="BA7" s="39">
        <v>335.95</v>
      </c>
      <c r="BB7" s="39">
        <v>371.31</v>
      </c>
      <c r="BC7" s="39">
        <v>357.82</v>
      </c>
      <c r="BD7" s="39">
        <v>262.87</v>
      </c>
      <c r="BE7" s="39">
        <v>347.79</v>
      </c>
      <c r="BF7" s="39">
        <v>339.62</v>
      </c>
      <c r="BG7" s="39">
        <v>327.63</v>
      </c>
      <c r="BH7" s="39">
        <v>312.08999999999997</v>
      </c>
      <c r="BI7" s="39">
        <v>462.22</v>
      </c>
      <c r="BJ7" s="39">
        <v>330.99</v>
      </c>
      <c r="BK7" s="39">
        <v>324.08999999999997</v>
      </c>
      <c r="BL7" s="39">
        <v>319.82</v>
      </c>
      <c r="BM7" s="39">
        <v>373.09</v>
      </c>
      <c r="BN7" s="39">
        <v>307.45999999999998</v>
      </c>
      <c r="BO7" s="39">
        <v>270.87</v>
      </c>
      <c r="BP7" s="39">
        <v>100.22</v>
      </c>
      <c r="BQ7" s="39">
        <v>99.74</v>
      </c>
      <c r="BR7" s="39">
        <v>102.02</v>
      </c>
      <c r="BS7" s="39">
        <v>103.14</v>
      </c>
      <c r="BT7" s="39">
        <v>99.61</v>
      </c>
      <c r="BU7" s="39">
        <v>100.27</v>
      </c>
      <c r="BV7" s="39">
        <v>99.46</v>
      </c>
      <c r="BW7" s="39">
        <v>105.21</v>
      </c>
      <c r="BX7" s="39">
        <v>99.99</v>
      </c>
      <c r="BY7" s="39">
        <v>106.01</v>
      </c>
      <c r="BZ7" s="39">
        <v>105.59</v>
      </c>
      <c r="CA7" s="39">
        <v>169.99</v>
      </c>
      <c r="CB7" s="39">
        <v>170.36</v>
      </c>
      <c r="CC7" s="39">
        <v>167.24</v>
      </c>
      <c r="CD7" s="39">
        <v>165.74</v>
      </c>
      <c r="CE7" s="39">
        <v>164.17</v>
      </c>
      <c r="CF7" s="39">
        <v>169.62</v>
      </c>
      <c r="CG7" s="39">
        <v>171.78</v>
      </c>
      <c r="CH7" s="39">
        <v>162.59</v>
      </c>
      <c r="CI7" s="39">
        <v>171.15</v>
      </c>
      <c r="CJ7" s="39">
        <v>162.24</v>
      </c>
      <c r="CK7" s="39">
        <v>163.27000000000001</v>
      </c>
      <c r="CL7" s="39">
        <v>54.1</v>
      </c>
      <c r="CM7" s="39">
        <v>53.01</v>
      </c>
      <c r="CN7" s="39">
        <v>50.59</v>
      </c>
      <c r="CO7" s="39">
        <v>51.42</v>
      </c>
      <c r="CP7" s="39">
        <v>52.84</v>
      </c>
      <c r="CQ7" s="39">
        <v>59.88</v>
      </c>
      <c r="CR7" s="39">
        <v>59.68</v>
      </c>
      <c r="CS7" s="39">
        <v>59.17</v>
      </c>
      <c r="CT7" s="39">
        <v>58.53</v>
      </c>
      <c r="CU7" s="39">
        <v>59.11</v>
      </c>
      <c r="CV7" s="39">
        <v>59.94</v>
      </c>
      <c r="CW7" s="39">
        <v>78.3</v>
      </c>
      <c r="CX7" s="39">
        <v>79.709999999999994</v>
      </c>
      <c r="CY7" s="39">
        <v>82.73</v>
      </c>
      <c r="CZ7" s="39">
        <v>81.7</v>
      </c>
      <c r="DA7" s="39">
        <v>78.989999999999995</v>
      </c>
      <c r="DB7" s="39">
        <v>87.65</v>
      </c>
      <c r="DC7" s="39">
        <v>87.63</v>
      </c>
      <c r="DD7" s="39">
        <v>87.6</v>
      </c>
      <c r="DE7" s="39">
        <v>85.26</v>
      </c>
      <c r="DF7" s="39">
        <v>87.91</v>
      </c>
      <c r="DG7" s="39">
        <v>90.22</v>
      </c>
      <c r="DH7" s="39">
        <v>41.97</v>
      </c>
      <c r="DI7" s="39">
        <v>42.94</v>
      </c>
      <c r="DJ7" s="39">
        <v>48.4</v>
      </c>
      <c r="DK7" s="39">
        <v>49.64</v>
      </c>
      <c r="DL7" s="39">
        <v>47.46</v>
      </c>
      <c r="DM7" s="39">
        <v>38.69</v>
      </c>
      <c r="DN7" s="39">
        <v>39.65</v>
      </c>
      <c r="DO7" s="39">
        <v>45.25</v>
      </c>
      <c r="DP7" s="39">
        <v>45.75</v>
      </c>
      <c r="DQ7" s="39">
        <v>46.88</v>
      </c>
      <c r="DR7" s="39">
        <v>47.91</v>
      </c>
      <c r="DS7" s="39">
        <v>3.1</v>
      </c>
      <c r="DT7" s="39">
        <v>3.08</v>
      </c>
      <c r="DU7" s="39">
        <v>3.16</v>
      </c>
      <c r="DV7" s="39">
        <v>4.68</v>
      </c>
      <c r="DW7" s="39">
        <v>3.82</v>
      </c>
      <c r="DX7" s="39">
        <v>8.4</v>
      </c>
      <c r="DY7" s="39">
        <v>9.7100000000000009</v>
      </c>
      <c r="DZ7" s="39">
        <v>10.71</v>
      </c>
      <c r="EA7" s="39">
        <v>10.54</v>
      </c>
      <c r="EB7" s="39">
        <v>13.39</v>
      </c>
      <c r="EC7" s="39">
        <v>15</v>
      </c>
      <c r="ED7" s="39">
        <v>0.42</v>
      </c>
      <c r="EE7" s="39">
        <v>0.27</v>
      </c>
      <c r="EF7" s="39">
        <v>0.28000000000000003</v>
      </c>
      <c r="EG7" s="39">
        <v>0.26</v>
      </c>
      <c r="EH7" s="39">
        <v>0.55000000000000004</v>
      </c>
      <c r="EI7" s="39">
        <v>0.78</v>
      </c>
      <c r="EJ7" s="39">
        <v>0.83</v>
      </c>
      <c r="EK7" s="39">
        <v>0.72</v>
      </c>
      <c r="EL7" s="39">
        <v>0.56000000000000005</v>
      </c>
      <c r="EM7" s="39">
        <v>0.71</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2018-02-06T07:34:08Z</cp:lastPrinted>
  <dcterms:created xsi:type="dcterms:W3CDTF">2017-12-25T01:22:49Z</dcterms:created>
  <dcterms:modified xsi:type="dcterms:W3CDTF">2018-02-06T07:34:18Z</dcterms:modified>
  <cp:category/>
</cp:coreProperties>
</file>