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2000\Desktop\H30.1.26【経営分析比較表】\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L8" i="4"/>
  <c r="W8" i="4"/>
  <c r="I8" i="4"/>
  <c r="B6" i="4"/>
  <c r="C10" i="5" l="1"/>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<sst xmlns="http://schemas.openxmlformats.org/spreadsheetml/2006/main" count="232" uniqueCount="120">
  <si>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</si>
  <si>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</si>
  <si>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</si>
  <si>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</si>
  <si>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</si>
  <si>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</si>
  <si>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</si>
  <si>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</si>
  <si>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</si>
  <si>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</si>
  <si>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</si>
  <si>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</si>
  <si>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</si>
  <si>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</si>
  <si>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</si>
  <si>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</si>
  <si>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</si>
  <si>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</si>
  <si>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</si>
  <si>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</si>
  <si>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</si>
  <si>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</si>
  <si>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</si>
  <si>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</si>
  <si>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</si>
  <si>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</si>
  <si>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</si>
  <si>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</si>
  <si>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</si>
  <si>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</si>
  <si>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</si>
  <si>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</si>
  <si>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</si>
  <si>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</si>
  <si>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</si>
  <si>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</si>
  <si>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</si>
  <si>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</si>
  <si>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</si>
  <si>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</si>
  <si>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</si>
  <si>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</si>
  <si>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</si>
  <si>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</si>
  <si>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</si>
  <si>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</si>
  <si>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</si>
  <si>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</si>
  <si>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</si>
  <si>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</si>
  <si>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</si>
  <si>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</si>
  <si>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</si>
  <si>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</si>
  <si>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</si>
  <si>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</si>
  <si>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</si>
  <si>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</si>
  <si>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</si>
  <si>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</si>
  <si>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</si>
  <si>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</si>
  <si>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</si>
  <si>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</si>
  <si>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</si>
  <si>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</si>
  <si>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</si>
  <si>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</si>
  <si>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</si>
  <si>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</si>
  <si>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</si>
  <si>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</si>
  <si>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</si>
  <si>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</si>
  <si>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</si>
  <si>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</si>
  <si>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</si>
  <si>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</si>
  <si>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</si>
  <si>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</si>
  <si>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</si>
  <si>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</si>
  <si>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</si>
  <si>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</si>
  <si>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</si>
  <si>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</si>
  <si>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</si>
  <si>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</si>
  <si>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</si>
  <si>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</si>
  <si>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</si>
  <si>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</si>
  <si>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</si>
  <si>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</si>
  <si>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</si>
  <si>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</si>
  <si>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</si>
  <si>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</si>
  <si>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</si>
  <si>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</si>
  <si>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</si>
  <si>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</si>
  <si>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</si>
  <si>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</si>
  <si>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</si>
  <si>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白河市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</si>
  <si>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</si>
  <si>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</si>
  <si>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</si>
  <si>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</si>
  <si>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</si>
  <si>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</si>
  <si>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</si>
  <si>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</si>
  <si>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</si>
  <si>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</si>
  <si>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</si>
  <si>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管路の老朽化の進展に伴い、管路更新の工事費が増加していくと見込まれるが、給水人口の減少により、給水収益は減少していくと予想される。
　そのため、旧簡易水道料金の水道料金への統一完了を見据えた財政計画を策定し、料金改定の必要性を検討する必要がある。
　また、アセットマネジメント手法の活用により、費用・技術面からの視点に基づいた計画的な施設改修等を推進し、安心・安全な水の供給に努め、持続可能な水道事業経営を図る。</t>
    <rPh sb="1" eb="3">
      <t>カンロ</t>
    </rPh>
    <rPh sb="4" eb="7">
      <t>ロウキュウカ</t>
    </rPh>
    <rPh sb="8" eb="10">
      <t>シンテン</t>
    </rPh>
    <rPh sb="11" eb="12">
      <t>トモナ</t>
    </rPh>
    <rPh sb="14" eb="16">
      <t>カンロ</t>
    </rPh>
    <rPh sb="16" eb="18">
      <t>コウシン</t>
    </rPh>
    <rPh sb="19" eb="22">
      <t>コウジヒ</t>
    </rPh>
    <rPh sb="23" eb="25">
      <t>ゾウカ</t>
    </rPh>
    <rPh sb="30" eb="32">
      <t>ミコ</t>
    </rPh>
    <rPh sb="37" eb="39">
      <t>キュウスイ</t>
    </rPh>
    <rPh sb="39" eb="41">
      <t>ジンコウ</t>
    </rPh>
    <rPh sb="42" eb="44">
      <t>ゲンショウ</t>
    </rPh>
    <rPh sb="48" eb="50">
      <t>キュウスイ</t>
    </rPh>
    <rPh sb="50" eb="52">
      <t>シュウエキ</t>
    </rPh>
    <rPh sb="53" eb="55">
      <t>ゲンショウ</t>
    </rPh>
    <rPh sb="60" eb="62">
      <t>ヨソウ</t>
    </rPh>
    <rPh sb="92" eb="94">
      <t>ミス</t>
    </rPh>
    <rPh sb="96" eb="98">
      <t>ザイセイ</t>
    </rPh>
    <rPh sb="98" eb="100">
      <t>ケイカク</t>
    </rPh>
    <rPh sb="101" eb="103">
      <t>サクテイ</t>
    </rPh>
    <rPh sb="105" eb="107">
      <t>リョウキン</t>
    </rPh>
    <rPh sb="107" eb="109">
      <t>カイテイ</t>
    </rPh>
    <rPh sb="110" eb="112">
      <t>ヒツヨウ</t>
    </rPh>
    <rPh sb="112" eb="113">
      <t>セイ</t>
    </rPh>
    <rPh sb="114" eb="116">
      <t>ケントウ</t>
    </rPh>
    <rPh sb="118" eb="120">
      <t>ヒツヨウ</t>
    </rPh>
    <rPh sb="142" eb="144">
      <t>カツヨウ</t>
    </rPh>
    <rPh sb="148" eb="150">
      <t>ヒヨウ</t>
    </rPh>
    <rPh sb="174" eb="176">
      <t>スイシン</t>
    </rPh>
    <rPh sb="178" eb="180">
      <t>アンシン</t>
    </rPh>
    <rPh sb="181" eb="183">
      <t>アンゼン</t>
    </rPh>
    <rPh sb="184" eb="185">
      <t>ミズ</t>
    </rPh>
    <rPh sb="186" eb="188">
      <t>キョウキュウ</t>
    </rPh>
    <rPh sb="189" eb="190">
      <t>ツト</t>
    </rPh>
    <rPh sb="192" eb="194">
      <t>ジゾク</t>
    </rPh>
    <rPh sb="194" eb="196">
      <t>カノウ</t>
    </rPh>
    <rPh sb="197" eb="199">
      <t>スイドウ</t>
    </rPh>
    <rPh sb="201" eb="203">
      <t>ケイエイ</t>
    </rPh>
    <phoneticPr fontId="7"/>
  </si>
  <si>
    <t>　本市の水道事業は、平成２８年４月１日から旧簡易水道事業を統合し、料金については、平成２９年１０月１日から３年間の激変緩和措置を設け段階的に水道事業の料金に統一することとしている。
　①経常収支比率は、前年度と比較して上回っている。これは、旧簡易水道事業を統合したことにより一般会計から基準内繰入に加え、減価償却費の一部を基準外繰入として繰り入れているためである。
　③流動比率、⑥給水原価、⑦施設利用率の各指標は、ほぼ類似団体平均値となっている。
　④企業債残高対給水収益比率は、前年度と比較して大幅に上回っている。これは、旧簡易水道事業を統合したことにより、旧簡易水道事業分の企業債残高が増加したためである。
　⑤料金回収率は、前年度と比較して下回っている。これは、旧簡易水道事業区域の料金を段階的に水道事業の料金に統一しているためである。
　⑧有収率は類似団体平均値より低く、前年度と比較しても低い状況であることから、漏水調査や管路の修繕等を行い、有収率の向上を図る必要がある。</t>
    <rPh sb="1" eb="2">
      <t>ホン</t>
    </rPh>
    <rPh sb="2" eb="3">
      <t>シ</t>
    </rPh>
    <rPh sb="4" eb="6">
      <t>スイドウ</t>
    </rPh>
    <rPh sb="6" eb="8">
      <t>ジギョウ</t>
    </rPh>
    <rPh sb="10" eb="12">
      <t>ヘイセイ</t>
    </rPh>
    <rPh sb="14" eb="15">
      <t>ネン</t>
    </rPh>
    <rPh sb="16" eb="17">
      <t>ガツ</t>
    </rPh>
    <rPh sb="18" eb="19">
      <t>ヒ</t>
    </rPh>
    <rPh sb="21" eb="22">
      <t>キュウ</t>
    </rPh>
    <rPh sb="22" eb="24">
      <t>カンイ</t>
    </rPh>
    <rPh sb="24" eb="26">
      <t>スイドウ</t>
    </rPh>
    <rPh sb="26" eb="28">
      <t>ジギョウ</t>
    </rPh>
    <rPh sb="29" eb="31">
      <t>トウゴウ</t>
    </rPh>
    <rPh sb="33" eb="35">
      <t>リョウキン</t>
    </rPh>
    <rPh sb="41" eb="43">
      <t>ヘイセイ</t>
    </rPh>
    <rPh sb="45" eb="46">
      <t>ネン</t>
    </rPh>
    <rPh sb="48" eb="49">
      <t>ガツ</t>
    </rPh>
    <rPh sb="50" eb="51">
      <t>ヒ</t>
    </rPh>
    <rPh sb="54" eb="56">
      <t>ネンカン</t>
    </rPh>
    <rPh sb="57" eb="59">
      <t>ゲキヘン</t>
    </rPh>
    <rPh sb="59" eb="61">
      <t>カンワ</t>
    </rPh>
    <rPh sb="61" eb="63">
      <t>ソチ</t>
    </rPh>
    <rPh sb="64" eb="65">
      <t>モウ</t>
    </rPh>
    <rPh sb="66" eb="69">
      <t>ダンカイテキ</t>
    </rPh>
    <rPh sb="70" eb="72">
      <t>スイドウ</t>
    </rPh>
    <rPh sb="72" eb="74">
      <t>ジギョウ</t>
    </rPh>
    <rPh sb="75" eb="77">
      <t>リョウキン</t>
    </rPh>
    <rPh sb="78" eb="80">
      <t>トウイツ</t>
    </rPh>
    <rPh sb="95" eb="97">
      <t>ケイジョウ</t>
    </rPh>
    <rPh sb="97" eb="99">
      <t>シュウシ</t>
    </rPh>
    <rPh sb="99" eb="101">
      <t>ヒリツ</t>
    </rPh>
    <rPh sb="103" eb="106">
      <t>ゼンネンド</t>
    </rPh>
    <rPh sb="107" eb="109">
      <t>ヒカク</t>
    </rPh>
    <rPh sb="111" eb="113">
      <t>ウワマワ</t>
    </rPh>
    <rPh sb="122" eb="123">
      <t>キュウ</t>
    </rPh>
    <rPh sb="123" eb="125">
      <t>カンイ</t>
    </rPh>
    <rPh sb="125" eb="127">
      <t>スイドウ</t>
    </rPh>
    <rPh sb="127" eb="129">
      <t>ジギョウ</t>
    </rPh>
    <rPh sb="130" eb="132">
      <t>トウゴウ</t>
    </rPh>
    <rPh sb="139" eb="141">
      <t>イッパン</t>
    </rPh>
    <rPh sb="141" eb="143">
      <t>カイケイ</t>
    </rPh>
    <rPh sb="145" eb="148">
      <t>キジュンナイ</t>
    </rPh>
    <rPh sb="148" eb="150">
      <t>クリイレ</t>
    </rPh>
    <rPh sb="151" eb="152">
      <t>クワ</t>
    </rPh>
    <rPh sb="154" eb="156">
      <t>ゲンカ</t>
    </rPh>
    <rPh sb="156" eb="158">
      <t>ショウキャク</t>
    </rPh>
    <rPh sb="158" eb="159">
      <t>ヒ</t>
    </rPh>
    <rPh sb="160" eb="162">
      <t>イチブ</t>
    </rPh>
    <rPh sb="163" eb="165">
      <t>キジュン</t>
    </rPh>
    <rPh sb="165" eb="166">
      <t>ガイ</t>
    </rPh>
    <rPh sb="166" eb="168">
      <t>クリイレ</t>
    </rPh>
    <rPh sb="171" eb="172">
      <t>ク</t>
    </rPh>
    <rPh sb="173" eb="174">
      <t>イ</t>
    </rPh>
    <rPh sb="187" eb="189">
      <t>リュウドウ</t>
    </rPh>
    <rPh sb="189" eb="191">
      <t>ヒリツ</t>
    </rPh>
    <rPh sb="193" eb="195">
      <t>キュウスイ</t>
    </rPh>
    <rPh sb="195" eb="197">
      <t>ゲンカ</t>
    </rPh>
    <rPh sb="199" eb="201">
      <t>シセツ</t>
    </rPh>
    <rPh sb="201" eb="204">
      <t>リヨウリツ</t>
    </rPh>
    <rPh sb="229" eb="231">
      <t>キギョウ</t>
    </rPh>
    <rPh sb="231" eb="232">
      <t>サイ</t>
    </rPh>
    <rPh sb="232" eb="234">
      <t>ザンダカ</t>
    </rPh>
    <rPh sb="234" eb="235">
      <t>タイ</t>
    </rPh>
    <rPh sb="235" eb="237">
      <t>キュウスイ</t>
    </rPh>
    <rPh sb="237" eb="239">
      <t>シュウエキ</t>
    </rPh>
    <rPh sb="239" eb="241">
      <t>ヒリツ</t>
    </rPh>
    <rPh sb="243" eb="246">
      <t>ゼンネンド</t>
    </rPh>
    <rPh sb="247" eb="249">
      <t>ヒカク</t>
    </rPh>
    <rPh sb="251" eb="253">
      <t>オオハバ</t>
    </rPh>
    <rPh sb="265" eb="266">
      <t>キュウ</t>
    </rPh>
    <rPh sb="266" eb="268">
      <t>カンイ</t>
    </rPh>
    <rPh sb="268" eb="270">
      <t>スイドウ</t>
    </rPh>
    <rPh sb="270" eb="272">
      <t>ジギョウ</t>
    </rPh>
    <rPh sb="273" eb="275">
      <t>トウゴウ</t>
    </rPh>
    <rPh sb="283" eb="284">
      <t>キュウ</t>
    </rPh>
    <rPh sb="284" eb="286">
      <t>カンイ</t>
    </rPh>
    <rPh sb="286" eb="288">
      <t>スイドウ</t>
    </rPh>
    <rPh sb="288" eb="290">
      <t>ジギョウ</t>
    </rPh>
    <rPh sb="290" eb="291">
      <t>ブン</t>
    </rPh>
    <rPh sb="292" eb="294">
      <t>キギョウ</t>
    </rPh>
    <rPh sb="294" eb="295">
      <t>サイ</t>
    </rPh>
    <rPh sb="295" eb="297">
      <t>ザンダカ</t>
    </rPh>
    <rPh sb="298" eb="300">
      <t>ゾウカ</t>
    </rPh>
    <rPh sb="311" eb="313">
      <t>リョウキン</t>
    </rPh>
    <rPh sb="313" eb="315">
      <t>カイシュウ</t>
    </rPh>
    <rPh sb="315" eb="316">
      <t>リツ</t>
    </rPh>
    <rPh sb="318" eb="321">
      <t>ゼンネンド</t>
    </rPh>
    <rPh sb="322" eb="324">
      <t>ヒカク</t>
    </rPh>
    <rPh sb="326" eb="328">
      <t>シタマワ</t>
    </rPh>
    <rPh sb="337" eb="338">
      <t>キュウ</t>
    </rPh>
    <rPh sb="338" eb="340">
      <t>カンイ</t>
    </rPh>
    <rPh sb="340" eb="342">
      <t>スイドウ</t>
    </rPh>
    <rPh sb="342" eb="344">
      <t>ジギョウ</t>
    </rPh>
    <rPh sb="344" eb="346">
      <t>クイキ</t>
    </rPh>
    <rPh sb="347" eb="349">
      <t>リョウキン</t>
    </rPh>
    <rPh sb="350" eb="353">
      <t>ダンカイテキ</t>
    </rPh>
    <rPh sb="377" eb="378">
      <t>ユウ</t>
    </rPh>
    <rPh sb="378" eb="379">
      <t>シュウ</t>
    </rPh>
    <rPh sb="379" eb="380">
      <t>リツ</t>
    </rPh>
    <rPh sb="381" eb="383">
      <t>ルイジ</t>
    </rPh>
    <rPh sb="383" eb="385">
      <t>ダンタイ</t>
    </rPh>
    <rPh sb="385" eb="388">
      <t>ヘイキンチ</t>
    </rPh>
    <rPh sb="390" eb="391">
      <t>ヒク</t>
    </rPh>
    <rPh sb="393" eb="396">
      <t>ゼンネンド</t>
    </rPh>
    <rPh sb="397" eb="399">
      <t>ヒカク</t>
    </rPh>
    <rPh sb="402" eb="403">
      <t>ヒク</t>
    </rPh>
    <rPh sb="404" eb="406">
      <t>ジョウキョウ</t>
    </rPh>
    <rPh sb="414" eb="416">
      <t>ロウスイ</t>
    </rPh>
    <rPh sb="416" eb="418">
      <t>チョウサ</t>
    </rPh>
    <phoneticPr fontId="4"/>
  </si>
  <si>
    <t>　①有形固定資産減価償却率と②管路経年化率の指標は、いずれも前年度と比較して改善されているものの、管路の老朽化は進んでいると判断される。
　このことから、旧簡易水道事業分を含めた形でアセットマネジメント手法に取り組み、更新対策を行う必要がある。</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22" eb="24">
      <t>シヒョウ</t>
    </rPh>
    <rPh sb="30" eb="33">
      <t>ゼンネンド</t>
    </rPh>
    <rPh sb="34" eb="36">
      <t>ヒカク</t>
    </rPh>
    <rPh sb="38" eb="40">
      <t>カイゼン</t>
    </rPh>
    <rPh sb="49" eb="51">
      <t>カンロ</t>
    </rPh>
    <rPh sb="52" eb="55">
      <t>ロウキュウカ</t>
    </rPh>
    <rPh sb="56" eb="57">
      <t>スス</t>
    </rPh>
    <rPh sb="62" eb="64">
      <t>ハンダン</t>
    </rPh>
    <rPh sb="77" eb="78">
      <t>キュウ</t>
    </rPh>
    <rPh sb="78" eb="80">
      <t>カンイ</t>
    </rPh>
    <rPh sb="80" eb="82">
      <t>スイドウ</t>
    </rPh>
    <rPh sb="82" eb="84">
      <t>ジギョウ</t>
    </rPh>
    <rPh sb="84" eb="85">
      <t>ブン</t>
    </rPh>
    <rPh sb="86" eb="87">
      <t>フク</t>
    </rPh>
    <rPh sb="89" eb="90">
      <t>カタチ</t>
    </rPh>
    <rPh sb="101" eb="103">
      <t>シュホウ</t>
    </rPh>
    <rPh sb="104" eb="105">
      <t>ト</t>
    </rPh>
    <rPh sb="106" eb="107">
      <t>ク</t>
    </rPh>
    <rPh sb="109" eb="111">
      <t>コウシン</t>
    </rPh>
    <rPh sb="111" eb="113">
      <t>タイサク</t>
    </rPh>
    <rPh sb="114" eb="115">
      <t>オコナ</t>
    </rPh>
    <rPh sb="116" eb="118">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</si>
</sst>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0.42</c:v>
                </c:pt>
                <c:pt idx="1">
                  <c:v>0.27</c:v>
                </c:pt>
                <c:pt idx="2">
                  <c:v>0.28000000000000003</c:v>
                </c:pt>
                <c:pt idx="3">
                  <c:v>0.26</c:v>
                </c:pt>
                <c:pt idx="4">
                  <c:v>0.55000000000000004</c:v>
                </c:pt>
              </c:numCache>
            </c:numRef>
          </c:val>
        </c:ser>
        <c:dLbls>
          <c:showLegendKey val="0"/>
          <c:showVal val="0"/>
          <c:showCatName val="0"/>
          <c:showSerName val="0"/>
          <c:showPercent val="0"/>
          <c:showBubbleSize val="0"/>
        </c:dLbls>
        <c:gapWidth val="150"/>
        <c:axId val="168735272"/>
        <c:axId val="2649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0.56000000000000005</c:v>
                </c:pt>
                <c:pt idx="4">
                  <c:v>0.71</c:v>
                </c:pt>
              </c:numCache>
            </c:numRef>
          </c:val>
          <c:smooth val="0"/>
        </c:ser>
        <c:dLbls>
          <c:showLegendKey val="0"/>
          <c:showVal val="0"/>
          <c:showCatName val="0"/>
          <c:showSerName val="0"/>
          <c:showPercent val="0"/>
          <c:showBubbleSize val="0"/>
        </c:dLbls>
        <c:marker val="1"/>
        <c:smooth val="0"/>
        <c:axId val="168735272"/>
        <c:axId val="264945184"/>
      </c:lineChart>
      <c:dateAx>
        <c:axId val="168735272"/>
        <c:scaling>
          <c:orientation val="minMax"/>
        </c:scaling>
        <c:delete val="1"/>
        <c:axPos val="b"/>
        <c:numFmt formatCode="ge" sourceLinked="1"/>
        <c:majorTickMark val="none"/>
        <c:minorTickMark val="none"/>
        <c:tickLblPos val="none"/>
        <c:crossAx val="264945184"/>
        <c:crosses val="autoZero"/>
        <c:auto val="1"/>
        <c:lblOffset val="100"/>
        <c:baseTimeUnit val="years"/>
      </c:dateAx>
      <c:valAx>
        <c:axId val="2649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3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54.1</c:v>
                </c:pt>
                <c:pt idx="1">
                  <c:v>53.01</c:v>
                </c:pt>
                <c:pt idx="2">
                  <c:v>50.59</c:v>
                </c:pt>
                <c:pt idx="3">
                  <c:v>51.42</c:v>
                </c:pt>
                <c:pt idx="4">
                  <c:v>52.84</c:v>
                </c:pt>
              </c:numCache>
            </c:numRef>
          </c:val>
        </c:ser>
        <c:dLbls>
          <c:showLegendKey val="0"/>
          <c:showVal val="0"/>
          <c:showCatName val="0"/>
          <c:showSerName val="0"/>
          <c:showPercent val="0"/>
          <c:showBubbleSize val="0"/>
        </c:dLbls>
        <c:gapWidth val="150"/>
        <c:axId val="265147920"/>
        <c:axId val="26514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58.53</c:v>
                </c:pt>
                <c:pt idx="4">
                  <c:v>59.11</c:v>
                </c:pt>
              </c:numCache>
            </c:numRef>
          </c:val>
          <c:smooth val="0"/>
        </c:ser>
        <c:dLbls>
          <c:showLegendKey val="0"/>
          <c:showVal val="0"/>
          <c:showCatName val="0"/>
          <c:showSerName val="0"/>
          <c:showPercent val="0"/>
          <c:showBubbleSize val="0"/>
        </c:dLbls>
        <c:marker val="1"/>
        <c:smooth val="0"/>
        <c:axId val="265147920"/>
        <c:axId val="265148312"/>
      </c:lineChart>
      <c:dateAx>
        <c:axId val="265147920"/>
        <c:scaling>
          <c:orientation val="minMax"/>
        </c:scaling>
        <c:delete val="1"/>
        <c:axPos val="b"/>
        <c:numFmt formatCode="ge" sourceLinked="1"/>
        <c:majorTickMark val="none"/>
        <c:minorTickMark val="none"/>
        <c:tickLblPos val="none"/>
        <c:crossAx val="265148312"/>
        <c:crosses val="autoZero"/>
        <c:auto val="1"/>
        <c:lblOffset val="100"/>
        <c:baseTimeUnit val="years"/>
      </c:dateAx>
      <c:valAx>
        <c:axId val="26514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4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78.3</c:v>
                </c:pt>
                <c:pt idx="1">
                  <c:v>79.709999999999994</c:v>
                </c:pt>
                <c:pt idx="2">
                  <c:v>82.73</c:v>
                </c:pt>
                <c:pt idx="3">
                  <c:v>81.7</c:v>
                </c:pt>
                <c:pt idx="4">
                  <c:v>78.989999999999995</c:v>
                </c:pt>
              </c:numCache>
            </c:numRef>
          </c:val>
        </c:ser>
        <c:dLbls>
          <c:showLegendKey val="0"/>
          <c:showVal val="0"/>
          <c:showCatName val="0"/>
          <c:showSerName val="0"/>
          <c:showPercent val="0"/>
          <c:showBubbleSize val="0"/>
        </c:dLbls>
        <c:gapWidth val="150"/>
        <c:axId val="265228576"/>
        <c:axId val="26522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85.26</c:v>
                </c:pt>
                <c:pt idx="4">
                  <c:v>87.91</c:v>
                </c:pt>
              </c:numCache>
            </c:numRef>
          </c:val>
          <c:smooth val="0"/>
        </c:ser>
        <c:dLbls>
          <c:showLegendKey val="0"/>
          <c:showVal val="0"/>
          <c:showCatName val="0"/>
          <c:showSerName val="0"/>
          <c:showPercent val="0"/>
          <c:showBubbleSize val="0"/>
        </c:dLbls>
        <c:marker val="1"/>
        <c:smooth val="0"/>
        <c:axId val="265228576"/>
        <c:axId val="265228968"/>
      </c:lineChart>
      <c:dateAx>
        <c:axId val="265228576"/>
        <c:scaling>
          <c:orientation val="minMax"/>
        </c:scaling>
        <c:delete val="1"/>
        <c:axPos val="b"/>
        <c:numFmt formatCode="ge" sourceLinked="1"/>
        <c:majorTickMark val="none"/>
        <c:minorTickMark val="none"/>
        <c:tickLblPos val="none"/>
        <c:crossAx val="265228968"/>
        <c:crosses val="autoZero"/>
        <c:auto val="1"/>
        <c:lblOffset val="100"/>
        <c:baseTimeUnit val="years"/>
      </c:dateAx>
      <c:valAx>
        <c:axId val="26522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2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110.2</c:v>
                </c:pt>
                <c:pt idx="1">
                  <c:v>110.38</c:v>
                </c:pt>
                <c:pt idx="2">
                  <c:v>110.84</c:v>
                </c:pt>
                <c:pt idx="3">
                  <c:v>113.2</c:v>
                </c:pt>
                <c:pt idx="4">
                  <c:v>114.88</c:v>
                </c:pt>
              </c:numCache>
            </c:numRef>
          </c:val>
        </c:ser>
        <c:dLbls>
          <c:showLegendKey val="0"/>
          <c:showVal val="0"/>
          <c:showCatName val="0"/>
          <c:showSerName val="0"/>
          <c:showPercent val="0"/>
          <c:showBubbleSize val="0"/>
        </c:dLbls>
        <c:gapWidth val="150"/>
        <c:axId val="264283144"/>
        <c:axId val="2649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109.64</c:v>
                </c:pt>
                <c:pt idx="4">
                  <c:v>113.16</c:v>
                </c:pt>
              </c:numCache>
            </c:numRef>
          </c:val>
          <c:smooth val="0"/>
        </c:ser>
        <c:dLbls>
          <c:showLegendKey val="0"/>
          <c:showVal val="0"/>
          <c:showCatName val="0"/>
          <c:showSerName val="0"/>
          <c:showPercent val="0"/>
          <c:showBubbleSize val="0"/>
        </c:dLbls>
        <c:marker val="1"/>
        <c:smooth val="0"/>
        <c:axId val="264283144"/>
        <c:axId val="264963936"/>
      </c:lineChart>
      <c:dateAx>
        <c:axId val="264283144"/>
        <c:scaling>
          <c:orientation val="minMax"/>
        </c:scaling>
        <c:delete val="1"/>
        <c:axPos val="b"/>
        <c:numFmt formatCode="ge" sourceLinked="1"/>
        <c:majorTickMark val="none"/>
        <c:minorTickMark val="none"/>
        <c:tickLblPos val="none"/>
        <c:crossAx val="264963936"/>
        <c:crosses val="autoZero"/>
        <c:auto val="1"/>
        <c:lblOffset val="100"/>
        <c:baseTimeUnit val="years"/>
      </c:dateAx>
      <c:valAx>
        <c:axId val="264963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28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41.97</c:v>
                </c:pt>
                <c:pt idx="1">
                  <c:v>42.94</c:v>
                </c:pt>
                <c:pt idx="2">
                  <c:v>48.4</c:v>
                </c:pt>
                <c:pt idx="3">
                  <c:v>49.64</c:v>
                </c:pt>
                <c:pt idx="4">
                  <c:v>47.46</c:v>
                </c:pt>
              </c:numCache>
            </c:numRef>
          </c:val>
        </c:ser>
        <c:dLbls>
          <c:showLegendKey val="0"/>
          <c:showVal val="0"/>
          <c:showCatName val="0"/>
          <c:showSerName val="0"/>
          <c:showPercent val="0"/>
          <c:showBubbleSize val="0"/>
        </c:dLbls>
        <c:gapWidth val="150"/>
        <c:axId val="264397528"/>
        <c:axId val="26439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45.75</c:v>
                </c:pt>
                <c:pt idx="4">
                  <c:v>46.88</c:v>
                </c:pt>
              </c:numCache>
            </c:numRef>
          </c:val>
          <c:smooth val="0"/>
        </c:ser>
        <c:dLbls>
          <c:showLegendKey val="0"/>
          <c:showVal val="0"/>
          <c:showCatName val="0"/>
          <c:showSerName val="0"/>
          <c:showPercent val="0"/>
          <c:showBubbleSize val="0"/>
        </c:dLbls>
        <c:marker val="1"/>
        <c:smooth val="0"/>
        <c:axId val="264397528"/>
        <c:axId val="264397912"/>
      </c:lineChart>
      <c:dateAx>
        <c:axId val="264397528"/>
        <c:scaling>
          <c:orientation val="minMax"/>
        </c:scaling>
        <c:delete val="1"/>
        <c:axPos val="b"/>
        <c:numFmt formatCode="ge" sourceLinked="1"/>
        <c:majorTickMark val="none"/>
        <c:minorTickMark val="none"/>
        <c:tickLblPos val="none"/>
        <c:crossAx val="264397912"/>
        <c:crosses val="autoZero"/>
        <c:auto val="1"/>
        <c:lblOffset val="100"/>
        <c:baseTimeUnit val="years"/>
      </c:dateAx>
      <c:valAx>
        <c:axId val="26439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39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3.1</c:v>
                </c:pt>
                <c:pt idx="1">
                  <c:v>3.08</c:v>
                </c:pt>
                <c:pt idx="2">
                  <c:v>3.16</c:v>
                </c:pt>
                <c:pt idx="3">
                  <c:v>4.68</c:v>
                </c:pt>
                <c:pt idx="4">
                  <c:v>3.82</c:v>
                </c:pt>
              </c:numCache>
            </c:numRef>
          </c:val>
        </c:ser>
        <c:dLbls>
          <c:showLegendKey val="0"/>
          <c:showVal val="0"/>
          <c:showCatName val="0"/>
          <c:showSerName val="0"/>
          <c:showPercent val="0"/>
          <c:showBubbleSize val="0"/>
        </c:dLbls>
        <c:gapWidth val="150"/>
        <c:axId val="264788760"/>
        <c:axId val="26478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10.54</c:v>
                </c:pt>
                <c:pt idx="4">
                  <c:v>13.39</c:v>
                </c:pt>
              </c:numCache>
            </c:numRef>
          </c:val>
          <c:smooth val="0"/>
        </c:ser>
        <c:dLbls>
          <c:showLegendKey val="0"/>
          <c:showVal val="0"/>
          <c:showCatName val="0"/>
          <c:showSerName val="0"/>
          <c:showPercent val="0"/>
          <c:showBubbleSize val="0"/>
        </c:dLbls>
        <c:marker val="1"/>
        <c:smooth val="0"/>
        <c:axId val="264788760"/>
        <c:axId val="264789144"/>
      </c:lineChart>
      <c:dateAx>
        <c:axId val="264788760"/>
        <c:scaling>
          <c:orientation val="minMax"/>
        </c:scaling>
        <c:delete val="1"/>
        <c:axPos val="b"/>
        <c:numFmt formatCode="ge" sourceLinked="1"/>
        <c:majorTickMark val="none"/>
        <c:minorTickMark val="none"/>
        <c:tickLblPos val="none"/>
        <c:crossAx val="264789144"/>
        <c:crosses val="autoZero"/>
        <c:auto val="1"/>
        <c:lblOffset val="100"/>
        <c:baseTimeUnit val="years"/>
      </c:dateAx>
      <c:valAx>
        <c:axId val="26478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78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4795016"/>
        <c:axId val="26479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3.62</c:v>
                </c:pt>
                <c:pt idx="4">
                  <c:v>0.68</c:v>
                </c:pt>
              </c:numCache>
            </c:numRef>
          </c:val>
          <c:smooth val="0"/>
        </c:ser>
        <c:dLbls>
          <c:showLegendKey val="0"/>
          <c:showVal val="0"/>
          <c:showCatName val="0"/>
          <c:showSerName val="0"/>
          <c:showPercent val="0"/>
          <c:showBubbleSize val="0"/>
        </c:dLbls>
        <c:marker val="1"/>
        <c:smooth val="0"/>
        <c:axId val="264795016"/>
        <c:axId val="264795408"/>
      </c:lineChart>
      <c:dateAx>
        <c:axId val="264795016"/>
        <c:scaling>
          <c:orientation val="minMax"/>
        </c:scaling>
        <c:delete val="1"/>
        <c:axPos val="b"/>
        <c:numFmt formatCode="ge" sourceLinked="1"/>
        <c:majorTickMark val="none"/>
        <c:minorTickMark val="none"/>
        <c:tickLblPos val="none"/>
        <c:crossAx val="264795408"/>
        <c:crosses val="autoZero"/>
        <c:auto val="1"/>
        <c:lblOffset val="100"/>
        <c:baseTimeUnit val="years"/>
      </c:dateAx>
      <c:valAx>
        <c:axId val="264795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79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1337.37</c:v>
                </c:pt>
                <c:pt idx="1">
                  <c:v>1802.54</c:v>
                </c:pt>
                <c:pt idx="2">
                  <c:v>440.49</c:v>
                </c:pt>
                <c:pt idx="3">
                  <c:v>447</c:v>
                </c:pt>
                <c:pt idx="4">
                  <c:v>391.93</c:v>
                </c:pt>
              </c:numCache>
            </c:numRef>
          </c:val>
        </c:ser>
        <c:dLbls>
          <c:showLegendKey val="0"/>
          <c:showVal val="0"/>
          <c:showCatName val="0"/>
          <c:showSerName val="0"/>
          <c:showPercent val="0"/>
          <c:showBubbleSize val="0"/>
        </c:dLbls>
        <c:gapWidth val="150"/>
        <c:axId val="264796584"/>
        <c:axId val="26479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371.31</c:v>
                </c:pt>
                <c:pt idx="4">
                  <c:v>357.82</c:v>
                </c:pt>
              </c:numCache>
            </c:numRef>
          </c:val>
          <c:smooth val="0"/>
        </c:ser>
        <c:dLbls>
          <c:showLegendKey val="0"/>
          <c:showVal val="0"/>
          <c:showCatName val="0"/>
          <c:showSerName val="0"/>
          <c:showPercent val="0"/>
          <c:showBubbleSize val="0"/>
        </c:dLbls>
        <c:marker val="1"/>
        <c:smooth val="0"/>
        <c:axId val="264796584"/>
        <c:axId val="264796976"/>
      </c:lineChart>
      <c:dateAx>
        <c:axId val="264796584"/>
        <c:scaling>
          <c:orientation val="minMax"/>
        </c:scaling>
        <c:delete val="1"/>
        <c:axPos val="b"/>
        <c:numFmt formatCode="ge" sourceLinked="1"/>
        <c:majorTickMark val="none"/>
        <c:minorTickMark val="none"/>
        <c:tickLblPos val="none"/>
        <c:crossAx val="264796976"/>
        <c:crosses val="autoZero"/>
        <c:auto val="1"/>
        <c:lblOffset val="100"/>
        <c:baseTimeUnit val="years"/>
      </c:dateAx>
      <c:valAx>
        <c:axId val="26479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79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347.79</c:v>
                </c:pt>
                <c:pt idx="1">
                  <c:v>339.62</c:v>
                </c:pt>
                <c:pt idx="2">
                  <c:v>327.63</c:v>
                </c:pt>
                <c:pt idx="3">
                  <c:v>312.08999999999997</c:v>
                </c:pt>
                <c:pt idx="4">
                  <c:v>462.22</c:v>
                </c:pt>
              </c:numCache>
            </c:numRef>
          </c:val>
        </c:ser>
        <c:dLbls>
          <c:showLegendKey val="0"/>
          <c:showVal val="0"/>
          <c:showCatName val="0"/>
          <c:showSerName val="0"/>
          <c:showPercent val="0"/>
          <c:showBubbleSize val="0"/>
        </c:dLbls>
        <c:gapWidth val="150"/>
        <c:axId val="265021120"/>
        <c:axId val="26502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373.09</c:v>
                </c:pt>
                <c:pt idx="4">
                  <c:v>307.45999999999998</c:v>
                </c:pt>
              </c:numCache>
            </c:numRef>
          </c:val>
          <c:smooth val="0"/>
        </c:ser>
        <c:dLbls>
          <c:showLegendKey val="0"/>
          <c:showVal val="0"/>
          <c:showCatName val="0"/>
          <c:showSerName val="0"/>
          <c:showPercent val="0"/>
          <c:showBubbleSize val="0"/>
        </c:dLbls>
        <c:marker val="1"/>
        <c:smooth val="0"/>
        <c:axId val="265021120"/>
        <c:axId val="265021512"/>
      </c:lineChart>
      <c:dateAx>
        <c:axId val="265021120"/>
        <c:scaling>
          <c:orientation val="minMax"/>
        </c:scaling>
        <c:delete val="1"/>
        <c:axPos val="b"/>
        <c:numFmt formatCode="ge" sourceLinked="1"/>
        <c:majorTickMark val="none"/>
        <c:minorTickMark val="none"/>
        <c:tickLblPos val="none"/>
        <c:crossAx val="265021512"/>
        <c:crosses val="autoZero"/>
        <c:auto val="1"/>
        <c:lblOffset val="100"/>
        <c:baseTimeUnit val="years"/>
      </c:dateAx>
      <c:valAx>
        <c:axId val="265021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50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100.22</c:v>
                </c:pt>
                <c:pt idx="1">
                  <c:v>99.74</c:v>
                </c:pt>
                <c:pt idx="2">
                  <c:v>102.02</c:v>
                </c:pt>
                <c:pt idx="3">
                  <c:v>103.14</c:v>
                </c:pt>
                <c:pt idx="4">
                  <c:v>99.61</c:v>
                </c:pt>
              </c:numCache>
            </c:numRef>
          </c:val>
        </c:ser>
        <c:dLbls>
          <c:showLegendKey val="0"/>
          <c:showVal val="0"/>
          <c:showCatName val="0"/>
          <c:showSerName val="0"/>
          <c:showPercent val="0"/>
          <c:showBubbleSize val="0"/>
        </c:dLbls>
        <c:gapWidth val="150"/>
        <c:axId val="265022688"/>
        <c:axId val="26502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99.99</c:v>
                </c:pt>
                <c:pt idx="4">
                  <c:v>106.01</c:v>
                </c:pt>
              </c:numCache>
            </c:numRef>
          </c:val>
          <c:smooth val="0"/>
        </c:ser>
        <c:dLbls>
          <c:showLegendKey val="0"/>
          <c:showVal val="0"/>
          <c:showCatName val="0"/>
          <c:showSerName val="0"/>
          <c:showPercent val="0"/>
          <c:showBubbleSize val="0"/>
        </c:dLbls>
        <c:marker val="1"/>
        <c:smooth val="0"/>
        <c:axId val="265022688"/>
        <c:axId val="265023080"/>
      </c:lineChart>
      <c:dateAx>
        <c:axId val="265022688"/>
        <c:scaling>
          <c:orientation val="minMax"/>
        </c:scaling>
        <c:delete val="1"/>
        <c:axPos val="b"/>
        <c:numFmt formatCode="ge" sourceLinked="1"/>
        <c:majorTickMark val="none"/>
        <c:minorTickMark val="none"/>
        <c:tickLblPos val="none"/>
        <c:crossAx val="265023080"/>
        <c:crosses val="autoZero"/>
        <c:auto val="1"/>
        <c:lblOffset val="100"/>
        <c:baseTimeUnit val="years"/>
      </c:dateAx>
      <c:valAx>
        <c:axId val="26502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0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169.99</c:v>
                </c:pt>
                <c:pt idx="1">
                  <c:v>170.36</c:v>
                </c:pt>
                <c:pt idx="2">
                  <c:v>167.24</c:v>
                </c:pt>
                <c:pt idx="3">
                  <c:v>165.74</c:v>
                </c:pt>
                <c:pt idx="4">
                  <c:v>164.17</c:v>
                </c:pt>
              </c:numCache>
            </c:numRef>
          </c:val>
        </c:ser>
        <c:dLbls>
          <c:showLegendKey val="0"/>
          <c:showVal val="0"/>
          <c:showCatName val="0"/>
          <c:showSerName val="0"/>
          <c:showPercent val="0"/>
          <c:showBubbleSize val="0"/>
        </c:dLbls>
        <c:gapWidth val="150"/>
        <c:axId val="265024256"/>
        <c:axId val="26502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171.15</c:v>
                </c:pt>
                <c:pt idx="4">
                  <c:v>162.24</c:v>
                </c:pt>
              </c:numCache>
            </c:numRef>
          </c:val>
          <c:smooth val="0"/>
        </c:ser>
        <c:dLbls>
          <c:showLegendKey val="0"/>
          <c:showVal val="0"/>
          <c:showCatName val="0"/>
          <c:showSerName val="0"/>
          <c:showPercent val="0"/>
          <c:showBubbleSize val="0"/>
        </c:dLbls>
        <c:marker val="1"/>
        <c:smooth val="0"/>
        <c:axId val="265024256"/>
        <c:axId val="265024648"/>
      </c:lineChart>
      <c:dateAx>
        <c:axId val="265024256"/>
        <c:scaling>
          <c:orientation val="minMax"/>
        </c:scaling>
        <c:delete val="1"/>
        <c:axPos val="b"/>
        <c:numFmt formatCode="ge" sourceLinked="1"/>
        <c:majorTickMark val="none"/>
        <c:minorTickMark val="none"/>
        <c:tickLblPos val="none"/>
        <c:crossAx val="265024648"/>
        <c:crosses val="autoZero"/>
        <c:auto val="1"/>
        <c:lblOffset val="100"/>
        <c:baseTimeUnit val="years"/>
      </c:dateAx>
      <c:valAx>
        <c:axId val="26502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0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福島県　白河市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62245</v>
      </c>
      <c r="AM8" s="61"/>
      <c r="AN8" s="61"/>
      <c r="AO8" s="61"/>
      <c r="AP8" s="61"/>
      <c r="AQ8" s="61"/>
      <c r="AR8" s="61"/>
      <c r="AS8" s="61"/>
      <c r="AT8" s="51">
        <f>データ!$S$6</f>
        <v>305.32</v>
      </c>
      <c r="AU8" s="52"/>
      <c r="AV8" s="52"/>
      <c r="AW8" s="52"/>
      <c r="AX8" s="52"/>
      <c r="AY8" s="52"/>
      <c r="AZ8" s="52"/>
      <c r="BA8" s="52"/>
      <c r="BB8" s="53">
        <f>データ!$T$6</f>
        <v>203.87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63.04</v>
      </c>
      <c r="J10" s="52"/>
      <c r="K10" s="52"/>
      <c r="L10" s="52"/>
      <c r="M10" s="52"/>
      <c r="N10" s="52"/>
      <c r="O10" s="64"/>
      <c r="P10" s="53">
        <f>データ!$P$6</f>
        <v>96.8</v>
      </c>
      <c r="Q10" s="53"/>
      <c r="R10" s="53"/>
      <c r="S10" s="53"/>
      <c r="T10" s="53"/>
      <c r="U10" s="53"/>
      <c r="V10" s="53"/>
      <c r="W10" s="61">
        <f>データ!$Q$6</f>
        <v>2300</v>
      </c>
      <c r="X10" s="61"/>
      <c r="Y10" s="61"/>
      <c r="Z10" s="61"/>
      <c r="AA10" s="61"/>
      <c r="AB10" s="61"/>
      <c r="AC10" s="61"/>
      <c r="AD10" s="2"/>
      <c r="AE10" s="2"/>
      <c r="AF10" s="2"/>
      <c r="AG10" s="2"/>
      <c r="AH10" s="5"/>
      <c r="AI10" s="5"/>
      <c r="AJ10" s="5"/>
      <c r="AK10" s="5"/>
      <c r="AL10" s="61">
        <f>データ!$U$6</f>
        <v>59405</v>
      </c>
      <c r="AM10" s="61"/>
      <c r="AN10" s="61"/>
      <c r="AO10" s="61"/>
      <c r="AP10" s="61"/>
      <c r="AQ10" s="61"/>
      <c r="AR10" s="61"/>
      <c r="AS10" s="61"/>
      <c r="AT10" s="51">
        <f>データ!$V$6</f>
        <v>161.16999999999999</v>
      </c>
      <c r="AU10" s="52"/>
      <c r="AV10" s="52"/>
      <c r="AW10" s="52"/>
      <c r="AX10" s="52"/>
      <c r="AY10" s="52"/>
      <c r="AZ10" s="52"/>
      <c r="BA10" s="52"/>
      <c r="BB10" s="53">
        <f>データ!$W$6</f>
        <v>368.59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119</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72052</v>
      </c>
      <c r="D6" s="34">
        <f t="shared" si="3"/>
        <v>46</v>
      </c>
      <c r="E6" s="34">
        <f t="shared" si="3"/>
        <v>1</v>
      </c>
      <c r="F6" s="34">
        <f t="shared" si="3"/>
        <v>0</v>
      </c>
      <c r="G6" s="34">
        <f t="shared" si="3"/>
        <v>1</v>
      </c>
      <c r="H6" s="34" t="str">
        <f t="shared" si="3"/>
        <v>福島県　白河市</v>
      </c>
      <c r="I6" s="34" t="str">
        <f t="shared" si="3"/>
        <v>法適用</v>
      </c>
      <c r="J6" s="34" t="str">
        <f t="shared" si="3"/>
        <v>水道事業</v>
      </c>
      <c r="K6" s="34" t="str">
        <f t="shared" si="3"/>
        <v>末端給水事業</v>
      </c>
      <c r="L6" s="34" t="str">
        <f t="shared" si="3"/>
        <v>A4</v>
      </c>
      <c r="M6" s="34">
        <f t="shared" si="3"/>
        <v>0</v>
      </c>
      <c r="N6" s="35" t="str">
        <f t="shared" si="3"/>
        <v>-</v>
      </c>
      <c r="O6" s="35">
        <f t="shared" si="3"/>
        <v>63.04</v>
      </c>
      <c r="P6" s="35">
        <f t="shared" si="3"/>
        <v>96.8</v>
      </c>
      <c r="Q6" s="35">
        <f t="shared" si="3"/>
        <v>2300</v>
      </c>
      <c r="R6" s="35">
        <f t="shared" si="3"/>
        <v>62245</v>
      </c>
      <c r="S6" s="35">
        <f t="shared" si="3"/>
        <v>305.32</v>
      </c>
      <c r="T6" s="35">
        <f t="shared" si="3"/>
        <v>203.87</v>
      </c>
      <c r="U6" s="35">
        <f t="shared" si="3"/>
        <v>59405</v>
      </c>
      <c r="V6" s="35">
        <f t="shared" si="3"/>
        <v>161.16999999999999</v>
      </c>
      <c r="W6" s="35">
        <f t="shared" si="3"/>
        <v>368.59</v>
      </c>
      <c r="X6" s="36">
        <f>IF(X7="",NA(),X7)</f>
        <v>110.2</v>
      </c>
      <c r="Y6" s="36">
        <f t="shared" ref="Y6:AG6" si="4">IF(Y7="",NA(),Y7)</f>
        <v>110.38</v>
      </c>
      <c r="Z6" s="36">
        <f t="shared" si="4"/>
        <v>110.84</v>
      </c>
      <c r="AA6" s="36">
        <f t="shared" si="4"/>
        <v>113.2</v>
      </c>
      <c r="AB6" s="36">
        <f t="shared" si="4"/>
        <v>114.88</v>
      </c>
      <c r="AC6" s="36">
        <f t="shared" si="4"/>
        <v>108.24</v>
      </c>
      <c r="AD6" s="36">
        <f t="shared" si="4"/>
        <v>107.8</v>
      </c>
      <c r="AE6" s="36">
        <f t="shared" si="4"/>
        <v>111.96</v>
      </c>
      <c r="AF6" s="36">
        <f t="shared" si="4"/>
        <v>109.64</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3.62</v>
      </c>
      <c r="AR6" s="36">
        <f t="shared" si="5"/>
        <v>0.68</v>
      </c>
      <c r="AS6" s="35" t="str">
        <f>IF(AS7="","",IF(AS7="-","【-】","【"&amp;SUBSTITUTE(TEXT(AS7,"#,##0.00"),"-","△")&amp;"】"))</f>
        <v>【0.79】</v>
      </c>
      <c r="AT6" s="36">
        <f>IF(AT7="",NA(),AT7)</f>
        <v>1337.37</v>
      </c>
      <c r="AU6" s="36">
        <f t="shared" ref="AU6:BC6" si="6">IF(AU7="",NA(),AU7)</f>
        <v>1802.54</v>
      </c>
      <c r="AV6" s="36">
        <f t="shared" si="6"/>
        <v>440.49</v>
      </c>
      <c r="AW6" s="36">
        <f t="shared" si="6"/>
        <v>447</v>
      </c>
      <c r="AX6" s="36">
        <f t="shared" si="6"/>
        <v>391.93</v>
      </c>
      <c r="AY6" s="36">
        <f t="shared" si="6"/>
        <v>701</v>
      </c>
      <c r="AZ6" s="36">
        <f t="shared" si="6"/>
        <v>739.59</v>
      </c>
      <c r="BA6" s="36">
        <f t="shared" si="6"/>
        <v>335.95</v>
      </c>
      <c r="BB6" s="36">
        <f t="shared" si="6"/>
        <v>371.31</v>
      </c>
      <c r="BC6" s="36">
        <f t="shared" si="6"/>
        <v>357.82</v>
      </c>
      <c r="BD6" s="35" t="str">
        <f>IF(BD7="","",IF(BD7="-","【-】","【"&amp;SUBSTITUTE(TEXT(BD7,"#,##0.00"),"-","△")&amp;"】"))</f>
        <v>【262.87】</v>
      </c>
      <c r="BE6" s="36">
        <f>IF(BE7="",NA(),BE7)</f>
        <v>347.79</v>
      </c>
      <c r="BF6" s="36">
        <f t="shared" ref="BF6:BN6" si="7">IF(BF7="",NA(),BF7)</f>
        <v>339.62</v>
      </c>
      <c r="BG6" s="36">
        <f t="shared" si="7"/>
        <v>327.63</v>
      </c>
      <c r="BH6" s="36">
        <f t="shared" si="7"/>
        <v>312.08999999999997</v>
      </c>
      <c r="BI6" s="36">
        <f t="shared" si="7"/>
        <v>462.22</v>
      </c>
      <c r="BJ6" s="36">
        <f t="shared" si="7"/>
        <v>330.99</v>
      </c>
      <c r="BK6" s="36">
        <f t="shared" si="7"/>
        <v>324.08999999999997</v>
      </c>
      <c r="BL6" s="36">
        <f t="shared" si="7"/>
        <v>319.82</v>
      </c>
      <c r="BM6" s="36">
        <f t="shared" si="7"/>
        <v>373.09</v>
      </c>
      <c r="BN6" s="36">
        <f t="shared" si="7"/>
        <v>307.45999999999998</v>
      </c>
      <c r="BO6" s="35" t="str">
        <f>IF(BO7="","",IF(BO7="-","【-】","【"&amp;SUBSTITUTE(TEXT(BO7,"#,##0.00"),"-","△")&amp;"】"))</f>
        <v>【270.87】</v>
      </c>
      <c r="BP6" s="36">
        <f>IF(BP7="",NA(),BP7)</f>
        <v>100.22</v>
      </c>
      <c r="BQ6" s="36">
        <f t="shared" ref="BQ6:BY6" si="8">IF(BQ7="",NA(),BQ7)</f>
        <v>99.74</v>
      </c>
      <c r="BR6" s="36">
        <f t="shared" si="8"/>
        <v>102.02</v>
      </c>
      <c r="BS6" s="36">
        <f t="shared" si="8"/>
        <v>103.14</v>
      </c>
      <c r="BT6" s="36">
        <f t="shared" si="8"/>
        <v>99.61</v>
      </c>
      <c r="BU6" s="36">
        <f t="shared" si="8"/>
        <v>100.27</v>
      </c>
      <c r="BV6" s="36">
        <f t="shared" si="8"/>
        <v>99.46</v>
      </c>
      <c r="BW6" s="36">
        <f t="shared" si="8"/>
        <v>105.21</v>
      </c>
      <c r="BX6" s="36">
        <f t="shared" si="8"/>
        <v>99.99</v>
      </c>
      <c r="BY6" s="36">
        <f t="shared" si="8"/>
        <v>106.01</v>
      </c>
      <c r="BZ6" s="35" t="str">
        <f>IF(BZ7="","",IF(BZ7="-","【-】","【"&amp;SUBSTITUTE(TEXT(BZ7,"#,##0.00"),"-","△")&amp;"】"))</f>
        <v>【105.59】</v>
      </c>
      <c r="CA6" s="36">
        <f>IF(CA7="",NA(),CA7)</f>
        <v>169.99</v>
      </c>
      <c r="CB6" s="36">
        <f t="shared" ref="CB6:CJ6" si="9">IF(CB7="",NA(),CB7)</f>
        <v>170.36</v>
      </c>
      <c r="CC6" s="36">
        <f t="shared" si="9"/>
        <v>167.24</v>
      </c>
      <c r="CD6" s="36">
        <f t="shared" si="9"/>
        <v>165.74</v>
      </c>
      <c r="CE6" s="36">
        <f t="shared" si="9"/>
        <v>164.17</v>
      </c>
      <c r="CF6" s="36">
        <f t="shared" si="9"/>
        <v>169.62</v>
      </c>
      <c r="CG6" s="36">
        <f t="shared" si="9"/>
        <v>171.78</v>
      </c>
      <c r="CH6" s="36">
        <f t="shared" si="9"/>
        <v>162.59</v>
      </c>
      <c r="CI6" s="36">
        <f t="shared" si="9"/>
        <v>171.15</v>
      </c>
      <c r="CJ6" s="36">
        <f t="shared" si="9"/>
        <v>162.24</v>
      </c>
      <c r="CK6" s="35" t="str">
        <f>IF(CK7="","",IF(CK7="-","【-】","【"&amp;SUBSTITUTE(TEXT(CK7,"#,##0.00"),"-","△")&amp;"】"))</f>
        <v>【163.27】</v>
      </c>
      <c r="CL6" s="36">
        <f>IF(CL7="",NA(),CL7)</f>
        <v>54.1</v>
      </c>
      <c r="CM6" s="36">
        <f t="shared" ref="CM6:CU6" si="10">IF(CM7="",NA(),CM7)</f>
        <v>53.01</v>
      </c>
      <c r="CN6" s="36">
        <f t="shared" si="10"/>
        <v>50.59</v>
      </c>
      <c r="CO6" s="36">
        <f t="shared" si="10"/>
        <v>51.42</v>
      </c>
      <c r="CP6" s="36">
        <f t="shared" si="10"/>
        <v>52.84</v>
      </c>
      <c r="CQ6" s="36">
        <f t="shared" si="10"/>
        <v>59.88</v>
      </c>
      <c r="CR6" s="36">
        <f t="shared" si="10"/>
        <v>59.68</v>
      </c>
      <c r="CS6" s="36">
        <f t="shared" si="10"/>
        <v>59.17</v>
      </c>
      <c r="CT6" s="36">
        <f t="shared" si="10"/>
        <v>58.53</v>
      </c>
      <c r="CU6" s="36">
        <f t="shared" si="10"/>
        <v>59.11</v>
      </c>
      <c r="CV6" s="35" t="str">
        <f>IF(CV7="","",IF(CV7="-","【-】","【"&amp;SUBSTITUTE(TEXT(CV7,"#,##0.00"),"-","△")&amp;"】"))</f>
        <v>【59.94】</v>
      </c>
      <c r="CW6" s="36">
        <f>IF(CW7="",NA(),CW7)</f>
        <v>78.3</v>
      </c>
      <c r="CX6" s="36">
        <f t="shared" ref="CX6:DF6" si="11">IF(CX7="",NA(),CX7)</f>
        <v>79.709999999999994</v>
      </c>
      <c r="CY6" s="36">
        <f t="shared" si="11"/>
        <v>82.73</v>
      </c>
      <c r="CZ6" s="36">
        <f t="shared" si="11"/>
        <v>81.7</v>
      </c>
      <c r="DA6" s="36">
        <f t="shared" si="11"/>
        <v>78.989999999999995</v>
      </c>
      <c r="DB6" s="36">
        <f t="shared" si="11"/>
        <v>87.65</v>
      </c>
      <c r="DC6" s="36">
        <f t="shared" si="11"/>
        <v>87.63</v>
      </c>
      <c r="DD6" s="36">
        <f t="shared" si="11"/>
        <v>87.6</v>
      </c>
      <c r="DE6" s="36">
        <f t="shared" si="11"/>
        <v>85.26</v>
      </c>
      <c r="DF6" s="36">
        <f t="shared" si="11"/>
        <v>87.91</v>
      </c>
      <c r="DG6" s="35" t="str">
        <f>IF(DG7="","",IF(DG7="-","【-】","【"&amp;SUBSTITUTE(TEXT(DG7,"#,##0.00"),"-","△")&amp;"】"))</f>
        <v>【90.22】</v>
      </c>
      <c r="DH6" s="36">
        <f>IF(DH7="",NA(),DH7)</f>
        <v>41.97</v>
      </c>
      <c r="DI6" s="36">
        <f t="shared" ref="DI6:DQ6" si="12">IF(DI7="",NA(),DI7)</f>
        <v>42.94</v>
      </c>
      <c r="DJ6" s="36">
        <f t="shared" si="12"/>
        <v>48.4</v>
      </c>
      <c r="DK6" s="36">
        <f t="shared" si="12"/>
        <v>49.64</v>
      </c>
      <c r="DL6" s="36">
        <f t="shared" si="12"/>
        <v>47.46</v>
      </c>
      <c r="DM6" s="36">
        <f t="shared" si="12"/>
        <v>38.69</v>
      </c>
      <c r="DN6" s="36">
        <f t="shared" si="12"/>
        <v>39.65</v>
      </c>
      <c r="DO6" s="36">
        <f t="shared" si="12"/>
        <v>45.25</v>
      </c>
      <c r="DP6" s="36">
        <f t="shared" si="12"/>
        <v>45.75</v>
      </c>
      <c r="DQ6" s="36">
        <f t="shared" si="12"/>
        <v>46.88</v>
      </c>
      <c r="DR6" s="35" t="str">
        <f>IF(DR7="","",IF(DR7="-","【-】","【"&amp;SUBSTITUTE(TEXT(DR7,"#,##0.00"),"-","△")&amp;"】"))</f>
        <v>【47.91】</v>
      </c>
      <c r="DS6" s="36">
        <f>IF(DS7="",NA(),DS7)</f>
        <v>3.1</v>
      </c>
      <c r="DT6" s="36">
        <f t="shared" ref="DT6:EB6" si="13">IF(DT7="",NA(),DT7)</f>
        <v>3.08</v>
      </c>
      <c r="DU6" s="36">
        <f t="shared" si="13"/>
        <v>3.16</v>
      </c>
      <c r="DV6" s="36">
        <f t="shared" si="13"/>
        <v>4.68</v>
      </c>
      <c r="DW6" s="36">
        <f t="shared" si="13"/>
        <v>3.82</v>
      </c>
      <c r="DX6" s="36">
        <f t="shared" si="13"/>
        <v>8.4</v>
      </c>
      <c r="DY6" s="36">
        <f t="shared" si="13"/>
        <v>9.7100000000000009</v>
      </c>
      <c r="DZ6" s="36">
        <f t="shared" si="13"/>
        <v>10.71</v>
      </c>
      <c r="EA6" s="36">
        <f t="shared" si="13"/>
        <v>10.54</v>
      </c>
      <c r="EB6" s="36">
        <f t="shared" si="13"/>
        <v>13.39</v>
      </c>
      <c r="EC6" s="35" t="str">
        <f>IF(EC7="","",IF(EC7="-","【-】","【"&amp;SUBSTITUTE(TEXT(EC7,"#,##0.00"),"-","△")&amp;"】"))</f>
        <v>【15.00】</v>
      </c>
      <c r="ED6" s="36">
        <f>IF(ED7="",NA(),ED7)</f>
        <v>0.42</v>
      </c>
      <c r="EE6" s="36">
        <f t="shared" ref="EE6:EM6" si="14">IF(EE7="",NA(),EE7)</f>
        <v>0.27</v>
      </c>
      <c r="EF6" s="36">
        <f t="shared" si="14"/>
        <v>0.28000000000000003</v>
      </c>
      <c r="EG6" s="36">
        <f t="shared" si="14"/>
        <v>0.26</v>
      </c>
      <c r="EH6" s="36">
        <f t="shared" si="14"/>
        <v>0.55000000000000004</v>
      </c>
      <c r="EI6" s="36">
        <f t="shared" si="14"/>
        <v>0.78</v>
      </c>
      <c r="EJ6" s="36">
        <f t="shared" si="14"/>
        <v>0.83</v>
      </c>
      <c r="EK6" s="36">
        <f t="shared" si="14"/>
        <v>0.72</v>
      </c>
      <c r="EL6" s="36">
        <f t="shared" si="14"/>
        <v>0.56000000000000005</v>
      </c>
      <c r="EM6" s="36">
        <f t="shared" si="14"/>
        <v>0.71</v>
      </c>
      <c r="EN6" s="35" t="str">
        <f>IF(EN7="","",IF(EN7="-","【-】","【"&amp;SUBSTITUTE(TEXT(EN7,"#,##0.00"),"-","△")&amp;"】"))</f>
        <v>【0.76】</v>
      </c>
    </row>
    <row r="7" spans="1:144" s="37" customFormat="1" x14ac:dyDescent="0.15">
      <c r="A7" s="29"/>
      <c r="B7" s="38">
        <v>2016</v>
      </c>
      <c r="C7" s="38">
        <v>72052</v>
      </c>
      <c r="D7" s="38">
        <v>46</v>
      </c>
      <c r="E7" s="38">
        <v>1</v>
      </c>
      <c r="F7" s="38">
        <v>0</v>
      </c>
      <c r="G7" s="38">
        <v>1</v>
      </c>
      <c r="H7" s="38" t="s">
        <v>105</v>
      </c>
      <c r="I7" s="38" t="s">
        <v>106</v>
      </c>
      <c r="J7" s="38" t="s">
        <v>107</v>
      </c>
      <c r="K7" s="38" t="s">
        <v>108</v>
      </c>
      <c r="L7" s="38" t="s">
        <v>109</v>
      </c>
      <c r="M7" s="38"/>
      <c r="N7" s="39" t="s">
        <v>110</v>
      </c>
      <c r="O7" s="39">
        <v>63.04</v>
      </c>
      <c r="P7" s="39">
        <v>96.8</v>
      </c>
      <c r="Q7" s="39">
        <v>2300</v>
      </c>
      <c r="R7" s="39">
        <v>62245</v>
      </c>
      <c r="S7" s="39">
        <v>305.32</v>
      </c>
      <c r="T7" s="39">
        <v>203.87</v>
      </c>
      <c r="U7" s="39">
        <v>59405</v>
      </c>
      <c r="V7" s="39">
        <v>161.16999999999999</v>
      </c>
      <c r="W7" s="39">
        <v>368.59</v>
      </c>
      <c r="X7" s="39">
        <v>110.2</v>
      </c>
      <c r="Y7" s="39">
        <v>110.38</v>
      </c>
      <c r="Z7" s="39">
        <v>110.84</v>
      </c>
      <c r="AA7" s="39">
        <v>113.2</v>
      </c>
      <c r="AB7" s="39">
        <v>114.88</v>
      </c>
      <c r="AC7" s="39">
        <v>108.24</v>
      </c>
      <c r="AD7" s="39">
        <v>107.8</v>
      </c>
      <c r="AE7" s="39">
        <v>111.96</v>
      </c>
      <c r="AF7" s="39">
        <v>109.64</v>
      </c>
      <c r="AG7" s="39">
        <v>113.16</v>
      </c>
      <c r="AH7" s="39">
        <v>114.35</v>
      </c>
      <c r="AI7" s="39">
        <v>0</v>
      </c>
      <c r="AJ7" s="39">
        <v>0</v>
      </c>
      <c r="AK7" s="39">
        <v>0</v>
      </c>
      <c r="AL7" s="39">
        <v>0</v>
      </c>
      <c r="AM7" s="39">
        <v>0</v>
      </c>
      <c r="AN7" s="39">
        <v>4.46</v>
      </c>
      <c r="AO7" s="39">
        <v>4.3899999999999997</v>
      </c>
      <c r="AP7" s="39">
        <v>0.41</v>
      </c>
      <c r="AQ7" s="39">
        <v>3.62</v>
      </c>
      <c r="AR7" s="39">
        <v>0.68</v>
      </c>
      <c r="AS7" s="39">
        <v>0.79</v>
      </c>
      <c r="AT7" s="39">
        <v>1337.37</v>
      </c>
      <c r="AU7" s="39">
        <v>1802.54</v>
      </c>
      <c r="AV7" s="39">
        <v>440.49</v>
      </c>
      <c r="AW7" s="39">
        <v>447</v>
      </c>
      <c r="AX7" s="39">
        <v>391.93</v>
      </c>
      <c r="AY7" s="39">
        <v>701</v>
      </c>
      <c r="AZ7" s="39">
        <v>739.59</v>
      </c>
      <c r="BA7" s="39">
        <v>335.95</v>
      </c>
      <c r="BB7" s="39">
        <v>371.31</v>
      </c>
      <c r="BC7" s="39">
        <v>357.82</v>
      </c>
      <c r="BD7" s="39">
        <v>262.87</v>
      </c>
      <c r="BE7" s="39">
        <v>347.79</v>
      </c>
      <c r="BF7" s="39">
        <v>339.62</v>
      </c>
      <c r="BG7" s="39">
        <v>327.63</v>
      </c>
      <c r="BH7" s="39">
        <v>312.08999999999997</v>
      </c>
      <c r="BI7" s="39">
        <v>462.22</v>
      </c>
      <c r="BJ7" s="39">
        <v>330.99</v>
      </c>
      <c r="BK7" s="39">
        <v>324.08999999999997</v>
      </c>
      <c r="BL7" s="39">
        <v>319.82</v>
      </c>
      <c r="BM7" s="39">
        <v>373.09</v>
      </c>
      <c r="BN7" s="39">
        <v>307.45999999999998</v>
      </c>
      <c r="BO7" s="39">
        <v>270.87</v>
      </c>
      <c r="BP7" s="39">
        <v>100.22</v>
      </c>
      <c r="BQ7" s="39">
        <v>99.74</v>
      </c>
      <c r="BR7" s="39">
        <v>102.02</v>
      </c>
      <c r="BS7" s="39">
        <v>103.14</v>
      </c>
      <c r="BT7" s="39">
        <v>99.61</v>
      </c>
      <c r="BU7" s="39">
        <v>100.27</v>
      </c>
      <c r="BV7" s="39">
        <v>99.46</v>
      </c>
      <c r="BW7" s="39">
        <v>105.21</v>
      </c>
      <c r="BX7" s="39">
        <v>99.99</v>
      </c>
      <c r="BY7" s="39">
        <v>106.01</v>
      </c>
      <c r="BZ7" s="39">
        <v>105.59</v>
      </c>
      <c r="CA7" s="39">
        <v>169.99</v>
      </c>
      <c r="CB7" s="39">
        <v>170.36</v>
      </c>
      <c r="CC7" s="39">
        <v>167.24</v>
      </c>
      <c r="CD7" s="39">
        <v>165.74</v>
      </c>
      <c r="CE7" s="39">
        <v>164.17</v>
      </c>
      <c r="CF7" s="39">
        <v>169.62</v>
      </c>
      <c r="CG7" s="39">
        <v>171.78</v>
      </c>
      <c r="CH7" s="39">
        <v>162.59</v>
      </c>
      <c r="CI7" s="39">
        <v>171.15</v>
      </c>
      <c r="CJ7" s="39">
        <v>162.24</v>
      </c>
      <c r="CK7" s="39">
        <v>163.27000000000001</v>
      </c>
      <c r="CL7" s="39">
        <v>54.1</v>
      </c>
      <c r="CM7" s="39">
        <v>53.01</v>
      </c>
      <c r="CN7" s="39">
        <v>50.59</v>
      </c>
      <c r="CO7" s="39">
        <v>51.42</v>
      </c>
      <c r="CP7" s="39">
        <v>52.84</v>
      </c>
      <c r="CQ7" s="39">
        <v>59.88</v>
      </c>
      <c r="CR7" s="39">
        <v>59.68</v>
      </c>
      <c r="CS7" s="39">
        <v>59.17</v>
      </c>
      <c r="CT7" s="39">
        <v>58.53</v>
      </c>
      <c r="CU7" s="39">
        <v>59.11</v>
      </c>
      <c r="CV7" s="39">
        <v>59.94</v>
      </c>
      <c r="CW7" s="39">
        <v>78.3</v>
      </c>
      <c r="CX7" s="39">
        <v>79.709999999999994</v>
      </c>
      <c r="CY7" s="39">
        <v>82.73</v>
      </c>
      <c r="CZ7" s="39">
        <v>81.7</v>
      </c>
      <c r="DA7" s="39">
        <v>78.989999999999995</v>
      </c>
      <c r="DB7" s="39">
        <v>87.65</v>
      </c>
      <c r="DC7" s="39">
        <v>87.63</v>
      </c>
      <c r="DD7" s="39">
        <v>87.6</v>
      </c>
      <c r="DE7" s="39">
        <v>85.26</v>
      </c>
      <c r="DF7" s="39">
        <v>87.91</v>
      </c>
      <c r="DG7" s="39">
        <v>90.22</v>
      </c>
      <c r="DH7" s="39">
        <v>41.97</v>
      </c>
      <c r="DI7" s="39">
        <v>42.94</v>
      </c>
      <c r="DJ7" s="39">
        <v>48.4</v>
      </c>
      <c r="DK7" s="39">
        <v>49.64</v>
      </c>
      <c r="DL7" s="39">
        <v>47.46</v>
      </c>
      <c r="DM7" s="39">
        <v>38.69</v>
      </c>
      <c r="DN7" s="39">
        <v>39.65</v>
      </c>
      <c r="DO7" s="39">
        <v>45.25</v>
      </c>
      <c r="DP7" s="39">
        <v>45.75</v>
      </c>
      <c r="DQ7" s="39">
        <v>46.88</v>
      </c>
      <c r="DR7" s="39">
        <v>47.91</v>
      </c>
      <c r="DS7" s="39">
        <v>3.1</v>
      </c>
      <c r="DT7" s="39">
        <v>3.08</v>
      </c>
      <c r="DU7" s="39">
        <v>3.16</v>
      </c>
      <c r="DV7" s="39">
        <v>4.68</v>
      </c>
      <c r="DW7" s="39">
        <v>3.82</v>
      </c>
      <c r="DX7" s="39">
        <v>8.4</v>
      </c>
      <c r="DY7" s="39">
        <v>9.7100000000000009</v>
      </c>
      <c r="DZ7" s="39">
        <v>10.71</v>
      </c>
      <c r="EA7" s="39">
        <v>10.54</v>
      </c>
      <c r="EB7" s="39">
        <v>13.39</v>
      </c>
      <c r="EC7" s="39">
        <v>15</v>
      </c>
      <c r="ED7" s="39">
        <v>0.42</v>
      </c>
      <c r="EE7" s="39">
        <v>0.27</v>
      </c>
      <c r="EF7" s="39">
        <v>0.28000000000000003</v>
      </c>
      <c r="EG7" s="39">
        <v>0.26</v>
      </c>
      <c r="EH7" s="39">
        <v>0.55000000000000004</v>
      </c>
      <c r="EI7" s="39">
        <v>0.78</v>
      </c>
      <c r="EJ7" s="39">
        <v>0.83</v>
      </c>
      <c r="EK7" s="39">
        <v>0.72</v>
      </c>
      <c r="EL7" s="39">
        <v>0.56000000000000005</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2018-02-06T07:34:08Z</cp:lastPrinted>
  <dcterms:created xsi:type="dcterms:W3CDTF">2017-12-25T01:22:49Z</dcterms:created>
  <dcterms:modified xsi:type="dcterms:W3CDTF">2018-02-06T07:34:18Z</dcterms:modified>
  <cp:category/>
</cp:coreProperties>
</file>