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<sst xmlns="http://schemas.openxmlformats.org/spreadsheetml/2006/main" count="232" uniqueCount="120">
  <si>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</si>
  <si>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</si>
  <si>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</si>
  <si>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</si>
  <si>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</si>
  <si>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</si>
  <si>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</si>
  <si>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</si>
  <si>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</si>
  <si>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</si>
  <si>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</si>
  <si>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</si>
  <si>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</si>
  <si>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</si>
  <si>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</si>
  <si>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</si>
  <si>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</si>
  <si>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</si>
  <si>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</si>
  <si>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</si>
  <si>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</si>
  <si>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</si>
  <si>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</si>
  <si>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</si>
  <si>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</si>
  <si>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</si>
  <si>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</si>
  <si>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</si>
  <si>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</si>
  <si>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</si>
  <si>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</si>
  <si>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</si>
  <si>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</si>
  <si>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</si>
  <si>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</si>
  <si>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</si>
  <si>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</si>
  <si>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</si>
  <si>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</si>
  <si>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</si>
  <si>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</si>
  <si>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</si>
  <si>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</si>
  <si>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</si>
  <si>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</si>
  <si>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</si>
  <si>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</si>
  <si>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</si>
  <si>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</si>
  <si>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</si>
  <si>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</si>
  <si>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</si>
  <si>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</si>
  <si>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</si>
  <si>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</si>
  <si>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</si>
  <si>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</si>
  <si>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</si>
  <si>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</si>
  <si>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</si>
  <si>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</si>
  <si>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</si>
  <si>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</si>
  <si>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</si>
  <si>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</si>
  <si>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</si>
  <si>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</si>
  <si>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</si>
  <si>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</si>
  <si>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</si>
  <si>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</si>
  <si>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</si>
  <si>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</si>
  <si>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</si>
  <si>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</si>
  <si>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</si>
  <si>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</si>
  <si>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</si>
  <si>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</si>
  <si>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</si>
  <si>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</si>
  <si>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</si>
  <si>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</si>
  <si>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</si>
  <si>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</si>
  <si>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</si>
  <si>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</si>
  <si>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</si>
  <si>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</si>
  <si>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</si>
  <si>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</si>
  <si>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</si>
  <si>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</si>
  <si>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</si>
  <si>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</si>
  <si>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</si>
  <si>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</si>
  <si>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</si>
  <si>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</si>
  <si>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</si>
  <si>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</si>
  <si>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</si>
  <si>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</si>
  <si>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</si>
  <si>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</si>
  <si>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南相馬市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</si>
  <si>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</si>
  <si>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</si>
  <si>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</si>
  <si>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</si>
  <si>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</si>
  <si>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</si>
  <si>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</si>
  <si>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</si>
  <si>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</si>
  <si>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</si>
  <si>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</si>
  <si>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継続的に100％を上回る黒字経営が続いている。制度改正の影響でＨ26年度は前年度比率を下回ったが、Ｈ27年度は平年ベースに戻り、Ｈ28年度は住宅等新築に伴い、給水収益が伸びたことで比率がさらにアップした。同規模類似団体（以下、類団）平均も上回った。
②　累積欠損金は、現時点で発生していない。
③　毎年度100％を超え、支払能力は十分備えている。
④　全国及び類団平均値より企業債残高割合が少なく減少傾向にある。他団体と比べて債務は軽いと言える。
⑤　給水収益の増収により、前年度比2.63ポイント上昇した。全国及び類団平均値もさらに上回った。給水に係る費用は給水収益で賄っているが、口座振替の推進や滞納対策を一層強化し回収率アップを目指す。
⑥　類団平均値は下回ったが、全国平均では6.38ポイント上回っている。維持管理費の縮減や経常費用の見直し、投資の効率化を進める必要がある。
⑦　全国及び類団平均値を下回っている要因は、原発事故で避難指示区域に設定された小高水道事業が要因である。Ｈ28年7月に給水区域の大部分が避難指示区域解除となり、利用率は今後上昇すると予測される。しかし、給水人口の減少に伴う収益低下の長期化を踏まえ、水需要予測を反映した適正な施設規模を検討しなければならない。
⑧　前年度を1.36ポイント上昇した。特に、避難指示区域が解除された小高水道事業は、29年度以後も有収率は上昇すると予測される。無収水量の主たる要因が漏水であるので、老朽管の更新や適正な維持管理に努め、漏水防止対策も継続的に取り組む。</t>
    <rPh sb="328" eb="331">
      <t>ヘイキンチ</t>
    </rPh>
    <rPh sb="332" eb="334">
      <t>シタマワ</t>
    </rPh>
    <rPh sb="478" eb="480">
      <t>コンゴ</t>
    </rPh>
    <phoneticPr fontId="4"/>
  </si>
  <si>
    <t>①　全国及び類団平均値を上回り、比率が上昇傾向にあるため、配水管路について布設後20年を経過した管路のうち、漏水等が多く耐久性が低下している区間を選定し、更新事業を実施する必要がある。
②　全国及び類団平均値を下回っている。近年は0％が続いていたがH27年度は2.32％、H28年度は2.69％となり上昇傾向にある。今後、更新時期を迎える管路の増加が考えられるため、計画的かつ効率的な更新に取り組む。
③　類団平均値を上回っている。年度により差があり、特にH26年度は、復旧・復興事業を優先したため更新率が著しく低下した。H27年度には事業を再開したため大きく上昇した。また、H29年度に策定予定の施設全体の更新計画に基づきながら、今後計画的に実施していく予定である。
※管路の耐久性が低下している区間の選定と、限られた財源の中で管路の優先度を評価した計画的な方策が課題となる。</t>
    <rPh sb="150" eb="152">
      <t>ジョウショウ</t>
    </rPh>
    <rPh sb="152" eb="154">
      <t>ケイコウ</t>
    </rPh>
    <phoneticPr fontId="4"/>
  </si>
  <si>
    <t>　当市水道事業全体の経営は、収益性については概ね良好と捉えている。しかし、指標に表れていないが、小高水道事業は震災と原発事故以降、給水収益が激減し、営業損失の長期化を余儀なくされた。Ｈ28年度に避難指示区域の大部分が解除され、給水収益は上昇傾向にあるものの、帰還者数の伸びは依然不透明であり、将来の水需要の動向も予測が難しい。
　全体的な給水収益の増収は復興需要と捉えられ、一時的なものとみている。そのため、人口減少の加速化に伴う収益の減少傾向と、老朽施設等の更新需要を賄えるだけの莫大な財源確保が喫緊の課題である。今後は経営戦略やアセットマネジメント計画を策定し、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Ph sb="113" eb="115">
      <t>キュウスイ</t>
    </rPh>
    <rPh sb="115" eb="117">
      <t>シュウエキ</t>
    </rPh>
    <rPh sb="118" eb="120">
      <t>ジョウショウ</t>
    </rPh>
    <rPh sb="120" eb="12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</si>
</sst>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1.42</c:v>
                </c:pt>
                <c:pt idx="2">
                  <c:v>0.01</c:v>
                </c:pt>
                <c:pt idx="3">
                  <c:v>0.85</c:v>
                </c:pt>
                <c:pt idx="4">
                  <c:v>0.7</c:v>
                </c:pt>
              </c:numCache>
            </c:numRef>
          </c:val>
        </c:ser>
        <c:dLbls>
          <c:showLegendKey val="0"/>
          <c:showVal val="0"/>
          <c:showCatName val="0"/>
          <c:showSerName val="0"/>
          <c:showPercent val="0"/>
          <c:showBubbleSize val="0"/>
        </c:dLbls>
        <c:gapWidth val="150"/>
        <c:axId val="89323776"/>
        <c:axId val="983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89323776"/>
        <c:axId val="98316672"/>
      </c:lineChart>
      <c:dateAx>
        <c:axId val="89323776"/>
        <c:scaling>
          <c:orientation val="minMax"/>
        </c:scaling>
        <c:delete val="1"/>
        <c:axPos val="b"/>
        <c:numFmt formatCode="ge" sourceLinked="1"/>
        <c:majorTickMark val="none"/>
        <c:minorTickMark val="none"/>
        <c:tickLblPos val="none"/>
        <c:crossAx val="98316672"/>
        <c:crosses val="autoZero"/>
        <c:auto val="1"/>
        <c:lblOffset val="100"/>
        <c:baseTimeUnit val="years"/>
      </c:dateAx>
      <c:valAx>
        <c:axId val="983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128.85</c:v>
                </c:pt>
                <c:pt idx="1">
                  <c:v>139.06</c:v>
                </c:pt>
                <c:pt idx="2">
                  <c:v>118.8</c:v>
                </c:pt>
                <c:pt idx="3">
                  <c:v>147.68</c:v>
                </c:pt>
                <c:pt idx="4">
                  <c:v>160.34</c:v>
                </c:pt>
              </c:numCache>
            </c:numRef>
          </c:val>
        </c:ser>
        <c:dLbls>
          <c:showLegendKey val="0"/>
          <c:showVal val="0"/>
          <c:showCatName val="0"/>
          <c:showSerName val="0"/>
          <c:showPercent val="0"/>
          <c:showBubbleSize val="0"/>
        </c:dLbls>
        <c:gapWidth val="150"/>
        <c:axId val="98342784"/>
        <c:axId val="983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98342784"/>
        <c:axId val="98349056"/>
      </c:lineChart>
      <c:dateAx>
        <c:axId val="98342784"/>
        <c:scaling>
          <c:orientation val="minMax"/>
        </c:scaling>
        <c:delete val="1"/>
        <c:axPos val="b"/>
        <c:numFmt formatCode="ge" sourceLinked="1"/>
        <c:majorTickMark val="none"/>
        <c:minorTickMark val="none"/>
        <c:tickLblPos val="none"/>
        <c:crossAx val="98349056"/>
        <c:crosses val="autoZero"/>
        <c:auto val="1"/>
        <c:lblOffset val="100"/>
        <c:baseTimeUnit val="years"/>
      </c:dateAx>
      <c:valAx>
        <c:axId val="9834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43.48</c:v>
                </c:pt>
                <c:pt idx="1">
                  <c:v>44.89</c:v>
                </c:pt>
                <c:pt idx="2">
                  <c:v>48.53</c:v>
                </c:pt>
                <c:pt idx="3">
                  <c:v>49.39</c:v>
                </c:pt>
                <c:pt idx="4">
                  <c:v>50.58</c:v>
                </c:pt>
              </c:numCache>
            </c:numRef>
          </c:val>
        </c:ser>
        <c:dLbls>
          <c:showLegendKey val="0"/>
          <c:showVal val="0"/>
          <c:showCatName val="0"/>
          <c:showSerName val="0"/>
          <c:showPercent val="0"/>
          <c:showBubbleSize val="0"/>
        </c:dLbls>
        <c:gapWidth val="150"/>
        <c:axId val="98903552"/>
        <c:axId val="98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98903552"/>
        <c:axId val="98905472"/>
      </c:lineChart>
      <c:dateAx>
        <c:axId val="98903552"/>
        <c:scaling>
          <c:orientation val="minMax"/>
        </c:scaling>
        <c:delete val="1"/>
        <c:axPos val="b"/>
        <c:numFmt formatCode="ge" sourceLinked="1"/>
        <c:majorTickMark val="none"/>
        <c:minorTickMark val="none"/>
        <c:tickLblPos val="none"/>
        <c:crossAx val="98905472"/>
        <c:crosses val="autoZero"/>
        <c:auto val="1"/>
        <c:lblOffset val="100"/>
        <c:baseTimeUnit val="years"/>
      </c:dateAx>
      <c:valAx>
        <c:axId val="98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2.3199999999999998</c:v>
                </c:pt>
                <c:pt idx="4" formatCode="#,##0.00;&quot;△&quot;#,##0.00;&quot;-&quot;">
                  <c:v>2.69</c:v>
                </c:pt>
              </c:numCache>
            </c:numRef>
          </c:val>
        </c:ser>
        <c:dLbls>
          <c:showLegendKey val="0"/>
          <c:showVal val="0"/>
          <c:showCatName val="0"/>
          <c:showSerName val="0"/>
          <c:showPercent val="0"/>
          <c:showBubbleSize val="0"/>
        </c:dLbls>
        <c:gapWidth val="150"/>
        <c:axId val="98953088"/>
        <c:axId val="989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98953088"/>
        <c:axId val="98954624"/>
      </c:lineChart>
      <c:dateAx>
        <c:axId val="98953088"/>
        <c:scaling>
          <c:orientation val="minMax"/>
        </c:scaling>
        <c:delete val="1"/>
        <c:axPos val="b"/>
        <c:numFmt formatCode="ge" sourceLinked="1"/>
        <c:majorTickMark val="none"/>
        <c:minorTickMark val="none"/>
        <c:tickLblPos val="none"/>
        <c:crossAx val="98954624"/>
        <c:crosses val="autoZero"/>
        <c:auto val="1"/>
        <c:lblOffset val="100"/>
        <c:baseTimeUnit val="years"/>
      </c:dateAx>
      <c:valAx>
        <c:axId val="989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01280"/>
        <c:axId val="984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98401280"/>
        <c:axId val="98403456"/>
      </c:lineChart>
      <c:dateAx>
        <c:axId val="98401280"/>
        <c:scaling>
          <c:orientation val="minMax"/>
        </c:scaling>
        <c:delete val="1"/>
        <c:axPos val="b"/>
        <c:numFmt formatCode="ge" sourceLinked="1"/>
        <c:majorTickMark val="none"/>
        <c:minorTickMark val="none"/>
        <c:tickLblPos val="none"/>
        <c:crossAx val="98403456"/>
        <c:crosses val="autoZero"/>
        <c:auto val="1"/>
        <c:lblOffset val="100"/>
        <c:baseTimeUnit val="years"/>
      </c:dateAx>
      <c:valAx>
        <c:axId val="9840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1519.32</c:v>
                </c:pt>
                <c:pt idx="1">
                  <c:v>1096.4100000000001</c:v>
                </c:pt>
                <c:pt idx="2">
                  <c:v>1094.51</c:v>
                </c:pt>
                <c:pt idx="3">
                  <c:v>1153.94</c:v>
                </c:pt>
                <c:pt idx="4">
                  <c:v>1233.46</c:v>
                </c:pt>
              </c:numCache>
            </c:numRef>
          </c:val>
        </c:ser>
        <c:dLbls>
          <c:showLegendKey val="0"/>
          <c:showVal val="0"/>
          <c:showCatName val="0"/>
          <c:showSerName val="0"/>
          <c:showPercent val="0"/>
          <c:showBubbleSize val="0"/>
        </c:dLbls>
        <c:gapWidth val="150"/>
        <c:axId val="98511488"/>
        <c:axId val="985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98511488"/>
        <c:axId val="98521856"/>
      </c:lineChart>
      <c:dateAx>
        <c:axId val="98511488"/>
        <c:scaling>
          <c:orientation val="minMax"/>
        </c:scaling>
        <c:delete val="1"/>
        <c:axPos val="b"/>
        <c:numFmt formatCode="ge" sourceLinked="1"/>
        <c:majorTickMark val="none"/>
        <c:minorTickMark val="none"/>
        <c:tickLblPos val="none"/>
        <c:crossAx val="98521856"/>
        <c:crosses val="autoZero"/>
        <c:auto val="1"/>
        <c:lblOffset val="100"/>
        <c:baseTimeUnit val="years"/>
      </c:dateAx>
      <c:valAx>
        <c:axId val="9852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221.28</c:v>
                </c:pt>
                <c:pt idx="1">
                  <c:v>188.77</c:v>
                </c:pt>
                <c:pt idx="2">
                  <c:v>154.08000000000001</c:v>
                </c:pt>
                <c:pt idx="3">
                  <c:v>129.33000000000001</c:v>
                </c:pt>
                <c:pt idx="4">
                  <c:v>115.07</c:v>
                </c:pt>
              </c:numCache>
            </c:numRef>
          </c:val>
        </c:ser>
        <c:dLbls>
          <c:showLegendKey val="0"/>
          <c:showVal val="0"/>
          <c:showCatName val="0"/>
          <c:showSerName val="0"/>
          <c:showPercent val="0"/>
          <c:showBubbleSize val="0"/>
        </c:dLbls>
        <c:gapWidth val="150"/>
        <c:axId val="98531584"/>
        <c:axId val="985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98531584"/>
        <c:axId val="98546048"/>
      </c:lineChart>
      <c:dateAx>
        <c:axId val="98531584"/>
        <c:scaling>
          <c:orientation val="minMax"/>
        </c:scaling>
        <c:delete val="1"/>
        <c:axPos val="b"/>
        <c:numFmt formatCode="ge" sourceLinked="1"/>
        <c:majorTickMark val="none"/>
        <c:minorTickMark val="none"/>
        <c:tickLblPos val="none"/>
        <c:crossAx val="98546048"/>
        <c:crosses val="autoZero"/>
        <c:auto val="1"/>
        <c:lblOffset val="100"/>
        <c:baseTimeUnit val="years"/>
      </c:dateAx>
      <c:valAx>
        <c:axId val="9854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105.29</c:v>
                </c:pt>
                <c:pt idx="1">
                  <c:v>112.45</c:v>
                </c:pt>
                <c:pt idx="2">
                  <c:v>103.74</c:v>
                </c:pt>
                <c:pt idx="3">
                  <c:v>137.76</c:v>
                </c:pt>
                <c:pt idx="4">
                  <c:v>140.38999999999999</c:v>
                </c:pt>
              </c:numCache>
            </c:numRef>
          </c:val>
        </c:ser>
        <c:dLbls>
          <c:showLegendKey val="0"/>
          <c:showVal val="0"/>
          <c:showCatName val="0"/>
          <c:showSerName val="0"/>
          <c:showPercent val="0"/>
          <c:showBubbleSize val="0"/>
        </c:dLbls>
        <c:gapWidth val="150"/>
        <c:axId val="98582528"/>
        <c:axId val="98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98582528"/>
        <c:axId val="98584448"/>
      </c:lineChart>
      <c:dateAx>
        <c:axId val="98582528"/>
        <c:scaling>
          <c:orientation val="minMax"/>
        </c:scaling>
        <c:delete val="1"/>
        <c:axPos val="b"/>
        <c:numFmt formatCode="ge" sourceLinked="1"/>
        <c:majorTickMark val="none"/>
        <c:minorTickMark val="none"/>
        <c:tickLblPos val="none"/>
        <c:crossAx val="98584448"/>
        <c:crosses val="autoZero"/>
        <c:auto val="1"/>
        <c:lblOffset val="100"/>
        <c:baseTimeUnit val="years"/>
      </c:dateAx>
      <c:valAx>
        <c:axId val="98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215.62</c:v>
                </c:pt>
                <c:pt idx="1">
                  <c:v>201.68</c:v>
                </c:pt>
                <c:pt idx="2">
                  <c:v>225.12</c:v>
                </c:pt>
                <c:pt idx="3">
                  <c:v>172.38</c:v>
                </c:pt>
                <c:pt idx="4">
                  <c:v>169.65</c:v>
                </c:pt>
              </c:numCache>
            </c:numRef>
          </c:val>
        </c:ser>
        <c:dLbls>
          <c:showLegendKey val="0"/>
          <c:showVal val="0"/>
          <c:showCatName val="0"/>
          <c:showSerName val="0"/>
          <c:showPercent val="0"/>
          <c:showBubbleSize val="0"/>
        </c:dLbls>
        <c:gapWidth val="150"/>
        <c:axId val="98614272"/>
        <c:axId val="98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98614272"/>
        <c:axId val="98620544"/>
      </c:lineChart>
      <c:dateAx>
        <c:axId val="98614272"/>
        <c:scaling>
          <c:orientation val="minMax"/>
        </c:scaling>
        <c:delete val="1"/>
        <c:axPos val="b"/>
        <c:numFmt formatCode="ge" sourceLinked="1"/>
        <c:majorTickMark val="none"/>
        <c:minorTickMark val="none"/>
        <c:tickLblPos val="none"/>
        <c:crossAx val="98620544"/>
        <c:crosses val="autoZero"/>
        <c:auto val="1"/>
        <c:lblOffset val="100"/>
        <c:baseTimeUnit val="years"/>
      </c:dateAx>
      <c:valAx>
        <c:axId val="98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42.5</c:v>
                </c:pt>
                <c:pt idx="1">
                  <c:v>44.5</c:v>
                </c:pt>
                <c:pt idx="2">
                  <c:v>47.93</c:v>
                </c:pt>
                <c:pt idx="3">
                  <c:v>51.87</c:v>
                </c:pt>
                <c:pt idx="4">
                  <c:v>52.74</c:v>
                </c:pt>
              </c:numCache>
            </c:numRef>
          </c:val>
        </c:ser>
        <c:dLbls>
          <c:showLegendKey val="0"/>
          <c:showVal val="0"/>
          <c:showCatName val="0"/>
          <c:showSerName val="0"/>
          <c:showPercent val="0"/>
          <c:showBubbleSize val="0"/>
        </c:dLbls>
        <c:gapWidth val="150"/>
        <c:axId val="99031680"/>
        <c:axId val="990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99031680"/>
        <c:axId val="99050240"/>
      </c:lineChart>
      <c:dateAx>
        <c:axId val="99031680"/>
        <c:scaling>
          <c:orientation val="minMax"/>
        </c:scaling>
        <c:delete val="1"/>
        <c:axPos val="b"/>
        <c:numFmt formatCode="ge" sourceLinked="1"/>
        <c:majorTickMark val="none"/>
        <c:minorTickMark val="none"/>
        <c:tickLblPos val="none"/>
        <c:crossAx val="99050240"/>
        <c:crosses val="autoZero"/>
        <c:auto val="1"/>
        <c:lblOffset val="100"/>
        <c:baseTimeUnit val="years"/>
      </c:dateAx>
      <c:valAx>
        <c:axId val="990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78.010000000000005</c:v>
                </c:pt>
                <c:pt idx="1">
                  <c:v>79.91</c:v>
                </c:pt>
                <c:pt idx="2">
                  <c:v>82.04</c:v>
                </c:pt>
                <c:pt idx="3">
                  <c:v>82.43</c:v>
                </c:pt>
                <c:pt idx="4">
                  <c:v>83.79</c:v>
                </c:pt>
              </c:numCache>
            </c:numRef>
          </c:val>
        </c:ser>
        <c:dLbls>
          <c:showLegendKey val="0"/>
          <c:showVal val="0"/>
          <c:showCatName val="0"/>
          <c:showSerName val="0"/>
          <c:showPercent val="0"/>
          <c:showBubbleSize val="0"/>
        </c:dLbls>
        <c:gapWidth val="150"/>
        <c:axId val="99076352"/>
        <c:axId val="99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99076352"/>
        <c:axId val="99078528"/>
      </c:lineChart>
      <c:dateAx>
        <c:axId val="99076352"/>
        <c:scaling>
          <c:orientation val="minMax"/>
        </c:scaling>
        <c:delete val="1"/>
        <c:axPos val="b"/>
        <c:numFmt formatCode="ge" sourceLinked="1"/>
        <c:majorTickMark val="none"/>
        <c:minorTickMark val="none"/>
        <c:tickLblPos val="none"/>
        <c:crossAx val="99078528"/>
        <c:crosses val="autoZero"/>
        <c:auto val="1"/>
        <c:lblOffset val="100"/>
        <c:baseTimeUnit val="years"/>
      </c:dateAx>
      <c:valAx>
        <c:axId val="99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南相馬市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62960</v>
      </c>
      <c r="AM8" s="61"/>
      <c r="AN8" s="61"/>
      <c r="AO8" s="61"/>
      <c r="AP8" s="61"/>
      <c r="AQ8" s="61"/>
      <c r="AR8" s="61"/>
      <c r="AS8" s="61"/>
      <c r="AT8" s="51">
        <f>データ!$S$6</f>
        <v>398.58</v>
      </c>
      <c r="AU8" s="52"/>
      <c r="AV8" s="52"/>
      <c r="AW8" s="52"/>
      <c r="AX8" s="52"/>
      <c r="AY8" s="52"/>
      <c r="AZ8" s="52"/>
      <c r="BA8" s="52"/>
      <c r="BB8" s="53">
        <f>データ!$T$6</f>
        <v>157.96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87.01</v>
      </c>
      <c r="J10" s="52"/>
      <c r="K10" s="52"/>
      <c r="L10" s="52"/>
      <c r="M10" s="52"/>
      <c r="N10" s="52"/>
      <c r="O10" s="64"/>
      <c r="P10" s="53">
        <f>データ!$P$6</f>
        <v>75.75</v>
      </c>
      <c r="Q10" s="53"/>
      <c r="R10" s="53"/>
      <c r="S10" s="53"/>
      <c r="T10" s="53"/>
      <c r="U10" s="53"/>
      <c r="V10" s="53"/>
      <c r="W10" s="61">
        <f>データ!$Q$6</f>
        <v>3510</v>
      </c>
      <c r="X10" s="61"/>
      <c r="Y10" s="61"/>
      <c r="Z10" s="61"/>
      <c r="AA10" s="61"/>
      <c r="AB10" s="61"/>
      <c r="AC10" s="61"/>
      <c r="AD10" s="2"/>
      <c r="AE10" s="2"/>
      <c r="AF10" s="2"/>
      <c r="AG10" s="2"/>
      <c r="AH10" s="5"/>
      <c r="AI10" s="5"/>
      <c r="AJ10" s="5"/>
      <c r="AK10" s="5"/>
      <c r="AL10" s="61">
        <f>データ!$U$6</f>
        <v>39053</v>
      </c>
      <c r="AM10" s="61"/>
      <c r="AN10" s="61"/>
      <c r="AO10" s="61"/>
      <c r="AP10" s="61"/>
      <c r="AQ10" s="61"/>
      <c r="AR10" s="61"/>
      <c r="AS10" s="61"/>
      <c r="AT10" s="51">
        <f>データ!$V$6</f>
        <v>104.43</v>
      </c>
      <c r="AU10" s="52"/>
      <c r="AV10" s="52"/>
      <c r="AW10" s="52"/>
      <c r="AX10" s="52"/>
      <c r="AY10" s="52"/>
      <c r="AZ10" s="52"/>
      <c r="BA10" s="52"/>
      <c r="BB10" s="53">
        <f>データ!$W$6</f>
        <v>373.96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3" t="s">
        <v>117</v>
      </c>
      <c r="BM16" s="94"/>
      <c r="BN16" s="94"/>
      <c r="BO16" s="94"/>
      <c r="BP16" s="94"/>
      <c r="BQ16" s="94"/>
      <c r="BR16" s="94"/>
      <c r="BS16" s="94"/>
      <c r="BT16" s="94"/>
      <c r="BU16" s="94"/>
      <c r="BV16" s="94"/>
      <c r="BW16" s="94"/>
      <c r="BX16" s="94"/>
      <c r="BY16" s="94"/>
      <c r="BZ16" s="95"/>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3"/>
      <c r="BM17" s="94"/>
      <c r="BN17" s="94"/>
      <c r="BO17" s="94"/>
      <c r="BP17" s="94"/>
      <c r="BQ17" s="94"/>
      <c r="BR17" s="94"/>
      <c r="BS17" s="94"/>
      <c r="BT17" s="94"/>
      <c r="BU17" s="94"/>
      <c r="BV17" s="94"/>
      <c r="BW17" s="94"/>
      <c r="BX17" s="94"/>
      <c r="BY17" s="94"/>
      <c r="BZ17" s="95"/>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3"/>
      <c r="BM18" s="94"/>
      <c r="BN18" s="94"/>
      <c r="BO18" s="94"/>
      <c r="BP18" s="94"/>
      <c r="BQ18" s="94"/>
      <c r="BR18" s="94"/>
      <c r="BS18" s="94"/>
      <c r="BT18" s="94"/>
      <c r="BU18" s="94"/>
      <c r="BV18" s="94"/>
      <c r="BW18" s="94"/>
      <c r="BX18" s="94"/>
      <c r="BY18" s="94"/>
      <c r="BZ18" s="95"/>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3"/>
      <c r="BM19" s="94"/>
      <c r="BN19" s="94"/>
      <c r="BO19" s="94"/>
      <c r="BP19" s="94"/>
      <c r="BQ19" s="94"/>
      <c r="BR19" s="94"/>
      <c r="BS19" s="94"/>
      <c r="BT19" s="94"/>
      <c r="BU19" s="94"/>
      <c r="BV19" s="94"/>
      <c r="BW19" s="94"/>
      <c r="BX19" s="94"/>
      <c r="BY19" s="94"/>
      <c r="BZ19" s="95"/>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3"/>
      <c r="BM20" s="94"/>
      <c r="BN20" s="94"/>
      <c r="BO20" s="94"/>
      <c r="BP20" s="94"/>
      <c r="BQ20" s="94"/>
      <c r="BR20" s="94"/>
      <c r="BS20" s="94"/>
      <c r="BT20" s="94"/>
      <c r="BU20" s="94"/>
      <c r="BV20" s="94"/>
      <c r="BW20" s="94"/>
      <c r="BX20" s="94"/>
      <c r="BY20" s="94"/>
      <c r="BZ20" s="95"/>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3"/>
      <c r="BM21" s="94"/>
      <c r="BN21" s="94"/>
      <c r="BO21" s="94"/>
      <c r="BP21" s="94"/>
      <c r="BQ21" s="94"/>
      <c r="BR21" s="94"/>
      <c r="BS21" s="94"/>
      <c r="BT21" s="94"/>
      <c r="BU21" s="94"/>
      <c r="BV21" s="94"/>
      <c r="BW21" s="94"/>
      <c r="BX21" s="94"/>
      <c r="BY21" s="94"/>
      <c r="BZ21" s="95"/>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3"/>
      <c r="BM22" s="94"/>
      <c r="BN22" s="94"/>
      <c r="BO22" s="94"/>
      <c r="BP22" s="94"/>
      <c r="BQ22" s="94"/>
      <c r="BR22" s="94"/>
      <c r="BS22" s="94"/>
      <c r="BT22" s="94"/>
      <c r="BU22" s="94"/>
      <c r="BV22" s="94"/>
      <c r="BW22" s="94"/>
      <c r="BX22" s="94"/>
      <c r="BY22" s="94"/>
      <c r="BZ22" s="95"/>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3"/>
      <c r="BM23" s="94"/>
      <c r="BN23" s="94"/>
      <c r="BO23" s="94"/>
      <c r="BP23" s="94"/>
      <c r="BQ23" s="94"/>
      <c r="BR23" s="94"/>
      <c r="BS23" s="94"/>
      <c r="BT23" s="94"/>
      <c r="BU23" s="94"/>
      <c r="BV23" s="94"/>
      <c r="BW23" s="94"/>
      <c r="BX23" s="94"/>
      <c r="BY23" s="94"/>
      <c r="BZ23" s="95"/>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3"/>
      <c r="BM24" s="94"/>
      <c r="BN24" s="94"/>
      <c r="BO24" s="94"/>
      <c r="BP24" s="94"/>
      <c r="BQ24" s="94"/>
      <c r="BR24" s="94"/>
      <c r="BS24" s="94"/>
      <c r="BT24" s="94"/>
      <c r="BU24" s="94"/>
      <c r="BV24" s="94"/>
      <c r="BW24" s="94"/>
      <c r="BX24" s="94"/>
      <c r="BY24" s="94"/>
      <c r="BZ24" s="95"/>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3"/>
      <c r="BM25" s="94"/>
      <c r="BN25" s="94"/>
      <c r="BO25" s="94"/>
      <c r="BP25" s="94"/>
      <c r="BQ25" s="94"/>
      <c r="BR25" s="94"/>
      <c r="BS25" s="94"/>
      <c r="BT25" s="94"/>
      <c r="BU25" s="94"/>
      <c r="BV25" s="94"/>
      <c r="BW25" s="94"/>
      <c r="BX25" s="94"/>
      <c r="BY25" s="94"/>
      <c r="BZ25" s="95"/>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3"/>
      <c r="BM26" s="94"/>
      <c r="BN26" s="94"/>
      <c r="BO26" s="94"/>
      <c r="BP26" s="94"/>
      <c r="BQ26" s="94"/>
      <c r="BR26" s="94"/>
      <c r="BS26" s="94"/>
      <c r="BT26" s="94"/>
      <c r="BU26" s="94"/>
      <c r="BV26" s="94"/>
      <c r="BW26" s="94"/>
      <c r="BX26" s="94"/>
      <c r="BY26" s="94"/>
      <c r="BZ26" s="95"/>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3"/>
      <c r="BM27" s="94"/>
      <c r="BN27" s="94"/>
      <c r="BO27" s="94"/>
      <c r="BP27" s="94"/>
      <c r="BQ27" s="94"/>
      <c r="BR27" s="94"/>
      <c r="BS27" s="94"/>
      <c r="BT27" s="94"/>
      <c r="BU27" s="94"/>
      <c r="BV27" s="94"/>
      <c r="BW27" s="94"/>
      <c r="BX27" s="94"/>
      <c r="BY27" s="94"/>
      <c r="BZ27" s="95"/>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3"/>
      <c r="BM28" s="94"/>
      <c r="BN28" s="94"/>
      <c r="BO28" s="94"/>
      <c r="BP28" s="94"/>
      <c r="BQ28" s="94"/>
      <c r="BR28" s="94"/>
      <c r="BS28" s="94"/>
      <c r="BT28" s="94"/>
      <c r="BU28" s="94"/>
      <c r="BV28" s="94"/>
      <c r="BW28" s="94"/>
      <c r="BX28" s="94"/>
      <c r="BY28" s="94"/>
      <c r="BZ28" s="95"/>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3"/>
      <c r="BM29" s="94"/>
      <c r="BN29" s="94"/>
      <c r="BO29" s="94"/>
      <c r="BP29" s="94"/>
      <c r="BQ29" s="94"/>
      <c r="BR29" s="94"/>
      <c r="BS29" s="94"/>
      <c r="BT29" s="94"/>
      <c r="BU29" s="94"/>
      <c r="BV29" s="94"/>
      <c r="BW29" s="94"/>
      <c r="BX29" s="94"/>
      <c r="BY29" s="94"/>
      <c r="BZ29" s="95"/>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3"/>
      <c r="BM30" s="94"/>
      <c r="BN30" s="94"/>
      <c r="BO30" s="94"/>
      <c r="BP30" s="94"/>
      <c r="BQ30" s="94"/>
      <c r="BR30" s="94"/>
      <c r="BS30" s="94"/>
      <c r="BT30" s="94"/>
      <c r="BU30" s="94"/>
      <c r="BV30" s="94"/>
      <c r="BW30" s="94"/>
      <c r="BX30" s="94"/>
      <c r="BY30" s="94"/>
      <c r="BZ30" s="95"/>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3"/>
      <c r="BM31" s="94"/>
      <c r="BN31" s="94"/>
      <c r="BO31" s="94"/>
      <c r="BP31" s="94"/>
      <c r="BQ31" s="94"/>
      <c r="BR31" s="94"/>
      <c r="BS31" s="94"/>
      <c r="BT31" s="94"/>
      <c r="BU31" s="94"/>
      <c r="BV31" s="94"/>
      <c r="BW31" s="94"/>
      <c r="BX31" s="94"/>
      <c r="BY31" s="94"/>
      <c r="BZ31" s="95"/>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3"/>
      <c r="BM32" s="94"/>
      <c r="BN32" s="94"/>
      <c r="BO32" s="94"/>
      <c r="BP32" s="94"/>
      <c r="BQ32" s="94"/>
      <c r="BR32" s="94"/>
      <c r="BS32" s="94"/>
      <c r="BT32" s="94"/>
      <c r="BU32" s="94"/>
      <c r="BV32" s="94"/>
      <c r="BW32" s="94"/>
      <c r="BX32" s="94"/>
      <c r="BY32" s="94"/>
      <c r="BZ32" s="95"/>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3"/>
      <c r="BM33" s="94"/>
      <c r="BN33" s="94"/>
      <c r="BO33" s="94"/>
      <c r="BP33" s="94"/>
      <c r="BQ33" s="94"/>
      <c r="BR33" s="94"/>
      <c r="BS33" s="94"/>
      <c r="BT33" s="94"/>
      <c r="BU33" s="94"/>
      <c r="BV33" s="94"/>
      <c r="BW33" s="94"/>
      <c r="BX33" s="94"/>
      <c r="BY33" s="94"/>
      <c r="BZ33" s="95"/>
    </row>
    <row r="34" spans="1:78" ht="13.5" customHeight="1" x14ac:dyDescent="0.15">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3"/>
      <c r="BM34" s="94"/>
      <c r="BN34" s="94"/>
      <c r="BO34" s="94"/>
      <c r="BP34" s="94"/>
      <c r="BQ34" s="94"/>
      <c r="BR34" s="94"/>
      <c r="BS34" s="94"/>
      <c r="BT34" s="94"/>
      <c r="BU34" s="94"/>
      <c r="BV34" s="94"/>
      <c r="BW34" s="94"/>
      <c r="BX34" s="94"/>
      <c r="BY34" s="94"/>
      <c r="BZ34" s="95"/>
    </row>
    <row r="35" spans="1:78" ht="13.5" customHeight="1" x14ac:dyDescent="0.15">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3"/>
      <c r="BM35" s="94"/>
      <c r="BN35" s="94"/>
      <c r="BO35" s="94"/>
      <c r="BP35" s="94"/>
      <c r="BQ35" s="94"/>
      <c r="BR35" s="94"/>
      <c r="BS35" s="94"/>
      <c r="BT35" s="94"/>
      <c r="BU35" s="94"/>
      <c r="BV35" s="94"/>
      <c r="BW35" s="94"/>
      <c r="BX35" s="94"/>
      <c r="BY35" s="94"/>
      <c r="BZ35" s="95"/>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3"/>
      <c r="BM36" s="94"/>
      <c r="BN36" s="94"/>
      <c r="BO36" s="94"/>
      <c r="BP36" s="94"/>
      <c r="BQ36" s="94"/>
      <c r="BR36" s="94"/>
      <c r="BS36" s="94"/>
      <c r="BT36" s="94"/>
      <c r="BU36" s="94"/>
      <c r="BV36" s="94"/>
      <c r="BW36" s="94"/>
      <c r="BX36" s="94"/>
      <c r="BY36" s="94"/>
      <c r="BZ36" s="95"/>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3"/>
      <c r="BM37" s="94"/>
      <c r="BN37" s="94"/>
      <c r="BO37" s="94"/>
      <c r="BP37" s="94"/>
      <c r="BQ37" s="94"/>
      <c r="BR37" s="94"/>
      <c r="BS37" s="94"/>
      <c r="BT37" s="94"/>
      <c r="BU37" s="94"/>
      <c r="BV37" s="94"/>
      <c r="BW37" s="94"/>
      <c r="BX37" s="94"/>
      <c r="BY37" s="94"/>
      <c r="BZ37" s="95"/>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3"/>
      <c r="BM38" s="94"/>
      <c r="BN38" s="94"/>
      <c r="BO38" s="94"/>
      <c r="BP38" s="94"/>
      <c r="BQ38" s="94"/>
      <c r="BR38" s="94"/>
      <c r="BS38" s="94"/>
      <c r="BT38" s="94"/>
      <c r="BU38" s="94"/>
      <c r="BV38" s="94"/>
      <c r="BW38" s="94"/>
      <c r="BX38" s="94"/>
      <c r="BY38" s="94"/>
      <c r="BZ38" s="95"/>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3"/>
      <c r="BM39" s="94"/>
      <c r="BN39" s="94"/>
      <c r="BO39" s="94"/>
      <c r="BP39" s="94"/>
      <c r="BQ39" s="94"/>
      <c r="BR39" s="94"/>
      <c r="BS39" s="94"/>
      <c r="BT39" s="94"/>
      <c r="BU39" s="94"/>
      <c r="BV39" s="94"/>
      <c r="BW39" s="94"/>
      <c r="BX39" s="94"/>
      <c r="BY39" s="94"/>
      <c r="BZ39" s="95"/>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3"/>
      <c r="BM40" s="94"/>
      <c r="BN40" s="94"/>
      <c r="BO40" s="94"/>
      <c r="BP40" s="94"/>
      <c r="BQ40" s="94"/>
      <c r="BR40" s="94"/>
      <c r="BS40" s="94"/>
      <c r="BT40" s="94"/>
      <c r="BU40" s="94"/>
      <c r="BV40" s="94"/>
      <c r="BW40" s="94"/>
      <c r="BX40" s="94"/>
      <c r="BY40" s="94"/>
      <c r="BZ40" s="95"/>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3"/>
      <c r="BM41" s="94"/>
      <c r="BN41" s="94"/>
      <c r="BO41" s="94"/>
      <c r="BP41" s="94"/>
      <c r="BQ41" s="94"/>
      <c r="BR41" s="94"/>
      <c r="BS41" s="94"/>
      <c r="BT41" s="94"/>
      <c r="BU41" s="94"/>
      <c r="BV41" s="94"/>
      <c r="BW41" s="94"/>
      <c r="BX41" s="94"/>
      <c r="BY41" s="94"/>
      <c r="BZ41" s="95"/>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3"/>
      <c r="BM42" s="94"/>
      <c r="BN42" s="94"/>
      <c r="BO42" s="94"/>
      <c r="BP42" s="94"/>
      <c r="BQ42" s="94"/>
      <c r="BR42" s="94"/>
      <c r="BS42" s="94"/>
      <c r="BT42" s="94"/>
      <c r="BU42" s="94"/>
      <c r="BV42" s="94"/>
      <c r="BW42" s="94"/>
      <c r="BX42" s="94"/>
      <c r="BY42" s="94"/>
      <c r="BZ42" s="95"/>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3"/>
      <c r="BM43" s="94"/>
      <c r="BN43" s="94"/>
      <c r="BO43" s="94"/>
      <c r="BP43" s="94"/>
      <c r="BQ43" s="94"/>
      <c r="BR43" s="94"/>
      <c r="BS43" s="94"/>
      <c r="BT43" s="94"/>
      <c r="BU43" s="94"/>
      <c r="BV43" s="94"/>
      <c r="BW43" s="94"/>
      <c r="BX43" s="94"/>
      <c r="BY43" s="94"/>
      <c r="BZ43" s="95"/>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3"/>
      <c r="BM44" s="94"/>
      <c r="BN44" s="94"/>
      <c r="BO44" s="94"/>
      <c r="BP44" s="94"/>
      <c r="BQ44" s="94"/>
      <c r="BR44" s="94"/>
      <c r="BS44" s="94"/>
      <c r="BT44" s="94"/>
      <c r="BU44" s="94"/>
      <c r="BV44" s="94"/>
      <c r="BW44" s="94"/>
      <c r="BX44" s="94"/>
      <c r="BY44" s="94"/>
      <c r="BZ44" s="95"/>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3" t="s">
        <v>118</v>
      </c>
      <c r="BM47" s="94"/>
      <c r="BN47" s="94"/>
      <c r="BO47" s="94"/>
      <c r="BP47" s="94"/>
      <c r="BQ47" s="94"/>
      <c r="BR47" s="94"/>
      <c r="BS47" s="94"/>
      <c r="BT47" s="94"/>
      <c r="BU47" s="94"/>
      <c r="BV47" s="94"/>
      <c r="BW47" s="94"/>
      <c r="BX47" s="94"/>
      <c r="BY47" s="94"/>
      <c r="BZ47" s="95"/>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3"/>
      <c r="BM48" s="94"/>
      <c r="BN48" s="94"/>
      <c r="BO48" s="94"/>
      <c r="BP48" s="94"/>
      <c r="BQ48" s="94"/>
      <c r="BR48" s="94"/>
      <c r="BS48" s="94"/>
      <c r="BT48" s="94"/>
      <c r="BU48" s="94"/>
      <c r="BV48" s="94"/>
      <c r="BW48" s="94"/>
      <c r="BX48" s="94"/>
      <c r="BY48" s="94"/>
      <c r="BZ48" s="95"/>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3"/>
      <c r="BM49" s="94"/>
      <c r="BN49" s="94"/>
      <c r="BO49" s="94"/>
      <c r="BP49" s="94"/>
      <c r="BQ49" s="94"/>
      <c r="BR49" s="94"/>
      <c r="BS49" s="94"/>
      <c r="BT49" s="94"/>
      <c r="BU49" s="94"/>
      <c r="BV49" s="94"/>
      <c r="BW49" s="94"/>
      <c r="BX49" s="94"/>
      <c r="BY49" s="94"/>
      <c r="BZ49" s="95"/>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3"/>
      <c r="BM50" s="94"/>
      <c r="BN50" s="94"/>
      <c r="BO50" s="94"/>
      <c r="BP50" s="94"/>
      <c r="BQ50" s="94"/>
      <c r="BR50" s="94"/>
      <c r="BS50" s="94"/>
      <c r="BT50" s="94"/>
      <c r="BU50" s="94"/>
      <c r="BV50" s="94"/>
      <c r="BW50" s="94"/>
      <c r="BX50" s="94"/>
      <c r="BY50" s="94"/>
      <c r="BZ50" s="95"/>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3"/>
      <c r="BM51" s="94"/>
      <c r="BN51" s="94"/>
      <c r="BO51" s="94"/>
      <c r="BP51" s="94"/>
      <c r="BQ51" s="94"/>
      <c r="BR51" s="94"/>
      <c r="BS51" s="94"/>
      <c r="BT51" s="94"/>
      <c r="BU51" s="94"/>
      <c r="BV51" s="94"/>
      <c r="BW51" s="94"/>
      <c r="BX51" s="94"/>
      <c r="BY51" s="94"/>
      <c r="BZ51" s="95"/>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3"/>
      <c r="BM52" s="94"/>
      <c r="BN52" s="94"/>
      <c r="BO52" s="94"/>
      <c r="BP52" s="94"/>
      <c r="BQ52" s="94"/>
      <c r="BR52" s="94"/>
      <c r="BS52" s="94"/>
      <c r="BT52" s="94"/>
      <c r="BU52" s="94"/>
      <c r="BV52" s="94"/>
      <c r="BW52" s="94"/>
      <c r="BX52" s="94"/>
      <c r="BY52" s="94"/>
      <c r="BZ52" s="95"/>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3"/>
      <c r="BM53" s="94"/>
      <c r="BN53" s="94"/>
      <c r="BO53" s="94"/>
      <c r="BP53" s="94"/>
      <c r="BQ53" s="94"/>
      <c r="BR53" s="94"/>
      <c r="BS53" s="94"/>
      <c r="BT53" s="94"/>
      <c r="BU53" s="94"/>
      <c r="BV53" s="94"/>
      <c r="BW53" s="94"/>
      <c r="BX53" s="94"/>
      <c r="BY53" s="94"/>
      <c r="BZ53" s="95"/>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3"/>
      <c r="BM54" s="94"/>
      <c r="BN54" s="94"/>
      <c r="BO54" s="94"/>
      <c r="BP54" s="94"/>
      <c r="BQ54" s="94"/>
      <c r="BR54" s="94"/>
      <c r="BS54" s="94"/>
      <c r="BT54" s="94"/>
      <c r="BU54" s="94"/>
      <c r="BV54" s="94"/>
      <c r="BW54" s="94"/>
      <c r="BX54" s="94"/>
      <c r="BY54" s="94"/>
      <c r="BZ54" s="95"/>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3"/>
      <c r="BM55" s="94"/>
      <c r="BN55" s="94"/>
      <c r="BO55" s="94"/>
      <c r="BP55" s="94"/>
      <c r="BQ55" s="94"/>
      <c r="BR55" s="94"/>
      <c r="BS55" s="94"/>
      <c r="BT55" s="94"/>
      <c r="BU55" s="94"/>
      <c r="BV55" s="94"/>
      <c r="BW55" s="94"/>
      <c r="BX55" s="94"/>
      <c r="BY55" s="94"/>
      <c r="BZ55" s="95"/>
    </row>
    <row r="56" spans="1:78" ht="13.5" customHeight="1" x14ac:dyDescent="0.15">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3"/>
      <c r="BM56" s="94"/>
      <c r="BN56" s="94"/>
      <c r="BO56" s="94"/>
      <c r="BP56" s="94"/>
      <c r="BQ56" s="94"/>
      <c r="BR56" s="94"/>
      <c r="BS56" s="94"/>
      <c r="BT56" s="94"/>
      <c r="BU56" s="94"/>
      <c r="BV56" s="94"/>
      <c r="BW56" s="94"/>
      <c r="BX56" s="94"/>
      <c r="BY56" s="94"/>
      <c r="BZ56" s="95"/>
    </row>
    <row r="57" spans="1:78" ht="13.5" customHeight="1" x14ac:dyDescent="0.15">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3"/>
      <c r="BM57" s="94"/>
      <c r="BN57" s="94"/>
      <c r="BO57" s="94"/>
      <c r="BP57" s="94"/>
      <c r="BQ57" s="94"/>
      <c r="BR57" s="94"/>
      <c r="BS57" s="94"/>
      <c r="BT57" s="94"/>
      <c r="BU57" s="94"/>
      <c r="BV57" s="94"/>
      <c r="BW57" s="94"/>
      <c r="BX57" s="94"/>
      <c r="BY57" s="94"/>
      <c r="BZ57" s="95"/>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3"/>
      <c r="BM58" s="94"/>
      <c r="BN58" s="94"/>
      <c r="BO58" s="94"/>
      <c r="BP58" s="94"/>
      <c r="BQ58" s="94"/>
      <c r="BR58" s="94"/>
      <c r="BS58" s="94"/>
      <c r="BT58" s="94"/>
      <c r="BU58" s="94"/>
      <c r="BV58" s="94"/>
      <c r="BW58" s="94"/>
      <c r="BX58" s="94"/>
      <c r="BY58" s="94"/>
      <c r="BZ58" s="9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3"/>
      <c r="BM59" s="94"/>
      <c r="BN59" s="94"/>
      <c r="BO59" s="94"/>
      <c r="BP59" s="94"/>
      <c r="BQ59" s="94"/>
      <c r="BR59" s="94"/>
      <c r="BS59" s="94"/>
      <c r="BT59" s="94"/>
      <c r="BU59" s="94"/>
      <c r="BV59" s="94"/>
      <c r="BW59" s="94"/>
      <c r="BX59" s="94"/>
      <c r="BY59" s="94"/>
      <c r="BZ59" s="95"/>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3"/>
      <c r="BM60" s="94"/>
      <c r="BN60" s="94"/>
      <c r="BO60" s="94"/>
      <c r="BP60" s="94"/>
      <c r="BQ60" s="94"/>
      <c r="BR60" s="94"/>
      <c r="BS60" s="94"/>
      <c r="BT60" s="94"/>
      <c r="BU60" s="94"/>
      <c r="BV60" s="94"/>
      <c r="BW60" s="94"/>
      <c r="BX60" s="94"/>
      <c r="BY60" s="94"/>
      <c r="BZ60" s="9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3"/>
      <c r="BM61" s="94"/>
      <c r="BN61" s="94"/>
      <c r="BO61" s="94"/>
      <c r="BP61" s="94"/>
      <c r="BQ61" s="94"/>
      <c r="BR61" s="94"/>
      <c r="BS61" s="94"/>
      <c r="BT61" s="94"/>
      <c r="BU61" s="94"/>
      <c r="BV61" s="94"/>
      <c r="BW61" s="94"/>
      <c r="BX61" s="94"/>
      <c r="BY61" s="94"/>
      <c r="BZ61" s="95"/>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3"/>
      <c r="BM62" s="94"/>
      <c r="BN62" s="94"/>
      <c r="BO62" s="94"/>
      <c r="BP62" s="94"/>
      <c r="BQ62" s="94"/>
      <c r="BR62" s="94"/>
      <c r="BS62" s="94"/>
      <c r="BT62" s="94"/>
      <c r="BU62" s="94"/>
      <c r="BV62" s="94"/>
      <c r="BW62" s="94"/>
      <c r="BX62" s="94"/>
      <c r="BY62" s="94"/>
      <c r="BZ62" s="95"/>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3"/>
      <c r="BM63" s="94"/>
      <c r="BN63" s="94"/>
      <c r="BO63" s="94"/>
      <c r="BP63" s="94"/>
      <c r="BQ63" s="94"/>
      <c r="BR63" s="94"/>
      <c r="BS63" s="94"/>
      <c r="BT63" s="94"/>
      <c r="BU63" s="94"/>
      <c r="BV63" s="94"/>
      <c r="BW63" s="94"/>
      <c r="BX63" s="94"/>
      <c r="BY63" s="94"/>
      <c r="BZ63" s="95"/>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119</v>
      </c>
      <c r="BM66" s="91"/>
      <c r="BN66" s="91"/>
      <c r="BO66" s="91"/>
      <c r="BP66" s="91"/>
      <c r="BQ66" s="91"/>
      <c r="BR66" s="91"/>
      <c r="BS66" s="91"/>
      <c r="BT66" s="91"/>
      <c r="BU66" s="91"/>
      <c r="BV66" s="91"/>
      <c r="BW66" s="91"/>
      <c r="BX66" s="91"/>
      <c r="BY66" s="91"/>
      <c r="BZ66" s="9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6"/>
      <c r="BM82" s="97"/>
      <c r="BN82" s="97"/>
      <c r="BO82" s="97"/>
      <c r="BP82" s="97"/>
      <c r="BQ82" s="97"/>
      <c r="BR82" s="97"/>
      <c r="BS82" s="97"/>
      <c r="BT82" s="97"/>
      <c r="BU82" s="97"/>
      <c r="BV82" s="97"/>
      <c r="BW82" s="97"/>
      <c r="BX82" s="97"/>
      <c r="BY82" s="97"/>
      <c r="BZ82" s="98"/>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72125</v>
      </c>
      <c r="D6" s="34">
        <f t="shared" si="3"/>
        <v>46</v>
      </c>
      <c r="E6" s="34">
        <f t="shared" si="3"/>
        <v>1</v>
      </c>
      <c r="F6" s="34">
        <f t="shared" si="3"/>
        <v>0</v>
      </c>
      <c r="G6" s="34">
        <f t="shared" si="3"/>
        <v>1</v>
      </c>
      <c r="H6" s="34" t="str">
        <f t="shared" si="3"/>
        <v>福島県　南相馬市</v>
      </c>
      <c r="I6" s="34" t="str">
        <f t="shared" si="3"/>
        <v>法適用</v>
      </c>
      <c r="J6" s="34" t="str">
        <f t="shared" si="3"/>
        <v>水道事業</v>
      </c>
      <c r="K6" s="34" t="str">
        <f t="shared" si="3"/>
        <v>末端給水事業</v>
      </c>
      <c r="L6" s="34" t="str">
        <f t="shared" si="3"/>
        <v>A5</v>
      </c>
      <c r="M6" s="34">
        <f t="shared" si="3"/>
        <v>0</v>
      </c>
      <c r="N6" s="35" t="str">
        <f t="shared" si="3"/>
        <v>-</v>
      </c>
      <c r="O6" s="35">
        <f t="shared" si="3"/>
        <v>87.01</v>
      </c>
      <c r="P6" s="35">
        <f t="shared" si="3"/>
        <v>75.75</v>
      </c>
      <c r="Q6" s="35">
        <f t="shared" si="3"/>
        <v>3510</v>
      </c>
      <c r="R6" s="35">
        <f t="shared" si="3"/>
        <v>62960</v>
      </c>
      <c r="S6" s="35">
        <f t="shared" si="3"/>
        <v>398.58</v>
      </c>
      <c r="T6" s="35">
        <f t="shared" si="3"/>
        <v>157.96</v>
      </c>
      <c r="U6" s="35">
        <f t="shared" si="3"/>
        <v>39053</v>
      </c>
      <c r="V6" s="35">
        <f t="shared" si="3"/>
        <v>104.43</v>
      </c>
      <c r="W6" s="35">
        <f t="shared" si="3"/>
        <v>373.96</v>
      </c>
      <c r="X6" s="36">
        <f>IF(X7="",NA(),X7)</f>
        <v>128.85</v>
      </c>
      <c r="Y6" s="36">
        <f t="shared" ref="Y6:AG6" si="4">IF(Y7="",NA(),Y7)</f>
        <v>139.06</v>
      </c>
      <c r="Z6" s="36">
        <f t="shared" si="4"/>
        <v>118.8</v>
      </c>
      <c r="AA6" s="36">
        <f t="shared" si="4"/>
        <v>147.68</v>
      </c>
      <c r="AB6" s="36">
        <f t="shared" si="4"/>
        <v>160.34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1519.32</v>
      </c>
      <c r="AU6" s="36">
        <f t="shared" ref="AU6:BC6" si="6">IF(AU7="",NA(),AU7)</f>
        <v>1096.4100000000001</v>
      </c>
      <c r="AV6" s="36">
        <f t="shared" si="6"/>
        <v>1094.51</v>
      </c>
      <c r="AW6" s="36">
        <f t="shared" si="6"/>
        <v>1153.94</v>
      </c>
      <c r="AX6" s="36">
        <f t="shared" si="6"/>
        <v>1233.46</v>
      </c>
      <c r="AY6" s="36">
        <f t="shared" si="6"/>
        <v>852.01</v>
      </c>
      <c r="AZ6" s="36">
        <f t="shared" si="6"/>
        <v>909.68</v>
      </c>
      <c r="BA6" s="36">
        <f t="shared" si="6"/>
        <v>382.09</v>
      </c>
      <c r="BB6" s="36">
        <f t="shared" si="6"/>
        <v>371.31</v>
      </c>
      <c r="BC6" s="36">
        <f t="shared" si="6"/>
        <v>377.63</v>
      </c>
      <c r="BD6" s="35" t="str">
        <f>IF(BD7="","",IF(BD7="-","【-】","【"&amp;SUBSTITUTE(TEXT(BD7,"#,##0.00"),"-","△")&amp;"】"))</f>
        <v>【262.87】</v>
      </c>
      <c r="BE6" s="36">
        <f>IF(BE7="",NA(),BE7)</f>
        <v>221.28</v>
      </c>
      <c r="BF6" s="36">
        <f t="shared" ref="BF6:BN6" si="7">IF(BF7="",NA(),BF7)</f>
        <v>188.77</v>
      </c>
      <c r="BG6" s="36">
        <f t="shared" si="7"/>
        <v>154.08000000000001</v>
      </c>
      <c r="BH6" s="36">
        <f t="shared" si="7"/>
        <v>129.33000000000001</v>
      </c>
      <c r="BI6" s="36">
        <f t="shared" si="7"/>
        <v>115.07</v>
      </c>
      <c r="BJ6" s="36">
        <f t="shared" si="7"/>
        <v>391.4</v>
      </c>
      <c r="BK6" s="36">
        <f t="shared" si="7"/>
        <v>382.65</v>
      </c>
      <c r="BL6" s="36">
        <f t="shared" si="7"/>
        <v>385.06</v>
      </c>
      <c r="BM6" s="36">
        <f t="shared" si="7"/>
        <v>373.09</v>
      </c>
      <c r="BN6" s="36">
        <f t="shared" si="7"/>
        <v>364.71</v>
      </c>
      <c r="BO6" s="35" t="str">
        <f>IF(BO7="","",IF(BO7="-","【-】","【"&amp;SUBSTITUTE(TEXT(BO7,"#,##0.00"),"-","△")&amp;"】"))</f>
        <v>【270.87】</v>
      </c>
      <c r="BP6" s="36">
        <f>IF(BP7="",NA(),BP7)</f>
        <v>105.29</v>
      </c>
      <c r="BQ6" s="36">
        <f t="shared" ref="BQ6:BY6" si="8">IF(BQ7="",NA(),BQ7)</f>
        <v>112.45</v>
      </c>
      <c r="BR6" s="36">
        <f t="shared" si="8"/>
        <v>103.74</v>
      </c>
      <c r="BS6" s="36">
        <f t="shared" si="8"/>
        <v>137.76</v>
      </c>
      <c r="BT6" s="36">
        <f t="shared" si="8"/>
        <v>140.38999999999999</v>
      </c>
      <c r="BU6" s="36">
        <f t="shared" si="8"/>
        <v>95.91</v>
      </c>
      <c r="BV6" s="36">
        <f t="shared" si="8"/>
        <v>96.1</v>
      </c>
      <c r="BW6" s="36">
        <f t="shared" si="8"/>
        <v>99.07</v>
      </c>
      <c r="BX6" s="36">
        <f t="shared" si="8"/>
        <v>99.99</v>
      </c>
      <c r="BY6" s="36">
        <f t="shared" si="8"/>
        <v>100.65</v>
      </c>
      <c r="BZ6" s="35" t="str">
        <f>IF(BZ7="","",IF(BZ7="-","【-】","【"&amp;SUBSTITUTE(TEXT(BZ7,"#,##0.00"),"-","△")&amp;"】"))</f>
        <v>【105.59】</v>
      </c>
      <c r="CA6" s="36">
        <f>IF(CA7="",NA(),CA7)</f>
        <v>215.62</v>
      </c>
      <c r="CB6" s="36">
        <f t="shared" ref="CB6:CJ6" si="9">IF(CB7="",NA(),CB7)</f>
        <v>201.68</v>
      </c>
      <c r="CC6" s="36">
        <f t="shared" si="9"/>
        <v>225.12</v>
      </c>
      <c r="CD6" s="36">
        <f t="shared" si="9"/>
        <v>172.38</v>
      </c>
      <c r="CE6" s="36">
        <f t="shared" si="9"/>
        <v>169.65</v>
      </c>
      <c r="CF6" s="36">
        <f t="shared" si="9"/>
        <v>179.29</v>
      </c>
      <c r="CG6" s="36">
        <f t="shared" si="9"/>
        <v>178.39</v>
      </c>
      <c r="CH6" s="36">
        <f t="shared" si="9"/>
        <v>173.03</v>
      </c>
      <c r="CI6" s="36">
        <f t="shared" si="9"/>
        <v>171.15</v>
      </c>
      <c r="CJ6" s="36">
        <f t="shared" si="9"/>
        <v>170.19</v>
      </c>
      <c r="CK6" s="35" t="str">
        <f>IF(CK7="","",IF(CK7="-","【-】","【"&amp;SUBSTITUTE(TEXT(CK7,"#,##0.00"),"-","△")&amp;"】"))</f>
        <v>【163.27】</v>
      </c>
      <c r="CL6" s="36">
        <f>IF(CL7="",NA(),CL7)</f>
        <v>42.5</v>
      </c>
      <c r="CM6" s="36">
        <f t="shared" ref="CM6:CU6" si="10">IF(CM7="",NA(),CM7)</f>
        <v>44.5</v>
      </c>
      <c r="CN6" s="36">
        <f t="shared" si="10"/>
        <v>47.93</v>
      </c>
      <c r="CO6" s="36">
        <f t="shared" si="10"/>
        <v>51.87</v>
      </c>
      <c r="CP6" s="36">
        <f t="shared" si="10"/>
        <v>52.74</v>
      </c>
      <c r="CQ6" s="36">
        <f t="shared" si="10"/>
        <v>59.09</v>
      </c>
      <c r="CR6" s="36">
        <f t="shared" si="10"/>
        <v>59.23</v>
      </c>
      <c r="CS6" s="36">
        <f t="shared" si="10"/>
        <v>58.58</v>
      </c>
      <c r="CT6" s="36">
        <f t="shared" si="10"/>
        <v>58.53</v>
      </c>
      <c r="CU6" s="36">
        <f t="shared" si="10"/>
        <v>59.01</v>
      </c>
      <c r="CV6" s="35" t="str">
        <f>IF(CV7="","",IF(CV7="-","【-】","【"&amp;SUBSTITUTE(TEXT(CV7,"#,##0.00"),"-","△")&amp;"】"))</f>
        <v>【59.94】</v>
      </c>
      <c r="CW6" s="36">
        <f>IF(CW7="",NA(),CW7)</f>
        <v>78.010000000000005</v>
      </c>
      <c r="CX6" s="36">
        <f t="shared" ref="CX6:DF6" si="11">IF(CX7="",NA(),CX7)</f>
        <v>79.91</v>
      </c>
      <c r="CY6" s="36">
        <f t="shared" si="11"/>
        <v>82.04</v>
      </c>
      <c r="CZ6" s="36">
        <f t="shared" si="11"/>
        <v>82.43</v>
      </c>
      <c r="DA6" s="36">
        <f t="shared" si="11"/>
        <v>83.79</v>
      </c>
      <c r="DB6" s="36">
        <f t="shared" si="11"/>
        <v>85.4</v>
      </c>
      <c r="DC6" s="36">
        <f t="shared" si="11"/>
        <v>85.53</v>
      </c>
      <c r="DD6" s="36">
        <f t="shared" si="11"/>
        <v>85.23</v>
      </c>
      <c r="DE6" s="36">
        <f t="shared" si="11"/>
        <v>85.26</v>
      </c>
      <c r="DF6" s="36">
        <f t="shared" si="11"/>
        <v>85.37</v>
      </c>
      <c r="DG6" s="35" t="str">
        <f>IF(DG7="","",IF(DG7="-","【-】","【"&amp;SUBSTITUTE(TEXT(DG7,"#,##0.00"),"-","△")&amp;"】"))</f>
        <v>【90.22】</v>
      </c>
      <c r="DH6" s="36">
        <f>IF(DH7="",NA(),DH7)</f>
        <v>43.48</v>
      </c>
      <c r="DI6" s="36">
        <f t="shared" ref="DI6:DQ6" si="12">IF(DI7="",NA(),DI7)</f>
        <v>44.89</v>
      </c>
      <c r="DJ6" s="36">
        <f t="shared" si="12"/>
        <v>48.53</v>
      </c>
      <c r="DK6" s="36">
        <f t="shared" si="12"/>
        <v>49.39</v>
      </c>
      <c r="DL6" s="36">
        <f t="shared" si="12"/>
        <v>50.58</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6">
        <f t="shared" si="13"/>
        <v>2.3199999999999998</v>
      </c>
      <c r="DW6" s="36">
        <f t="shared" si="13"/>
        <v>2.69</v>
      </c>
      <c r="DX6" s="36">
        <f t="shared" si="13"/>
        <v>7.8</v>
      </c>
      <c r="DY6" s="36">
        <f t="shared" si="13"/>
        <v>8.39</v>
      </c>
      <c r="DZ6" s="36">
        <f t="shared" si="13"/>
        <v>10.09</v>
      </c>
      <c r="EA6" s="36">
        <f t="shared" si="13"/>
        <v>10.54</v>
      </c>
      <c r="EB6" s="36">
        <f t="shared" si="13"/>
        <v>12.03</v>
      </c>
      <c r="EC6" s="35" t="str">
        <f>IF(EC7="","",IF(EC7="-","【-】","【"&amp;SUBSTITUTE(TEXT(EC7,"#,##0.00"),"-","△")&amp;"】"))</f>
        <v>【15.00】</v>
      </c>
      <c r="ED6" s="36">
        <f>IF(ED7="",NA(),ED7)</f>
        <v>0.33</v>
      </c>
      <c r="EE6" s="36">
        <f t="shared" ref="EE6:EM6" si="14">IF(EE7="",NA(),EE7)</f>
        <v>1.42</v>
      </c>
      <c r="EF6" s="36">
        <f t="shared" si="14"/>
        <v>0.01</v>
      </c>
      <c r="EG6" s="36">
        <f t="shared" si="14"/>
        <v>0.85</v>
      </c>
      <c r="EH6" s="36">
        <f t="shared" si="14"/>
        <v>0.7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72125</v>
      </c>
      <c r="D7" s="38">
        <v>46</v>
      </c>
      <c r="E7" s="38">
        <v>1</v>
      </c>
      <c r="F7" s="38">
        <v>0</v>
      </c>
      <c r="G7" s="38">
        <v>1</v>
      </c>
      <c r="H7" s="38" t="s">
        <v>105</v>
      </c>
      <c r="I7" s="38" t="s">
        <v>106</v>
      </c>
      <c r="J7" s="38" t="s">
        <v>107</v>
      </c>
      <c r="K7" s="38" t="s">
        <v>108</v>
      </c>
      <c r="L7" s="38" t="s">
        <v>109</v>
      </c>
      <c r="M7" s="38"/>
      <c r="N7" s="39" t="s">
        <v>110</v>
      </c>
      <c r="O7" s="39">
        <v>87.01</v>
      </c>
      <c r="P7" s="39">
        <v>75.75</v>
      </c>
      <c r="Q7" s="39">
        <v>3510</v>
      </c>
      <c r="R7" s="39">
        <v>62960</v>
      </c>
      <c r="S7" s="39">
        <v>398.58</v>
      </c>
      <c r="T7" s="39">
        <v>157.96</v>
      </c>
      <c r="U7" s="39">
        <v>39053</v>
      </c>
      <c r="V7" s="39">
        <v>104.43</v>
      </c>
      <c r="W7" s="39">
        <v>373.96</v>
      </c>
      <c r="X7" s="39">
        <v>128.85</v>
      </c>
      <c r="Y7" s="39">
        <v>139.06</v>
      </c>
      <c r="Z7" s="39">
        <v>118.8</v>
      </c>
      <c r="AA7" s="39">
        <v>147.68</v>
      </c>
      <c r="AB7" s="39">
        <v>160.34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1519.32</v>
      </c>
      <c r="AU7" s="39">
        <v>1096.4100000000001</v>
      </c>
      <c r="AV7" s="39">
        <v>1094.51</v>
      </c>
      <c r="AW7" s="39">
        <v>1153.94</v>
      </c>
      <c r="AX7" s="39">
        <v>1233.46</v>
      </c>
      <c r="AY7" s="39">
        <v>852.01</v>
      </c>
      <c r="AZ7" s="39">
        <v>909.68</v>
      </c>
      <c r="BA7" s="39">
        <v>382.09</v>
      </c>
      <c r="BB7" s="39">
        <v>371.31</v>
      </c>
      <c r="BC7" s="39">
        <v>377.63</v>
      </c>
      <c r="BD7" s="39">
        <v>262.87</v>
      </c>
      <c r="BE7" s="39">
        <v>221.28</v>
      </c>
      <c r="BF7" s="39">
        <v>188.77</v>
      </c>
      <c r="BG7" s="39">
        <v>154.08000000000001</v>
      </c>
      <c r="BH7" s="39">
        <v>129.33000000000001</v>
      </c>
      <c r="BI7" s="39">
        <v>115.07</v>
      </c>
      <c r="BJ7" s="39">
        <v>391.4</v>
      </c>
      <c r="BK7" s="39">
        <v>382.65</v>
      </c>
      <c r="BL7" s="39">
        <v>385.06</v>
      </c>
      <c r="BM7" s="39">
        <v>373.09</v>
      </c>
      <c r="BN7" s="39">
        <v>364.71</v>
      </c>
      <c r="BO7" s="39">
        <v>270.87</v>
      </c>
      <c r="BP7" s="39">
        <v>105.29</v>
      </c>
      <c r="BQ7" s="39">
        <v>112.45</v>
      </c>
      <c r="BR7" s="39">
        <v>103.74</v>
      </c>
      <c r="BS7" s="39">
        <v>137.76</v>
      </c>
      <c r="BT7" s="39">
        <v>140.38999999999999</v>
      </c>
      <c r="BU7" s="39">
        <v>95.91</v>
      </c>
      <c r="BV7" s="39">
        <v>96.1</v>
      </c>
      <c r="BW7" s="39">
        <v>99.07</v>
      </c>
      <c r="BX7" s="39">
        <v>99.99</v>
      </c>
      <c r="BY7" s="39">
        <v>100.65</v>
      </c>
      <c r="BZ7" s="39">
        <v>105.59</v>
      </c>
      <c r="CA7" s="39">
        <v>215.62</v>
      </c>
      <c r="CB7" s="39">
        <v>201.68</v>
      </c>
      <c r="CC7" s="39">
        <v>225.12</v>
      </c>
      <c r="CD7" s="39">
        <v>172.38</v>
      </c>
      <c r="CE7" s="39">
        <v>169.65</v>
      </c>
      <c r="CF7" s="39">
        <v>179.29</v>
      </c>
      <c r="CG7" s="39">
        <v>178.39</v>
      </c>
      <c r="CH7" s="39">
        <v>173.03</v>
      </c>
      <c r="CI7" s="39">
        <v>171.15</v>
      </c>
      <c r="CJ7" s="39">
        <v>170.19</v>
      </c>
      <c r="CK7" s="39">
        <v>163.27000000000001</v>
      </c>
      <c r="CL7" s="39">
        <v>42.5</v>
      </c>
      <c r="CM7" s="39">
        <v>44.5</v>
      </c>
      <c r="CN7" s="39">
        <v>47.93</v>
      </c>
      <c r="CO7" s="39">
        <v>51.87</v>
      </c>
      <c r="CP7" s="39">
        <v>52.74</v>
      </c>
      <c r="CQ7" s="39">
        <v>59.09</v>
      </c>
      <c r="CR7" s="39">
        <v>59.23</v>
      </c>
      <c r="CS7" s="39">
        <v>58.58</v>
      </c>
      <c r="CT7" s="39">
        <v>58.53</v>
      </c>
      <c r="CU7" s="39">
        <v>59.01</v>
      </c>
      <c r="CV7" s="39">
        <v>59.94</v>
      </c>
      <c r="CW7" s="39">
        <v>78.010000000000005</v>
      </c>
      <c r="CX7" s="39">
        <v>79.91</v>
      </c>
      <c r="CY7" s="39">
        <v>82.04</v>
      </c>
      <c r="CZ7" s="39">
        <v>82.43</v>
      </c>
      <c r="DA7" s="39">
        <v>83.79</v>
      </c>
      <c r="DB7" s="39">
        <v>85.4</v>
      </c>
      <c r="DC7" s="39">
        <v>85.53</v>
      </c>
      <c r="DD7" s="39">
        <v>85.23</v>
      </c>
      <c r="DE7" s="39">
        <v>85.26</v>
      </c>
      <c r="DF7" s="39">
        <v>85.37</v>
      </c>
      <c r="DG7" s="39">
        <v>90.22</v>
      </c>
      <c r="DH7" s="39">
        <v>43.48</v>
      </c>
      <c r="DI7" s="39">
        <v>44.89</v>
      </c>
      <c r="DJ7" s="39">
        <v>48.53</v>
      </c>
      <c r="DK7" s="39">
        <v>49.39</v>
      </c>
      <c r="DL7" s="39">
        <v>50.58</v>
      </c>
      <c r="DM7" s="39">
        <v>36.36</v>
      </c>
      <c r="DN7" s="39">
        <v>37.340000000000003</v>
      </c>
      <c r="DO7" s="39">
        <v>44.31</v>
      </c>
      <c r="DP7" s="39">
        <v>45.75</v>
      </c>
      <c r="DQ7" s="39">
        <v>46.9</v>
      </c>
      <c r="DR7" s="39">
        <v>47.91</v>
      </c>
      <c r="DS7" s="39">
        <v>0</v>
      </c>
      <c r="DT7" s="39">
        <v>0</v>
      </c>
      <c r="DU7" s="39">
        <v>0</v>
      </c>
      <c r="DV7" s="39">
        <v>2.3199999999999998</v>
      </c>
      <c r="DW7" s="39">
        <v>2.69</v>
      </c>
      <c r="DX7" s="39">
        <v>7.8</v>
      </c>
      <c r="DY7" s="39">
        <v>8.39</v>
      </c>
      <c r="DZ7" s="39">
        <v>10.09</v>
      </c>
      <c r="EA7" s="39">
        <v>10.54</v>
      </c>
      <c r="EB7" s="39">
        <v>12.03</v>
      </c>
      <c r="EC7" s="39">
        <v>15</v>
      </c>
      <c r="ED7" s="39">
        <v>0.33</v>
      </c>
      <c r="EE7" s="39">
        <v>1.42</v>
      </c>
      <c r="EF7" s="39">
        <v>0.01</v>
      </c>
      <c r="EG7" s="39">
        <v>0.85</v>
      </c>
      <c r="EH7" s="39">
        <v>0.7</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浦島貴史</cp:lastModifiedBy>
  <cp:lastPrinted>2018-01-30T06:22:35Z</cp:lastPrinted>
  <dcterms:created xsi:type="dcterms:W3CDTF">2017-12-25T01:22:54Z</dcterms:created>
  <dcterms:modified xsi:type="dcterms:W3CDTF">2018-01-30T06:22:53Z</dcterms:modified>
  <cp:category/>
</cp:coreProperties>
</file>