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B10" i="4"/>
  <c r="BB8" i="4"/>
  <c r="AT8" i="4"/>
  <c r="AL8" i="4"/>
  <c r="W8" i="4"/>
  <c r="I8" i="4"/>
  <c r="B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<sst xmlns="http://schemas.openxmlformats.org/spreadsheetml/2006/main" count="232" uniqueCount="120">
  <si>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</si>
  <si>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</si>
  <si>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</si>
  <si>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</si>
  <si>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</si>
  <si>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</si>
  <si>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</si>
  <si>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</si>
  <si>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</si>
  <si>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</si>
  <si>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</si>
  <si>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</si>
  <si>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</si>
  <si>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</si>
  <si>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</si>
  <si>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</si>
  <si>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</si>
  <si>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</si>
  <si>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</si>
  <si>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</si>
  <si>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</si>
  <si>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</si>
  <si>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</si>
  <si>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</si>
  <si>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</si>
  <si>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</si>
  <si>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</si>
  <si>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</si>
  <si>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</si>
  <si>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</si>
  <si>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</si>
  <si>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</si>
  <si>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</si>
  <si>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</si>
  <si>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</si>
  <si>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</si>
  <si>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</si>
  <si>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</si>
  <si>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</si>
  <si>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</si>
  <si>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</si>
  <si>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</si>
  <si>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</si>
  <si>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</si>
  <si>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</si>
  <si>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</si>
  <si>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</si>
  <si>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</si>
  <si>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</si>
  <si>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</si>
  <si>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</si>
  <si>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</si>
  <si>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</si>
  <si>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</si>
  <si>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</si>
  <si>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</si>
  <si>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</si>
  <si>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</si>
  <si>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</si>
  <si>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</si>
  <si>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</si>
  <si>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</si>
  <si>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</si>
  <si>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</si>
  <si>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</si>
  <si>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</si>
  <si>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</si>
  <si>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</si>
  <si>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</si>
  <si>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</si>
  <si>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</si>
  <si>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</si>
  <si>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</si>
  <si>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</si>
  <si>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</si>
  <si>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</si>
  <si>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</si>
  <si>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</si>
  <si>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</si>
  <si>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</si>
  <si>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</si>
  <si>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</si>
  <si>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</si>
  <si>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</si>
  <si>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</si>
  <si>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</si>
  <si>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</si>
  <si>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</si>
  <si>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</si>
  <si>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</si>
  <si>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</si>
  <si>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</si>
  <si>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</si>
  <si>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</si>
  <si>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</si>
  <si>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</si>
  <si>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</si>
  <si>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</si>
  <si>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</si>
  <si>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</si>
  <si>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</si>
  <si>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</si>
  <si>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</si>
  <si>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</si>
  <si>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</si>
  <si>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桑折町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</si>
  <si>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</si>
  <si>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</si>
  <si>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</si>
  <si>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</si>
  <si>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</si>
  <si>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</si>
  <si>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</si>
  <si>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</si>
  <si>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</si>
  <si>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</si>
  <si>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</si>
  <si>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当町における水道事業は、安全で安心な水の安定供給に努めるとともに、水道事業の健全な経営に努めてきた結果、下記のとおり分析しています。
【健全性】
①経営収支比率は100％を超え、類似団体の平均値を上回っており、黒字経営が継続されています。
　しかし、長期的には給水収益の減少や老朽施設の修繕等による費用の増加が見込まれることから、より一層の経営効率化に努める必要があります。
②累積欠損金比率は0％であり、健全な値となっております。
③流動比率は、平成26年度の会計制度改正の影響により減少しましたが、類似団体平均値を上回り、短期負債の支払能力は十分に有しております。
④企業債残高対給水収益比率は、年々減少傾向にあり、平成25年度以降は類似団体平均値を下回っております。
【効率性】
⑤⑥給水原価は、類似団体平均値を上回っておりますが、料金回収率は100％を超え、類似団体平均値を上回っております。
⑦施設利用率は、類似団体平均値を恒常的に上回っており、固定資産及び水資源を効率的に活用しております。
⑧有収率は、漏水調査・修繕を行い、類似団体平均値を上回りました。今後も有収率の向上に努め更なる効率化を図る必要があります。</t>
    <rPh sb="1" eb="3">
      <t>トウチョウ</t>
    </rPh>
    <rPh sb="7" eb="9">
      <t>スイドウ</t>
    </rPh>
    <rPh sb="9" eb="11">
      <t>ジギョウ</t>
    </rPh>
    <rPh sb="13" eb="15">
      <t>アンゼン</t>
    </rPh>
    <rPh sb="16" eb="18">
      <t>アンシン</t>
    </rPh>
    <rPh sb="19" eb="20">
      <t>ミズ</t>
    </rPh>
    <rPh sb="21" eb="23">
      <t>アンテイ</t>
    </rPh>
    <rPh sb="23" eb="25">
      <t>キョウキュウ</t>
    </rPh>
    <rPh sb="26" eb="27">
      <t>ツト</t>
    </rPh>
    <rPh sb="34" eb="36">
      <t>スイドウ</t>
    </rPh>
    <rPh sb="36" eb="38">
      <t>ジギョウ</t>
    </rPh>
    <rPh sb="39" eb="41">
      <t>ケンゼン</t>
    </rPh>
    <rPh sb="42" eb="44">
      <t>ケイエイ</t>
    </rPh>
    <rPh sb="45" eb="46">
      <t>ツト</t>
    </rPh>
    <rPh sb="50" eb="52">
      <t>ケッカ</t>
    </rPh>
    <rPh sb="53" eb="55">
      <t>カキ</t>
    </rPh>
    <rPh sb="59" eb="61">
      <t>ブンセキ</t>
    </rPh>
    <rPh sb="70" eb="73">
      <t>ケンゼンセイ</t>
    </rPh>
    <rPh sb="76" eb="78">
      <t>ケイエイ</t>
    </rPh>
    <rPh sb="78" eb="80">
      <t>シュウシ</t>
    </rPh>
    <rPh sb="80" eb="82">
      <t>ヒリツ</t>
    </rPh>
    <rPh sb="88" eb="89">
      <t>コ</t>
    </rPh>
    <rPh sb="91" eb="93">
      <t>ルイジ</t>
    </rPh>
    <rPh sb="93" eb="95">
      <t>ダンタイ</t>
    </rPh>
    <rPh sb="96" eb="98">
      <t>ヘイキン</t>
    </rPh>
    <rPh sb="98" eb="99">
      <t>アタイ</t>
    </rPh>
    <rPh sb="100" eb="102">
      <t>ウワマワ</t>
    </rPh>
    <rPh sb="107" eb="109">
      <t>クロジ</t>
    </rPh>
    <rPh sb="109" eb="111">
      <t>ケイエイ</t>
    </rPh>
    <rPh sb="112" eb="114">
      <t>ケイゾク</t>
    </rPh>
    <rPh sb="127" eb="130">
      <t>チョウキテキ</t>
    </rPh>
    <rPh sb="132" eb="134">
      <t>キュウスイ</t>
    </rPh>
    <rPh sb="134" eb="136">
      <t>シュウエキ</t>
    </rPh>
    <rPh sb="137" eb="139">
      <t>ゲンショウ</t>
    </rPh>
    <rPh sb="140" eb="142">
      <t>ロウキュウ</t>
    </rPh>
    <rPh sb="142" eb="144">
      <t>シセツ</t>
    </rPh>
    <rPh sb="145" eb="147">
      <t>シュウゼン</t>
    </rPh>
    <rPh sb="147" eb="148">
      <t>トウ</t>
    </rPh>
    <rPh sb="151" eb="153">
      <t>ヒヨウ</t>
    </rPh>
    <rPh sb="154" eb="156">
      <t>ゾウカ</t>
    </rPh>
    <rPh sb="157" eb="159">
      <t>ミコ</t>
    </rPh>
    <rPh sb="169" eb="171">
      <t>イッソウ</t>
    </rPh>
    <rPh sb="172" eb="174">
      <t>ケイエイ</t>
    </rPh>
    <rPh sb="174" eb="177">
      <t>コウリツカ</t>
    </rPh>
    <rPh sb="178" eb="179">
      <t>ツト</t>
    </rPh>
    <rPh sb="181" eb="183">
      <t>ヒツヨウ</t>
    </rPh>
    <rPh sb="191" eb="193">
      <t>ルイセキ</t>
    </rPh>
    <rPh sb="193" eb="196">
      <t>ケッソンキン</t>
    </rPh>
    <rPh sb="196" eb="198">
      <t>ヒリツ</t>
    </rPh>
    <rPh sb="205" eb="207">
      <t>ケンゼン</t>
    </rPh>
    <rPh sb="208" eb="209">
      <t>アタイ</t>
    </rPh>
    <rPh sb="220" eb="222">
      <t>リュウドウ</t>
    </rPh>
    <rPh sb="222" eb="224">
      <t>ヒリツ</t>
    </rPh>
    <rPh sb="226" eb="228">
      <t>ヘイセイ</t>
    </rPh>
    <rPh sb="230" eb="232">
      <t>ネンド</t>
    </rPh>
    <rPh sb="233" eb="235">
      <t>カイケイ</t>
    </rPh>
    <rPh sb="235" eb="237">
      <t>セイド</t>
    </rPh>
    <rPh sb="237" eb="239">
      <t>カイセイ</t>
    </rPh>
    <rPh sb="240" eb="242">
      <t>エイキョウ</t>
    </rPh>
    <rPh sb="245" eb="247">
      <t>ゲンショウ</t>
    </rPh>
    <rPh sb="253" eb="255">
      <t>ルイジ</t>
    </rPh>
    <rPh sb="255" eb="257">
      <t>ダンタイ</t>
    </rPh>
    <rPh sb="257" eb="260">
      <t>ヘイキンチ</t>
    </rPh>
    <rPh sb="261" eb="263">
      <t>ウワマワ</t>
    </rPh>
    <rPh sb="265" eb="267">
      <t>タンキ</t>
    </rPh>
    <rPh sb="267" eb="269">
      <t>フサイ</t>
    </rPh>
    <rPh sb="270" eb="272">
      <t>シハラ</t>
    </rPh>
    <rPh sb="272" eb="274">
      <t>ノウリョク</t>
    </rPh>
    <rPh sb="275" eb="277">
      <t>ジュウブン</t>
    </rPh>
    <rPh sb="278" eb="279">
      <t>ユウ</t>
    </rPh>
    <rPh sb="288" eb="290">
      <t>キギョウ</t>
    </rPh>
    <rPh sb="290" eb="291">
      <t>サイ</t>
    </rPh>
    <rPh sb="291" eb="293">
      <t>ザンダカ</t>
    </rPh>
    <rPh sb="293" eb="294">
      <t>タイ</t>
    </rPh>
    <rPh sb="294" eb="296">
      <t>キュウスイ</t>
    </rPh>
    <rPh sb="296" eb="298">
      <t>シュウエキ</t>
    </rPh>
    <rPh sb="298" eb="300">
      <t>ヒリツ</t>
    </rPh>
    <rPh sb="302" eb="304">
      <t>ネンネン</t>
    </rPh>
    <rPh sb="304" eb="306">
      <t>ゲンショウ</t>
    </rPh>
    <rPh sb="306" eb="308">
      <t>ケイコウ</t>
    </rPh>
    <rPh sb="312" eb="314">
      <t>ヘイセイ</t>
    </rPh>
    <rPh sb="316" eb="318">
      <t>ネンド</t>
    </rPh>
    <rPh sb="318" eb="320">
      <t>イコウ</t>
    </rPh>
    <rPh sb="321" eb="323">
      <t>ルイジ</t>
    </rPh>
    <rPh sb="323" eb="325">
      <t>ダンタイ</t>
    </rPh>
    <rPh sb="325" eb="328">
      <t>ヘイキンチ</t>
    </rPh>
    <rPh sb="329" eb="331">
      <t>シタマワ</t>
    </rPh>
    <rPh sb="340" eb="343">
      <t>コウリツセイ</t>
    </rPh>
    <rPh sb="371" eb="373">
      <t>リョウキン</t>
    </rPh>
    <rPh sb="373" eb="375">
      <t>カイシュウ</t>
    </rPh>
    <rPh sb="375" eb="376">
      <t>リツ</t>
    </rPh>
    <rPh sb="382" eb="383">
      <t>コ</t>
    </rPh>
    <rPh sb="385" eb="387">
      <t>ルイジ</t>
    </rPh>
    <rPh sb="387" eb="389">
      <t>ダンタイ</t>
    </rPh>
    <rPh sb="389" eb="392">
      <t>ヘイキンチ</t>
    </rPh>
    <rPh sb="393" eb="395">
      <t>ウワマワ</t>
    </rPh>
    <rPh sb="404" eb="406">
      <t>シセツ</t>
    </rPh>
    <rPh sb="406" eb="409">
      <t>リヨウリツ</t>
    </rPh>
    <rPh sb="411" eb="413">
      <t>ルイジ</t>
    </rPh>
    <rPh sb="413" eb="415">
      <t>ダンタイ</t>
    </rPh>
    <rPh sb="415" eb="418">
      <t>ヘイキンチ</t>
    </rPh>
    <rPh sb="419" eb="422">
      <t>コウジョウテキ</t>
    </rPh>
    <rPh sb="423" eb="425">
      <t>ウワマワ</t>
    </rPh>
    <rPh sb="430" eb="432">
      <t>コテイ</t>
    </rPh>
    <rPh sb="432" eb="434">
      <t>シサン</t>
    </rPh>
    <rPh sb="434" eb="435">
      <t>オヨ</t>
    </rPh>
    <rPh sb="436" eb="439">
      <t>ミズシゲン</t>
    </rPh>
    <rPh sb="440" eb="442">
      <t>コウリツ</t>
    </rPh>
    <rPh sb="442" eb="443">
      <t>テキ</t>
    </rPh>
    <rPh sb="444" eb="446">
      <t>カツヨウ</t>
    </rPh>
    <rPh sb="455" eb="458">
      <t>ユウシュウリツ</t>
    </rPh>
    <rPh sb="460" eb="462">
      <t>ロウスイ</t>
    </rPh>
    <rPh sb="462" eb="464">
      <t>チョウサ</t>
    </rPh>
    <rPh sb="465" eb="467">
      <t>シュウゼン</t>
    </rPh>
    <rPh sb="468" eb="469">
      <t>オコナ</t>
    </rPh>
    <rPh sb="471" eb="473">
      <t>ルイジ</t>
    </rPh>
    <rPh sb="473" eb="475">
      <t>ダンタイ</t>
    </rPh>
    <rPh sb="475" eb="478">
      <t>ヘイキンチ</t>
    </rPh>
    <rPh sb="479" eb="481">
      <t>ウワマワ</t>
    </rPh>
    <rPh sb="486" eb="488">
      <t>コンゴ</t>
    </rPh>
    <rPh sb="489" eb="492">
      <t>ユウシュウリツ</t>
    </rPh>
    <rPh sb="493" eb="495">
      <t>コウジョウ</t>
    </rPh>
    <rPh sb="496" eb="497">
      <t>ツト</t>
    </rPh>
    <rPh sb="498" eb="499">
      <t>サラ</t>
    </rPh>
    <rPh sb="501" eb="504">
      <t>コウリツカ</t>
    </rPh>
    <rPh sb="505" eb="506">
      <t>ハカ</t>
    </rPh>
    <rPh sb="507" eb="509">
      <t>ヒツヨウ</t>
    </rPh>
    <phoneticPr fontId="7"/>
  </si>
  <si>
    <t>　当町の水道事業における水道施設の老朽化の状況は、主に有収率の向上と老朽管の布設替えを目的とした工事等を行った結果、下記のとおり分析しています。
①有形固定資産減価償却率は、類似団体の平均値を下回っているものの年々上昇傾向にあり、固定資産の老朽化が進んでいる状況にあります。
②管路経年化率は、類似団体平均値を恒常的に上回っており、法定耐用年数を経過した多くの老朽管を保有している状況にあります。
③管路更新率は、類似団体の平均値を下回っており管路の更新ペースが長期化しています。今後は管路更新をいかに計画的に行うかが課題となります。</t>
    <rPh sb="1" eb="3">
      <t>トウチョウ</t>
    </rPh>
    <rPh sb="4" eb="6">
      <t>スイドウ</t>
    </rPh>
    <rPh sb="6" eb="8">
      <t>ジギョウ</t>
    </rPh>
    <rPh sb="12" eb="14">
      <t>スイドウ</t>
    </rPh>
    <rPh sb="14" eb="16">
      <t>シセツ</t>
    </rPh>
    <rPh sb="17" eb="20">
      <t>ロウキュウカ</t>
    </rPh>
    <rPh sb="21" eb="23">
      <t>ジョウキョウ</t>
    </rPh>
    <rPh sb="25" eb="26">
      <t>オモ</t>
    </rPh>
    <rPh sb="27" eb="29">
      <t>ユウシュウ</t>
    </rPh>
    <rPh sb="29" eb="30">
      <t>リツ</t>
    </rPh>
    <rPh sb="31" eb="33">
      <t>コウジョウ</t>
    </rPh>
    <rPh sb="34" eb="36">
      <t>ロウキュウ</t>
    </rPh>
    <rPh sb="36" eb="37">
      <t>カン</t>
    </rPh>
    <rPh sb="38" eb="40">
      <t>フセツ</t>
    </rPh>
    <rPh sb="40" eb="41">
      <t>カ</t>
    </rPh>
    <rPh sb="43" eb="45">
      <t>モクテキ</t>
    </rPh>
    <rPh sb="48" eb="50">
      <t>コウジ</t>
    </rPh>
    <rPh sb="50" eb="51">
      <t>トウ</t>
    </rPh>
    <rPh sb="52" eb="53">
      <t>オコナ</t>
    </rPh>
    <rPh sb="55" eb="57">
      <t>ケッカ</t>
    </rPh>
    <rPh sb="58" eb="60">
      <t>カキ</t>
    </rPh>
    <rPh sb="64" eb="66">
      <t>ブンセキ</t>
    </rPh>
    <rPh sb="75" eb="77">
      <t>ユウケイ</t>
    </rPh>
    <rPh sb="77" eb="79">
      <t>コテイ</t>
    </rPh>
    <rPh sb="79" eb="81">
      <t>シサン</t>
    </rPh>
    <rPh sb="81" eb="83">
      <t>ゲンカ</t>
    </rPh>
    <rPh sb="83" eb="85">
      <t>ショウキャク</t>
    </rPh>
    <rPh sb="85" eb="86">
      <t>リツ</t>
    </rPh>
    <rPh sb="88" eb="90">
      <t>ルイジ</t>
    </rPh>
    <rPh sb="90" eb="92">
      <t>ダンタイ</t>
    </rPh>
    <rPh sb="93" eb="96">
      <t>ヘイキンチ</t>
    </rPh>
    <rPh sb="97" eb="99">
      <t>シタマワ</t>
    </rPh>
    <rPh sb="106" eb="108">
      <t>ネンネン</t>
    </rPh>
    <rPh sb="108" eb="110">
      <t>ジョウショウ</t>
    </rPh>
    <rPh sb="110" eb="112">
      <t>ケイコウ</t>
    </rPh>
    <rPh sb="116" eb="118">
      <t>コテイ</t>
    </rPh>
    <rPh sb="118" eb="120">
      <t>シサン</t>
    </rPh>
    <rPh sb="121" eb="124">
      <t>ロウキュウカ</t>
    </rPh>
    <rPh sb="125" eb="126">
      <t>スス</t>
    </rPh>
    <rPh sb="130" eb="132">
      <t>ジョウキョウ</t>
    </rPh>
    <rPh sb="140" eb="142">
      <t>カンロ</t>
    </rPh>
    <rPh sb="142" eb="145">
      <t>ケイネンカ</t>
    </rPh>
    <rPh sb="145" eb="146">
      <t>リツ</t>
    </rPh>
    <rPh sb="148" eb="150">
      <t>ルイジ</t>
    </rPh>
    <rPh sb="150" eb="152">
      <t>ダンタイ</t>
    </rPh>
    <rPh sb="152" eb="155">
      <t>ヘイキンチ</t>
    </rPh>
    <rPh sb="156" eb="159">
      <t>コウジョウテキ</t>
    </rPh>
    <rPh sb="160" eb="162">
      <t>ウワマワ</t>
    </rPh>
    <rPh sb="167" eb="169">
      <t>ホウテイ</t>
    </rPh>
    <rPh sb="169" eb="171">
      <t>タイヨウ</t>
    </rPh>
    <rPh sb="171" eb="173">
      <t>ネンスウ</t>
    </rPh>
    <rPh sb="174" eb="176">
      <t>ケイカ</t>
    </rPh>
    <rPh sb="178" eb="179">
      <t>オオ</t>
    </rPh>
    <rPh sb="181" eb="183">
      <t>ロウキュウ</t>
    </rPh>
    <rPh sb="183" eb="184">
      <t>カン</t>
    </rPh>
    <rPh sb="185" eb="187">
      <t>ホユウ</t>
    </rPh>
    <rPh sb="191" eb="193">
      <t>ジョウキョウ</t>
    </rPh>
    <rPh sb="201" eb="203">
      <t>カンロ</t>
    </rPh>
    <rPh sb="203" eb="205">
      <t>コウシン</t>
    </rPh>
    <rPh sb="205" eb="206">
      <t>リツ</t>
    </rPh>
    <rPh sb="208" eb="210">
      <t>ルイジ</t>
    </rPh>
    <rPh sb="210" eb="212">
      <t>ダンタイ</t>
    </rPh>
    <rPh sb="213" eb="216">
      <t>ヘイキンチ</t>
    </rPh>
    <rPh sb="217" eb="219">
      <t>シタマワ</t>
    </rPh>
    <rPh sb="223" eb="225">
      <t>カンロ</t>
    </rPh>
    <rPh sb="226" eb="228">
      <t>コウシン</t>
    </rPh>
    <rPh sb="232" eb="235">
      <t>チョウキカ</t>
    </rPh>
    <rPh sb="241" eb="243">
      <t>コンゴ</t>
    </rPh>
    <rPh sb="244" eb="246">
      <t>カンロ</t>
    </rPh>
    <rPh sb="246" eb="248">
      <t>コウシン</t>
    </rPh>
    <rPh sb="252" eb="255">
      <t>ケイカクテキ</t>
    </rPh>
    <rPh sb="256" eb="257">
      <t>オコナ</t>
    </rPh>
    <rPh sb="260" eb="262">
      <t>カダイ</t>
    </rPh>
    <phoneticPr fontId="7"/>
  </si>
  <si>
    <t>　当町の水道事業については、上記１、２に記載のとおり、一定の健全性を確保できていると判断しています。
　しかし、長期的には人口減少に伴う給水収益の減少や老朽施設等の更新・修繕による費用の増加が見込まれることから、より一層の経営効率化に努める必要があります。
　今後は、財政計画等を基にした計画的な管路及び施設等の更新・修繕に努め、長期にわたる健全経営を図ってまいります。</t>
    <rPh sb="1" eb="3">
      <t>トウチョウ</t>
    </rPh>
    <rPh sb="4" eb="8">
      <t>スイドウジギョウ</t>
    </rPh>
    <rPh sb="14" eb="16">
      <t>ジョウキ</t>
    </rPh>
    <rPh sb="20" eb="22">
      <t>キサイ</t>
    </rPh>
    <rPh sb="27" eb="29">
      <t>イッテイ</t>
    </rPh>
    <rPh sb="30" eb="33">
      <t>ケンゼンセイ</t>
    </rPh>
    <rPh sb="34" eb="36">
      <t>カクホ</t>
    </rPh>
    <rPh sb="42" eb="44">
      <t>ハンダン</t>
    </rPh>
    <rPh sb="61" eb="63">
      <t>ジンコウ</t>
    </rPh>
    <rPh sb="63" eb="65">
      <t>ゲンショウ</t>
    </rPh>
    <rPh sb="66" eb="67">
      <t>トモナ</t>
    </rPh>
    <rPh sb="80" eb="81">
      <t>トウ</t>
    </rPh>
    <rPh sb="82" eb="84">
      <t>コウシン</t>
    </rPh>
    <rPh sb="130" eb="132">
      <t>コンゴ</t>
    </rPh>
    <rPh sb="134" eb="136">
      <t>ザイセイ</t>
    </rPh>
    <rPh sb="136" eb="138">
      <t>ケイカク</t>
    </rPh>
    <rPh sb="138" eb="139">
      <t>トウ</t>
    </rPh>
    <rPh sb="140" eb="141">
      <t>モト</t>
    </rPh>
    <rPh sb="144" eb="147">
      <t>ケイカクテキ</t>
    </rPh>
    <rPh sb="148" eb="150">
      <t>カンロ</t>
    </rPh>
    <rPh sb="150" eb="151">
      <t>オヨ</t>
    </rPh>
    <rPh sb="152" eb="154">
      <t>シセツ</t>
    </rPh>
    <rPh sb="154" eb="155">
      <t>トウ</t>
    </rPh>
    <rPh sb="156" eb="158">
      <t>コウシン</t>
    </rPh>
    <rPh sb="159" eb="161">
      <t>シュウゼン</t>
    </rPh>
    <rPh sb="162" eb="163">
      <t>ツト</t>
    </rPh>
    <rPh sb="165" eb="167">
      <t>チョウキ</t>
    </rPh>
    <rPh sb="171" eb="173">
      <t>ケンゼン</t>
    </rPh>
    <rPh sb="173" eb="175">
      <t>ケイエイ</t>
    </rPh>
    <rPh sb="176" eb="177">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</si>
</sst>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0.03</c:v>
                </c:pt>
                <c:pt idx="1">
                  <c:v>0.71</c:v>
                </c:pt>
                <c:pt idx="2">
                  <c:v>0.35</c:v>
                </c:pt>
                <c:pt idx="3">
                  <c:v>0.79</c:v>
                </c:pt>
                <c:pt idx="4">
                  <c:v>0.06</c:v>
                </c:pt>
              </c:numCache>
            </c:numRef>
          </c:val>
        </c:ser>
        <c:dLbls>
          <c:showLegendKey val="0"/>
          <c:showVal val="0"/>
          <c:showCatName val="0"/>
          <c:showSerName val="0"/>
          <c:showPercent val="0"/>
          <c:showBubbleSize val="0"/>
        </c:dLbls>
        <c:gapWidth val="150"/>
        <c:axId val="191321600"/>
        <c:axId val="1913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91321600"/>
        <c:axId val="191323520"/>
      </c:lineChart>
      <c:dateAx>
        <c:axId val="191321600"/>
        <c:scaling>
          <c:orientation val="minMax"/>
        </c:scaling>
        <c:delete val="1"/>
        <c:axPos val="b"/>
        <c:numFmt formatCode="ge" sourceLinked="1"/>
        <c:majorTickMark val="none"/>
        <c:minorTickMark val="none"/>
        <c:tickLblPos val="none"/>
        <c:crossAx val="191323520"/>
        <c:crosses val="autoZero"/>
        <c:auto val="1"/>
        <c:lblOffset val="100"/>
        <c:baseTimeUnit val="years"/>
      </c:dateAx>
      <c:valAx>
        <c:axId val="1913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61.47</c:v>
                </c:pt>
                <c:pt idx="1">
                  <c:v>64.239999999999995</c:v>
                </c:pt>
                <c:pt idx="2">
                  <c:v>65.36</c:v>
                </c:pt>
                <c:pt idx="3">
                  <c:v>65.040000000000006</c:v>
                </c:pt>
                <c:pt idx="4">
                  <c:v>61.89</c:v>
                </c:pt>
              </c:numCache>
            </c:numRef>
          </c:val>
        </c:ser>
        <c:dLbls>
          <c:showLegendKey val="0"/>
          <c:showVal val="0"/>
          <c:showCatName val="0"/>
          <c:showSerName val="0"/>
          <c:showPercent val="0"/>
          <c:showBubbleSize val="0"/>
        </c:dLbls>
        <c:gapWidth val="150"/>
        <c:axId val="193505152"/>
        <c:axId val="1935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93505152"/>
        <c:axId val="193515520"/>
      </c:lineChart>
      <c:dateAx>
        <c:axId val="193505152"/>
        <c:scaling>
          <c:orientation val="minMax"/>
        </c:scaling>
        <c:delete val="1"/>
        <c:axPos val="b"/>
        <c:numFmt formatCode="ge" sourceLinked="1"/>
        <c:majorTickMark val="none"/>
        <c:minorTickMark val="none"/>
        <c:tickLblPos val="none"/>
        <c:crossAx val="193515520"/>
        <c:crosses val="autoZero"/>
        <c:auto val="1"/>
        <c:lblOffset val="100"/>
        <c:baseTimeUnit val="years"/>
      </c:dateAx>
      <c:valAx>
        <c:axId val="1935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85.1</c:v>
                </c:pt>
                <c:pt idx="1">
                  <c:v>82.1</c:v>
                </c:pt>
                <c:pt idx="2">
                  <c:v>81.67</c:v>
                </c:pt>
                <c:pt idx="3">
                  <c:v>81.209999999999994</c:v>
                </c:pt>
                <c:pt idx="4">
                  <c:v>82.9</c:v>
                </c:pt>
              </c:numCache>
            </c:numRef>
          </c:val>
        </c:ser>
        <c:dLbls>
          <c:showLegendKey val="0"/>
          <c:showVal val="0"/>
          <c:showCatName val="0"/>
          <c:showSerName val="0"/>
          <c:showPercent val="0"/>
          <c:showBubbleSize val="0"/>
        </c:dLbls>
        <c:gapWidth val="150"/>
        <c:axId val="193222144"/>
        <c:axId val="1932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93222144"/>
        <c:axId val="193224064"/>
      </c:lineChart>
      <c:dateAx>
        <c:axId val="193222144"/>
        <c:scaling>
          <c:orientation val="minMax"/>
        </c:scaling>
        <c:delete val="1"/>
        <c:axPos val="b"/>
        <c:numFmt formatCode="ge" sourceLinked="1"/>
        <c:majorTickMark val="none"/>
        <c:minorTickMark val="none"/>
        <c:tickLblPos val="none"/>
        <c:crossAx val="193224064"/>
        <c:crosses val="autoZero"/>
        <c:auto val="1"/>
        <c:lblOffset val="100"/>
        <c:baseTimeUnit val="years"/>
      </c:dateAx>
      <c:valAx>
        <c:axId val="1932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109.94</c:v>
                </c:pt>
                <c:pt idx="1">
                  <c:v>116.56</c:v>
                </c:pt>
                <c:pt idx="2">
                  <c:v>112.25</c:v>
                </c:pt>
                <c:pt idx="3">
                  <c:v>114.43</c:v>
                </c:pt>
                <c:pt idx="4">
                  <c:v>121.59</c:v>
                </c:pt>
              </c:numCache>
            </c:numRef>
          </c:val>
        </c:ser>
        <c:dLbls>
          <c:showLegendKey val="0"/>
          <c:showVal val="0"/>
          <c:showCatName val="0"/>
          <c:showSerName val="0"/>
          <c:showPercent val="0"/>
          <c:showBubbleSize val="0"/>
        </c:dLbls>
        <c:gapWidth val="150"/>
        <c:axId val="191759488"/>
        <c:axId val="191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91759488"/>
        <c:axId val="191761408"/>
      </c:lineChart>
      <c:dateAx>
        <c:axId val="191759488"/>
        <c:scaling>
          <c:orientation val="minMax"/>
        </c:scaling>
        <c:delete val="1"/>
        <c:axPos val="b"/>
        <c:numFmt formatCode="ge" sourceLinked="1"/>
        <c:majorTickMark val="none"/>
        <c:minorTickMark val="none"/>
        <c:tickLblPos val="none"/>
        <c:crossAx val="191761408"/>
        <c:crosses val="autoZero"/>
        <c:auto val="1"/>
        <c:lblOffset val="100"/>
        <c:baseTimeUnit val="years"/>
      </c:dateAx>
      <c:valAx>
        <c:axId val="19176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7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32.47</c:v>
                </c:pt>
                <c:pt idx="1">
                  <c:v>34.32</c:v>
                </c:pt>
                <c:pt idx="2">
                  <c:v>42.46</c:v>
                </c:pt>
                <c:pt idx="3">
                  <c:v>44.06</c:v>
                </c:pt>
                <c:pt idx="4">
                  <c:v>45.92</c:v>
                </c:pt>
              </c:numCache>
            </c:numRef>
          </c:val>
        </c:ser>
        <c:dLbls>
          <c:showLegendKey val="0"/>
          <c:showVal val="0"/>
          <c:showCatName val="0"/>
          <c:showSerName val="0"/>
          <c:showPercent val="0"/>
          <c:showBubbleSize val="0"/>
        </c:dLbls>
        <c:gapWidth val="150"/>
        <c:axId val="191795968"/>
        <c:axId val="1917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91795968"/>
        <c:axId val="191797888"/>
      </c:lineChart>
      <c:dateAx>
        <c:axId val="191795968"/>
        <c:scaling>
          <c:orientation val="minMax"/>
        </c:scaling>
        <c:delete val="1"/>
        <c:axPos val="b"/>
        <c:numFmt formatCode="ge" sourceLinked="1"/>
        <c:majorTickMark val="none"/>
        <c:minorTickMark val="none"/>
        <c:tickLblPos val="none"/>
        <c:crossAx val="191797888"/>
        <c:crosses val="autoZero"/>
        <c:auto val="1"/>
        <c:lblOffset val="100"/>
        <c:baseTimeUnit val="years"/>
      </c:dateAx>
      <c:valAx>
        <c:axId val="191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15.71</c:v>
                </c:pt>
                <c:pt idx="1">
                  <c:v>16.11</c:v>
                </c:pt>
                <c:pt idx="2">
                  <c:v>16.07</c:v>
                </c:pt>
                <c:pt idx="3">
                  <c:v>16.11</c:v>
                </c:pt>
                <c:pt idx="4">
                  <c:v>16.02</c:v>
                </c:pt>
              </c:numCache>
            </c:numRef>
          </c:val>
        </c:ser>
        <c:dLbls>
          <c:showLegendKey val="0"/>
          <c:showVal val="0"/>
          <c:showCatName val="0"/>
          <c:showSerName val="0"/>
          <c:showPercent val="0"/>
          <c:showBubbleSize val="0"/>
        </c:dLbls>
        <c:gapWidth val="150"/>
        <c:axId val="191840640"/>
        <c:axId val="1918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91840640"/>
        <c:axId val="191842560"/>
      </c:lineChart>
      <c:dateAx>
        <c:axId val="191840640"/>
        <c:scaling>
          <c:orientation val="minMax"/>
        </c:scaling>
        <c:delete val="1"/>
        <c:axPos val="b"/>
        <c:numFmt formatCode="ge" sourceLinked="1"/>
        <c:majorTickMark val="none"/>
        <c:minorTickMark val="none"/>
        <c:tickLblPos val="none"/>
        <c:crossAx val="191842560"/>
        <c:crosses val="autoZero"/>
        <c:auto val="1"/>
        <c:lblOffset val="100"/>
        <c:baseTimeUnit val="years"/>
      </c:dateAx>
      <c:valAx>
        <c:axId val="191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879040"/>
        <c:axId val="1930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91879040"/>
        <c:axId val="193003520"/>
      </c:lineChart>
      <c:dateAx>
        <c:axId val="191879040"/>
        <c:scaling>
          <c:orientation val="minMax"/>
        </c:scaling>
        <c:delete val="1"/>
        <c:axPos val="b"/>
        <c:numFmt formatCode="ge" sourceLinked="1"/>
        <c:majorTickMark val="none"/>
        <c:minorTickMark val="none"/>
        <c:tickLblPos val="none"/>
        <c:crossAx val="193003520"/>
        <c:crosses val="autoZero"/>
        <c:auto val="1"/>
        <c:lblOffset val="100"/>
        <c:baseTimeUnit val="years"/>
      </c:dateAx>
      <c:valAx>
        <c:axId val="19300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464.62</c:v>
                </c:pt>
                <c:pt idx="1">
                  <c:v>760.03</c:v>
                </c:pt>
                <c:pt idx="2">
                  <c:v>302.89</c:v>
                </c:pt>
                <c:pt idx="3">
                  <c:v>339.21</c:v>
                </c:pt>
                <c:pt idx="4">
                  <c:v>457.59</c:v>
                </c:pt>
              </c:numCache>
            </c:numRef>
          </c:val>
        </c:ser>
        <c:dLbls>
          <c:showLegendKey val="0"/>
          <c:showVal val="0"/>
          <c:showCatName val="0"/>
          <c:showSerName val="0"/>
          <c:showPercent val="0"/>
          <c:showBubbleSize val="0"/>
        </c:dLbls>
        <c:gapWidth val="150"/>
        <c:axId val="193038208"/>
        <c:axId val="1930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93038208"/>
        <c:axId val="193044480"/>
      </c:lineChart>
      <c:dateAx>
        <c:axId val="193038208"/>
        <c:scaling>
          <c:orientation val="minMax"/>
        </c:scaling>
        <c:delete val="1"/>
        <c:axPos val="b"/>
        <c:numFmt formatCode="ge" sourceLinked="1"/>
        <c:majorTickMark val="none"/>
        <c:minorTickMark val="none"/>
        <c:tickLblPos val="none"/>
        <c:crossAx val="193044480"/>
        <c:crosses val="autoZero"/>
        <c:auto val="1"/>
        <c:lblOffset val="100"/>
        <c:baseTimeUnit val="years"/>
      </c:dateAx>
      <c:valAx>
        <c:axId val="19304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0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469.61</c:v>
                </c:pt>
                <c:pt idx="1">
                  <c:v>438.51</c:v>
                </c:pt>
                <c:pt idx="2">
                  <c:v>408.78</c:v>
                </c:pt>
                <c:pt idx="3">
                  <c:v>390.84</c:v>
                </c:pt>
                <c:pt idx="4">
                  <c:v>383.2</c:v>
                </c:pt>
              </c:numCache>
            </c:numRef>
          </c:val>
        </c:ser>
        <c:dLbls>
          <c:showLegendKey val="0"/>
          <c:showVal val="0"/>
          <c:showCatName val="0"/>
          <c:showSerName val="0"/>
          <c:showPercent val="0"/>
          <c:showBubbleSize val="0"/>
        </c:dLbls>
        <c:gapWidth val="150"/>
        <c:axId val="193066496"/>
        <c:axId val="1930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93066496"/>
        <c:axId val="193068416"/>
      </c:lineChart>
      <c:dateAx>
        <c:axId val="193066496"/>
        <c:scaling>
          <c:orientation val="minMax"/>
        </c:scaling>
        <c:delete val="1"/>
        <c:axPos val="b"/>
        <c:numFmt formatCode="ge" sourceLinked="1"/>
        <c:majorTickMark val="none"/>
        <c:minorTickMark val="none"/>
        <c:tickLblPos val="none"/>
        <c:crossAx val="193068416"/>
        <c:crosses val="autoZero"/>
        <c:auto val="1"/>
        <c:lblOffset val="100"/>
        <c:baseTimeUnit val="years"/>
      </c:dateAx>
      <c:valAx>
        <c:axId val="19306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105.01</c:v>
                </c:pt>
                <c:pt idx="1">
                  <c:v>98.88</c:v>
                </c:pt>
                <c:pt idx="2">
                  <c:v>98.78</c:v>
                </c:pt>
                <c:pt idx="3">
                  <c:v>103.61</c:v>
                </c:pt>
                <c:pt idx="4">
                  <c:v>110.07</c:v>
                </c:pt>
              </c:numCache>
            </c:numRef>
          </c:val>
        </c:ser>
        <c:dLbls>
          <c:showLegendKey val="0"/>
          <c:showVal val="0"/>
          <c:showCatName val="0"/>
          <c:showSerName val="0"/>
          <c:showPercent val="0"/>
          <c:showBubbleSize val="0"/>
        </c:dLbls>
        <c:gapWidth val="150"/>
        <c:axId val="193088512"/>
        <c:axId val="1931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93088512"/>
        <c:axId val="193119360"/>
      </c:lineChart>
      <c:dateAx>
        <c:axId val="193088512"/>
        <c:scaling>
          <c:orientation val="minMax"/>
        </c:scaling>
        <c:delete val="1"/>
        <c:axPos val="b"/>
        <c:numFmt formatCode="ge" sourceLinked="1"/>
        <c:majorTickMark val="none"/>
        <c:minorTickMark val="none"/>
        <c:tickLblPos val="none"/>
        <c:crossAx val="193119360"/>
        <c:crosses val="autoZero"/>
        <c:auto val="1"/>
        <c:lblOffset val="100"/>
        <c:baseTimeUnit val="years"/>
      </c:dateAx>
      <c:valAx>
        <c:axId val="1931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245.28</c:v>
                </c:pt>
                <c:pt idx="1">
                  <c:v>260.72000000000003</c:v>
                </c:pt>
                <c:pt idx="2">
                  <c:v>261.64</c:v>
                </c:pt>
                <c:pt idx="3">
                  <c:v>249.87</c:v>
                </c:pt>
                <c:pt idx="4">
                  <c:v>235.7</c:v>
                </c:pt>
              </c:numCache>
            </c:numRef>
          </c:val>
        </c:ser>
        <c:dLbls>
          <c:showLegendKey val="0"/>
          <c:showVal val="0"/>
          <c:showCatName val="0"/>
          <c:showSerName val="0"/>
          <c:showPercent val="0"/>
          <c:showBubbleSize val="0"/>
        </c:dLbls>
        <c:gapWidth val="150"/>
        <c:axId val="193476864"/>
        <c:axId val="1934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93476864"/>
        <c:axId val="193487232"/>
      </c:lineChart>
      <c:dateAx>
        <c:axId val="193476864"/>
        <c:scaling>
          <c:orientation val="minMax"/>
        </c:scaling>
        <c:delete val="1"/>
        <c:axPos val="b"/>
        <c:numFmt formatCode="ge" sourceLinked="1"/>
        <c:majorTickMark val="none"/>
        <c:minorTickMark val="none"/>
        <c:tickLblPos val="none"/>
        <c:crossAx val="193487232"/>
        <c:crosses val="autoZero"/>
        <c:auto val="1"/>
        <c:lblOffset val="100"/>
        <c:baseTimeUnit val="years"/>
      </c:dateAx>
      <c:valAx>
        <c:axId val="1934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3"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福島県　桑折町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116</v>
      </c>
      <c r="AE8" s="84"/>
      <c r="AF8" s="84"/>
      <c r="AG8" s="84"/>
      <c r="AH8" s="84"/>
      <c r="AI8" s="84"/>
      <c r="AJ8" s="84"/>
      <c r="AK8" s="5"/>
      <c r="AL8" s="71">
        <f>データ!$R$6</f>
        <v>12217</v>
      </c>
      <c r="AM8" s="71"/>
      <c r="AN8" s="71"/>
      <c r="AO8" s="71"/>
      <c r="AP8" s="71"/>
      <c r="AQ8" s="71"/>
      <c r="AR8" s="71"/>
      <c r="AS8" s="71"/>
      <c r="AT8" s="67">
        <f>データ!$S$6</f>
        <v>42.97</v>
      </c>
      <c r="AU8" s="68"/>
      <c r="AV8" s="68"/>
      <c r="AW8" s="68"/>
      <c r="AX8" s="68"/>
      <c r="AY8" s="68"/>
      <c r="AZ8" s="68"/>
      <c r="BA8" s="68"/>
      <c r="BB8" s="70">
        <f>データ!$T$6</f>
        <v>284.31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61.08</v>
      </c>
      <c r="J10" s="68"/>
      <c r="K10" s="68"/>
      <c r="L10" s="68"/>
      <c r="M10" s="68"/>
      <c r="N10" s="68"/>
      <c r="O10" s="69"/>
      <c r="P10" s="70">
        <f>データ!$P$6</f>
        <v>92.25</v>
      </c>
      <c r="Q10" s="70"/>
      <c r="R10" s="70"/>
      <c r="S10" s="70"/>
      <c r="T10" s="70"/>
      <c r="U10" s="70"/>
      <c r="V10" s="70"/>
      <c r="W10" s="71">
        <f>データ!$Q$6</f>
        <v>4730</v>
      </c>
      <c r="X10" s="71"/>
      <c r="Y10" s="71"/>
      <c r="Z10" s="71"/>
      <c r="AA10" s="71"/>
      <c r="AB10" s="71"/>
      <c r="AC10" s="71"/>
      <c r="AD10" s="2"/>
      <c r="AE10" s="2"/>
      <c r="AF10" s="2"/>
      <c r="AG10" s="2"/>
      <c r="AH10" s="5"/>
      <c r="AI10" s="5"/>
      <c r="AJ10" s="5"/>
      <c r="AK10" s="5"/>
      <c r="AL10" s="71">
        <f>データ!$U$6</f>
        <v>11370</v>
      </c>
      <c r="AM10" s="71"/>
      <c r="AN10" s="71"/>
      <c r="AO10" s="71"/>
      <c r="AP10" s="71"/>
      <c r="AQ10" s="71"/>
      <c r="AR10" s="71"/>
      <c r="AS10" s="71"/>
      <c r="AT10" s="67">
        <f>データ!$V$6</f>
        <v>19.149999999999999</v>
      </c>
      <c r="AU10" s="68"/>
      <c r="AV10" s="68"/>
      <c r="AW10" s="68"/>
      <c r="AX10" s="68"/>
      <c r="AY10" s="68"/>
      <c r="AZ10" s="68"/>
      <c r="BA10" s="68"/>
      <c r="BB10" s="70">
        <f>データ!$W$6</f>
        <v>593.73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73016</v>
      </c>
      <c r="D6" s="34">
        <f t="shared" si="3"/>
        <v>46</v>
      </c>
      <c r="E6" s="34">
        <f t="shared" si="3"/>
        <v>1</v>
      </c>
      <c r="F6" s="34">
        <f t="shared" si="3"/>
        <v>0</v>
      </c>
      <c r="G6" s="34">
        <f t="shared" si="3"/>
        <v>1</v>
      </c>
      <c r="H6" s="34" t="str">
        <f t="shared" si="3"/>
        <v>福島県　桑折町</v>
      </c>
      <c r="I6" s="34" t="str">
        <f t="shared" si="3"/>
        <v>法適用</v>
      </c>
      <c r="J6" s="34" t="str">
        <f t="shared" si="3"/>
        <v>水道事業</v>
      </c>
      <c r="K6" s="34" t="str">
        <f t="shared" si="3"/>
        <v>末端給水事業</v>
      </c>
      <c r="L6" s="34" t="str">
        <f t="shared" si="3"/>
        <v>A7</v>
      </c>
      <c r="M6" s="34">
        <f t="shared" si="3"/>
        <v>0</v>
      </c>
      <c r="N6" s="35" t="str">
        <f t="shared" si="3"/>
        <v>-</v>
      </c>
      <c r="O6" s="35">
        <f t="shared" si="3"/>
        <v>61.08</v>
      </c>
      <c r="P6" s="35">
        <f t="shared" si="3"/>
        <v>92.25</v>
      </c>
      <c r="Q6" s="35">
        <f t="shared" si="3"/>
        <v>4730</v>
      </c>
      <c r="R6" s="35">
        <f t="shared" si="3"/>
        <v>12217</v>
      </c>
      <c r="S6" s="35">
        <f t="shared" si="3"/>
        <v>42.97</v>
      </c>
      <c r="T6" s="35">
        <f t="shared" si="3"/>
        <v>284.31</v>
      </c>
      <c r="U6" s="35">
        <f t="shared" si="3"/>
        <v>11370</v>
      </c>
      <c r="V6" s="35">
        <f t="shared" si="3"/>
        <v>19.149999999999999</v>
      </c>
      <c r="W6" s="35">
        <f t="shared" si="3"/>
        <v>593.73</v>
      </c>
      <c r="X6" s="36">
        <f>IF(X7="",NA(),X7)</f>
        <v>109.94</v>
      </c>
      <c r="Y6" s="36">
        <f t="shared" ref="Y6:AG6" si="4">IF(Y7="",NA(),Y7)</f>
        <v>116.56</v>
      </c>
      <c r="Z6" s="36">
        <f t="shared" si="4"/>
        <v>112.25</v>
      </c>
      <c r="AA6" s="36">
        <f t="shared" si="4"/>
        <v>114.43</v>
      </c>
      <c r="AB6" s="36">
        <f t="shared" si="4"/>
        <v>121.59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464.62</v>
      </c>
      <c r="AU6" s="36">
        <f t="shared" ref="AU6:BC6" si="6">IF(AU7="",NA(),AU7)</f>
        <v>760.03</v>
      </c>
      <c r="AV6" s="36">
        <f t="shared" si="6"/>
        <v>302.89</v>
      </c>
      <c r="AW6" s="36">
        <f t="shared" si="6"/>
        <v>339.21</v>
      </c>
      <c r="AX6" s="36">
        <f t="shared" si="6"/>
        <v>457.59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469.61</v>
      </c>
      <c r="BF6" s="36">
        <f t="shared" ref="BF6:BN6" si="7">IF(BF7="",NA(),BF7)</f>
        <v>438.51</v>
      </c>
      <c r="BG6" s="36">
        <f t="shared" si="7"/>
        <v>408.78</v>
      </c>
      <c r="BH6" s="36">
        <f t="shared" si="7"/>
        <v>390.84</v>
      </c>
      <c r="BI6" s="36">
        <f t="shared" si="7"/>
        <v>383.2</v>
      </c>
      <c r="BJ6" s="36">
        <f t="shared" si="7"/>
        <v>458</v>
      </c>
      <c r="BK6" s="36">
        <f t="shared" si="7"/>
        <v>443.13</v>
      </c>
      <c r="BL6" s="36">
        <f t="shared" si="7"/>
        <v>442.54</v>
      </c>
      <c r="BM6" s="36">
        <f t="shared" si="7"/>
        <v>431</v>
      </c>
      <c r="BN6" s="36">
        <f t="shared" si="7"/>
        <v>422.5</v>
      </c>
      <c r="BO6" s="35" t="str">
        <f>IF(BO7="","",IF(BO7="-","【-】","【"&amp;SUBSTITUTE(TEXT(BO7,"#,##0.00"),"-","△")&amp;"】"))</f>
        <v>【270.87】</v>
      </c>
      <c r="BP6" s="36">
        <f>IF(BP7="",NA(),BP7)</f>
        <v>105.01</v>
      </c>
      <c r="BQ6" s="36">
        <f t="shared" ref="BQ6:BY6" si="8">IF(BQ7="",NA(),BQ7)</f>
        <v>98.88</v>
      </c>
      <c r="BR6" s="36">
        <f t="shared" si="8"/>
        <v>98.78</v>
      </c>
      <c r="BS6" s="36">
        <f t="shared" si="8"/>
        <v>103.61</v>
      </c>
      <c r="BT6" s="36">
        <f t="shared" si="8"/>
        <v>110.07</v>
      </c>
      <c r="BU6" s="36">
        <f t="shared" si="8"/>
        <v>96.27</v>
      </c>
      <c r="BV6" s="36">
        <f t="shared" si="8"/>
        <v>95.4</v>
      </c>
      <c r="BW6" s="36">
        <f t="shared" si="8"/>
        <v>98.6</v>
      </c>
      <c r="BX6" s="36">
        <f t="shared" si="8"/>
        <v>100.82</v>
      </c>
      <c r="BY6" s="36">
        <f t="shared" si="8"/>
        <v>101.64</v>
      </c>
      <c r="BZ6" s="35" t="str">
        <f>IF(BZ7="","",IF(BZ7="-","【-】","【"&amp;SUBSTITUTE(TEXT(BZ7,"#,##0.00"),"-","△")&amp;"】"))</f>
        <v>【105.59】</v>
      </c>
      <c r="CA6" s="36">
        <f>IF(CA7="",NA(),CA7)</f>
        <v>245.28</v>
      </c>
      <c r="CB6" s="36">
        <f t="shared" ref="CB6:CJ6" si="9">IF(CB7="",NA(),CB7)</f>
        <v>260.72000000000003</v>
      </c>
      <c r="CC6" s="36">
        <f t="shared" si="9"/>
        <v>261.64</v>
      </c>
      <c r="CD6" s="36">
        <f t="shared" si="9"/>
        <v>249.87</v>
      </c>
      <c r="CE6" s="36">
        <f t="shared" si="9"/>
        <v>235.7</v>
      </c>
      <c r="CF6" s="36">
        <f t="shared" si="9"/>
        <v>186.94</v>
      </c>
      <c r="CG6" s="36">
        <f t="shared" si="9"/>
        <v>186.15</v>
      </c>
      <c r="CH6" s="36">
        <f t="shared" si="9"/>
        <v>181.67</v>
      </c>
      <c r="CI6" s="36">
        <f t="shared" si="9"/>
        <v>179.55</v>
      </c>
      <c r="CJ6" s="36">
        <f t="shared" si="9"/>
        <v>179.16</v>
      </c>
      <c r="CK6" s="35" t="str">
        <f>IF(CK7="","",IF(CK7="-","【-】","【"&amp;SUBSTITUTE(TEXT(CK7,"#,##0.00"),"-","△")&amp;"】"))</f>
        <v>【163.27】</v>
      </c>
      <c r="CL6" s="36">
        <f>IF(CL7="",NA(),CL7)</f>
        <v>61.47</v>
      </c>
      <c r="CM6" s="36">
        <f t="shared" ref="CM6:CU6" si="10">IF(CM7="",NA(),CM7)</f>
        <v>64.239999999999995</v>
      </c>
      <c r="CN6" s="36">
        <f t="shared" si="10"/>
        <v>65.36</v>
      </c>
      <c r="CO6" s="36">
        <f t="shared" si="10"/>
        <v>65.040000000000006</v>
      </c>
      <c r="CP6" s="36">
        <f t="shared" si="10"/>
        <v>61.89</v>
      </c>
      <c r="CQ6" s="36">
        <f t="shared" si="10"/>
        <v>54.51</v>
      </c>
      <c r="CR6" s="36">
        <f t="shared" si="10"/>
        <v>54.47</v>
      </c>
      <c r="CS6" s="36">
        <f t="shared" si="10"/>
        <v>53.61</v>
      </c>
      <c r="CT6" s="36">
        <f t="shared" si="10"/>
        <v>53.52</v>
      </c>
      <c r="CU6" s="36">
        <f t="shared" si="10"/>
        <v>54.24</v>
      </c>
      <c r="CV6" s="35" t="str">
        <f>IF(CV7="","",IF(CV7="-","【-】","【"&amp;SUBSTITUTE(TEXT(CV7,"#,##0.00"),"-","△")&amp;"】"))</f>
        <v>【59.94】</v>
      </c>
      <c r="CW6" s="36">
        <f>IF(CW7="",NA(),CW7)</f>
        <v>85.1</v>
      </c>
      <c r="CX6" s="36">
        <f t="shared" ref="CX6:DF6" si="11">IF(CX7="",NA(),CX7)</f>
        <v>82.1</v>
      </c>
      <c r="CY6" s="36">
        <f t="shared" si="11"/>
        <v>81.67</v>
      </c>
      <c r="CZ6" s="36">
        <f t="shared" si="11"/>
        <v>81.209999999999994</v>
      </c>
      <c r="DA6" s="36">
        <f t="shared" si="11"/>
        <v>82.9</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32.47</v>
      </c>
      <c r="DI6" s="36">
        <f t="shared" ref="DI6:DQ6" si="12">IF(DI7="",NA(),DI7)</f>
        <v>34.32</v>
      </c>
      <c r="DJ6" s="36">
        <f t="shared" si="12"/>
        <v>42.46</v>
      </c>
      <c r="DK6" s="36">
        <f t="shared" si="12"/>
        <v>44.06</v>
      </c>
      <c r="DL6" s="36">
        <f t="shared" si="12"/>
        <v>45.92</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15.71</v>
      </c>
      <c r="DT6" s="36">
        <f t="shared" ref="DT6:EB6" si="13">IF(DT7="",NA(),DT7)</f>
        <v>16.11</v>
      </c>
      <c r="DU6" s="36">
        <f t="shared" si="13"/>
        <v>16.07</v>
      </c>
      <c r="DV6" s="36">
        <f t="shared" si="13"/>
        <v>16.11</v>
      </c>
      <c r="DW6" s="36">
        <f t="shared" si="13"/>
        <v>16.02</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0.03</v>
      </c>
      <c r="EE6" s="36">
        <f t="shared" ref="EE6:EM6" si="14">IF(EE7="",NA(),EE7)</f>
        <v>0.71</v>
      </c>
      <c r="EF6" s="36">
        <f t="shared" si="14"/>
        <v>0.35</v>
      </c>
      <c r="EG6" s="36">
        <f t="shared" si="14"/>
        <v>0.79</v>
      </c>
      <c r="EH6" s="36">
        <f t="shared" si="14"/>
        <v>0.06</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73016</v>
      </c>
      <c r="D7" s="38">
        <v>46</v>
      </c>
      <c r="E7" s="38">
        <v>1</v>
      </c>
      <c r="F7" s="38">
        <v>0</v>
      </c>
      <c r="G7" s="38">
        <v>1</v>
      </c>
      <c r="H7" s="38" t="s">
        <v>105</v>
      </c>
      <c r="I7" s="38" t="s">
        <v>106</v>
      </c>
      <c r="J7" s="38" t="s">
        <v>107</v>
      </c>
      <c r="K7" s="38" t="s">
        <v>108</v>
      </c>
      <c r="L7" s="38" t="s">
        <v>109</v>
      </c>
      <c r="M7" s="38"/>
      <c r="N7" s="39" t="s">
        <v>110</v>
      </c>
      <c r="O7" s="39">
        <v>61.08</v>
      </c>
      <c r="P7" s="39">
        <v>92.25</v>
      </c>
      <c r="Q7" s="39">
        <v>4730</v>
      </c>
      <c r="R7" s="39">
        <v>12217</v>
      </c>
      <c r="S7" s="39">
        <v>42.97</v>
      </c>
      <c r="T7" s="39">
        <v>284.31</v>
      </c>
      <c r="U7" s="39">
        <v>11370</v>
      </c>
      <c r="V7" s="39">
        <v>19.149999999999999</v>
      </c>
      <c r="W7" s="39">
        <v>593.73</v>
      </c>
      <c r="X7" s="39">
        <v>109.94</v>
      </c>
      <c r="Y7" s="39">
        <v>116.56</v>
      </c>
      <c r="Z7" s="39">
        <v>112.25</v>
      </c>
      <c r="AA7" s="39">
        <v>114.43</v>
      </c>
      <c r="AB7" s="39">
        <v>121.59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464.62</v>
      </c>
      <c r="AU7" s="39">
        <v>760.03</v>
      </c>
      <c r="AV7" s="39">
        <v>302.89</v>
      </c>
      <c r="AW7" s="39">
        <v>339.21</v>
      </c>
      <c r="AX7" s="39">
        <v>457.59</v>
      </c>
      <c r="AY7" s="39">
        <v>1159.4100000000001</v>
      </c>
      <c r="AZ7" s="39">
        <v>1081.23</v>
      </c>
      <c r="BA7" s="39">
        <v>406.37</v>
      </c>
      <c r="BB7" s="39">
        <v>398.29</v>
      </c>
      <c r="BC7" s="39">
        <v>388.67</v>
      </c>
      <c r="BD7" s="39">
        <v>262.87</v>
      </c>
      <c r="BE7" s="39">
        <v>469.61</v>
      </c>
      <c r="BF7" s="39">
        <v>438.51</v>
      </c>
      <c r="BG7" s="39">
        <v>408.78</v>
      </c>
      <c r="BH7" s="39">
        <v>390.84</v>
      </c>
      <c r="BI7" s="39">
        <v>383.2</v>
      </c>
      <c r="BJ7" s="39">
        <v>458</v>
      </c>
      <c r="BK7" s="39">
        <v>443.13</v>
      </c>
      <c r="BL7" s="39">
        <v>442.54</v>
      </c>
      <c r="BM7" s="39">
        <v>431</v>
      </c>
      <c r="BN7" s="39">
        <v>422.5</v>
      </c>
      <c r="BO7" s="39">
        <v>270.87</v>
      </c>
      <c r="BP7" s="39">
        <v>105.01</v>
      </c>
      <c r="BQ7" s="39">
        <v>98.88</v>
      </c>
      <c r="BR7" s="39">
        <v>98.78</v>
      </c>
      <c r="BS7" s="39">
        <v>103.61</v>
      </c>
      <c r="BT7" s="39">
        <v>110.07</v>
      </c>
      <c r="BU7" s="39">
        <v>96.27</v>
      </c>
      <c r="BV7" s="39">
        <v>95.4</v>
      </c>
      <c r="BW7" s="39">
        <v>98.6</v>
      </c>
      <c r="BX7" s="39">
        <v>100.82</v>
      </c>
      <c r="BY7" s="39">
        <v>101.64</v>
      </c>
      <c r="BZ7" s="39">
        <v>105.59</v>
      </c>
      <c r="CA7" s="39">
        <v>245.28</v>
      </c>
      <c r="CB7" s="39">
        <v>260.72000000000003</v>
      </c>
      <c r="CC7" s="39">
        <v>261.64</v>
      </c>
      <c r="CD7" s="39">
        <v>249.87</v>
      </c>
      <c r="CE7" s="39">
        <v>235.7</v>
      </c>
      <c r="CF7" s="39">
        <v>186.94</v>
      </c>
      <c r="CG7" s="39">
        <v>186.15</v>
      </c>
      <c r="CH7" s="39">
        <v>181.67</v>
      </c>
      <c r="CI7" s="39">
        <v>179.55</v>
      </c>
      <c r="CJ7" s="39">
        <v>179.16</v>
      </c>
      <c r="CK7" s="39">
        <v>163.27000000000001</v>
      </c>
      <c r="CL7" s="39">
        <v>61.47</v>
      </c>
      <c r="CM7" s="39">
        <v>64.239999999999995</v>
      </c>
      <c r="CN7" s="39">
        <v>65.36</v>
      </c>
      <c r="CO7" s="39">
        <v>65.040000000000006</v>
      </c>
      <c r="CP7" s="39">
        <v>61.89</v>
      </c>
      <c r="CQ7" s="39">
        <v>54.51</v>
      </c>
      <c r="CR7" s="39">
        <v>54.47</v>
      </c>
      <c r="CS7" s="39">
        <v>53.61</v>
      </c>
      <c r="CT7" s="39">
        <v>53.52</v>
      </c>
      <c r="CU7" s="39">
        <v>54.24</v>
      </c>
      <c r="CV7" s="39">
        <v>59.94</v>
      </c>
      <c r="CW7" s="39">
        <v>85.1</v>
      </c>
      <c r="CX7" s="39">
        <v>82.1</v>
      </c>
      <c r="CY7" s="39">
        <v>81.67</v>
      </c>
      <c r="CZ7" s="39">
        <v>81.209999999999994</v>
      </c>
      <c r="DA7" s="39">
        <v>82.9</v>
      </c>
      <c r="DB7" s="39">
        <v>81.790000000000006</v>
      </c>
      <c r="DC7" s="39">
        <v>81.459999999999994</v>
      </c>
      <c r="DD7" s="39">
        <v>81.31</v>
      </c>
      <c r="DE7" s="39">
        <v>81.459999999999994</v>
      </c>
      <c r="DF7" s="39">
        <v>81.680000000000007</v>
      </c>
      <c r="DG7" s="39">
        <v>90.22</v>
      </c>
      <c r="DH7" s="39">
        <v>32.47</v>
      </c>
      <c r="DI7" s="39">
        <v>34.32</v>
      </c>
      <c r="DJ7" s="39">
        <v>42.46</v>
      </c>
      <c r="DK7" s="39">
        <v>44.06</v>
      </c>
      <c r="DL7" s="39">
        <v>45.92</v>
      </c>
      <c r="DM7" s="39">
        <v>37.799999999999997</v>
      </c>
      <c r="DN7" s="39">
        <v>38.520000000000003</v>
      </c>
      <c r="DO7" s="39">
        <v>46.67</v>
      </c>
      <c r="DP7" s="39">
        <v>47.7</v>
      </c>
      <c r="DQ7" s="39">
        <v>48.14</v>
      </c>
      <c r="DR7" s="39">
        <v>47.91</v>
      </c>
      <c r="DS7" s="39">
        <v>15.71</v>
      </c>
      <c r="DT7" s="39">
        <v>16.11</v>
      </c>
      <c r="DU7" s="39">
        <v>16.07</v>
      </c>
      <c r="DV7" s="39">
        <v>16.11</v>
      </c>
      <c r="DW7" s="39">
        <v>16.02</v>
      </c>
      <c r="DX7" s="39">
        <v>8.2200000000000006</v>
      </c>
      <c r="DY7" s="39">
        <v>9.43</v>
      </c>
      <c r="DZ7" s="39">
        <v>10.029999999999999</v>
      </c>
      <c r="EA7" s="39">
        <v>7.26</v>
      </c>
      <c r="EB7" s="39">
        <v>11.13</v>
      </c>
      <c r="EC7" s="39">
        <v>15</v>
      </c>
      <c r="ED7" s="39">
        <v>0.03</v>
      </c>
      <c r="EE7" s="39">
        <v>0.71</v>
      </c>
      <c r="EF7" s="39">
        <v>0.35</v>
      </c>
      <c r="EG7" s="39">
        <v>0.79</v>
      </c>
      <c r="EH7" s="39">
        <v>0.06</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雅規</cp:lastModifiedBy>
  <cp:lastPrinted>2018-02-06T09:11:47Z</cp:lastPrinted>
  <dcterms:created xsi:type="dcterms:W3CDTF">2017-12-25T01:22:56Z</dcterms:created>
  <dcterms:modified xsi:type="dcterms:W3CDTF">2018-02-06T09:17:44Z</dcterms:modified>
  <cp:category/>
</cp:coreProperties>
</file>