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7970" windowHeight="640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<sst xmlns="http://schemas.openxmlformats.org/spreadsheetml/2006/main" count="232" uniqueCount="120">
  <si>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</si>
  <si>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</si>
  <si>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</si>
  <si>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</si>
  <si>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</si>
  <si>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</si>
  <si>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</si>
  <si>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</si>
  <si>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</si>
  <si>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</si>
  <si>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</si>
  <si>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</si>
  <si>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</si>
  <si>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</si>
  <si>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</si>
  <si>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</si>
  <si>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</si>
  <si>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</si>
  <si>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</si>
  <si>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</si>
  <si>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</si>
  <si>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</si>
  <si>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</si>
  <si>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</si>
  <si>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</si>
  <si>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</si>
  <si>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</si>
  <si>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</si>
  <si>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</si>
  <si>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</si>
  <si>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</si>
  <si>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</si>
  <si>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</si>
  <si>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</si>
  <si>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</si>
  <si>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</si>
  <si>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</si>
  <si>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</si>
  <si>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</si>
  <si>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</si>
  <si>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</si>
  <si>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</si>
  <si>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</si>
  <si>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</si>
  <si>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</si>
  <si>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</si>
  <si>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</si>
  <si>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</si>
  <si>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</si>
  <si>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</si>
  <si>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</si>
  <si>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</si>
  <si>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</si>
  <si>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</si>
  <si>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</si>
  <si>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</si>
  <si>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</si>
  <si>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</si>
  <si>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</si>
  <si>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</si>
  <si>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</si>
  <si>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</si>
  <si>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</si>
  <si>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</si>
  <si>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</si>
  <si>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</si>
  <si>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</si>
  <si>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</si>
  <si>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</si>
  <si>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</si>
  <si>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</si>
  <si>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</si>
  <si>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</si>
  <si>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</si>
  <si>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</si>
  <si>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</si>
  <si>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</si>
  <si>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</si>
  <si>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</si>
  <si>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</si>
  <si>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</si>
  <si>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</si>
  <si>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</si>
  <si>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</si>
  <si>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</si>
  <si>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</si>
  <si>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</si>
  <si>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</si>
  <si>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</si>
  <si>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</si>
  <si>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</si>
  <si>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</si>
  <si>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</si>
  <si>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</si>
  <si>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</si>
  <si>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</si>
  <si>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</si>
  <si>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</si>
  <si>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</si>
  <si>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</si>
  <si>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</si>
  <si>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</si>
  <si>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</si>
  <si>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</si>
  <si>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</si>
  <si>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大玉村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</si>
  <si>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</si>
  <si>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</si>
  <si>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</si>
  <si>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</si>
  <si>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</si>
  <si>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</si>
  <si>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</si>
  <si>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</si>
  <si>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</si>
  <si>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</si>
  <si>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経営の健全性・効率性については、区域内の住宅及び集合住宅の建設の増加に伴い加入金の増加及び有収水量も例年微増しており平成２６年度からは、純利益は黒字となっている。
　施設については、第２水源から第５水源計４か所から取水量４，６００㎥を計画しているが第５水源３号井戸の８００㎥は今現在確保予定・第２～第３水源の浅井戸についても水量が減少傾向にあるため今後増え続ける水需要に対応するためさらなる老朽管の更新や施設の効率化を図り水確保に努めていく。</t>
    <phoneticPr fontId="4"/>
  </si>
  <si>
    <t>石綿セメント管の更新により災害時のライフラインの強化や将来の水源確保に伴う調査を進め水道の安定供給を図る。
　また管路の更新や水源確保に伴う投資により施設の運営状況により水道料金の値上げも併せて今後検討していく。</t>
    <phoneticPr fontId="4"/>
  </si>
  <si>
    <t>石綿セメント管が村内に約９Km埋設されており平成２７～２９年の３年間で約２.７Kｍを布設替え。</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</si>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</sst>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0.09</c:v>
                </c:pt>
                <c:pt idx="2">
                  <c:v>0.34</c:v>
                </c:pt>
                <c:pt idx="3" formatCode="#,##0.00;&quot;△&quot;#,##0.00">
                  <c:v>0</c:v>
                </c:pt>
                <c:pt idx="4" formatCode="#,##0.00;&quot;△&quot;#,##0.00">
                  <c:v>0</c:v>
                </c:pt>
              </c:numCache>
            </c:numRef>
          </c:val>
        </c:ser>
        <c:dLbls>
          <c:showLegendKey val="0"/>
          <c:showVal val="0"/>
          <c:showCatName val="0"/>
          <c:showSerName val="0"/>
          <c:showPercent val="0"/>
          <c:showBubbleSize val="0"/>
        </c:dLbls>
        <c:gapWidth val="150"/>
        <c:axId val="49241472"/>
        <c:axId val="72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9241472"/>
        <c:axId val="72133248"/>
      </c:lineChart>
      <c:dateAx>
        <c:axId val="49241472"/>
        <c:scaling>
          <c:orientation val="minMax"/>
        </c:scaling>
        <c:delete val="1"/>
        <c:axPos val="b"/>
        <c:numFmt formatCode="ge" sourceLinked="1"/>
        <c:majorTickMark val="none"/>
        <c:minorTickMark val="none"/>
        <c:tickLblPos val="none"/>
        <c:crossAx val="72133248"/>
        <c:crosses val="autoZero"/>
        <c:auto val="1"/>
        <c:lblOffset val="100"/>
        <c:baseTimeUnit val="years"/>
      </c:dateAx>
      <c:valAx>
        <c:axId val="721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45.08</c:v>
                </c:pt>
                <c:pt idx="1">
                  <c:v>46.2</c:v>
                </c:pt>
                <c:pt idx="2">
                  <c:v>45.8</c:v>
                </c:pt>
                <c:pt idx="3">
                  <c:v>47.83</c:v>
                </c:pt>
                <c:pt idx="4">
                  <c:v>47.17</c:v>
                </c:pt>
              </c:numCache>
            </c:numRef>
          </c:val>
        </c:ser>
        <c:dLbls>
          <c:showLegendKey val="0"/>
          <c:showVal val="0"/>
          <c:showCatName val="0"/>
          <c:showSerName val="0"/>
          <c:showPercent val="0"/>
          <c:showBubbleSize val="0"/>
        </c:dLbls>
        <c:gapWidth val="150"/>
        <c:axId val="39151104"/>
        <c:axId val="39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39151104"/>
        <c:axId val="39153024"/>
      </c:lineChart>
      <c:dateAx>
        <c:axId val="39151104"/>
        <c:scaling>
          <c:orientation val="minMax"/>
        </c:scaling>
        <c:delete val="1"/>
        <c:axPos val="b"/>
        <c:numFmt formatCode="ge" sourceLinked="1"/>
        <c:majorTickMark val="none"/>
        <c:minorTickMark val="none"/>
        <c:tickLblPos val="none"/>
        <c:crossAx val="39153024"/>
        <c:crosses val="autoZero"/>
        <c:auto val="1"/>
        <c:lblOffset val="100"/>
        <c:baseTimeUnit val="years"/>
      </c:dateAx>
      <c:valAx>
        <c:axId val="39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c:v>
                </c:pt>
                <c:pt idx="1">
                  <c:v>91.93</c:v>
                </c:pt>
                <c:pt idx="2">
                  <c:v>92.84</c:v>
                </c:pt>
                <c:pt idx="3">
                  <c:v>89.07</c:v>
                </c:pt>
                <c:pt idx="4">
                  <c:v>92.07</c:v>
                </c:pt>
              </c:numCache>
            </c:numRef>
          </c:val>
        </c:ser>
        <c:dLbls>
          <c:showLegendKey val="0"/>
          <c:showVal val="0"/>
          <c:showCatName val="0"/>
          <c:showSerName val="0"/>
          <c:showPercent val="0"/>
          <c:showBubbleSize val="0"/>
        </c:dLbls>
        <c:gapWidth val="150"/>
        <c:axId val="39171200"/>
        <c:axId val="391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39171200"/>
        <c:axId val="39173120"/>
      </c:lineChart>
      <c:dateAx>
        <c:axId val="39171200"/>
        <c:scaling>
          <c:orientation val="minMax"/>
        </c:scaling>
        <c:delete val="1"/>
        <c:axPos val="b"/>
        <c:numFmt formatCode="ge" sourceLinked="1"/>
        <c:majorTickMark val="none"/>
        <c:minorTickMark val="none"/>
        <c:tickLblPos val="none"/>
        <c:crossAx val="39173120"/>
        <c:crosses val="autoZero"/>
        <c:auto val="1"/>
        <c:lblOffset val="100"/>
        <c:baseTimeUnit val="years"/>
      </c:dateAx>
      <c:valAx>
        <c:axId val="391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102.84</c:v>
                </c:pt>
                <c:pt idx="1">
                  <c:v>102.22</c:v>
                </c:pt>
                <c:pt idx="2">
                  <c:v>105.99</c:v>
                </c:pt>
                <c:pt idx="3">
                  <c:v>119.24</c:v>
                </c:pt>
                <c:pt idx="4">
                  <c:v>105.36</c:v>
                </c:pt>
              </c:numCache>
            </c:numRef>
          </c:val>
        </c:ser>
        <c:dLbls>
          <c:showLegendKey val="0"/>
          <c:showVal val="0"/>
          <c:showCatName val="0"/>
          <c:showSerName val="0"/>
          <c:showPercent val="0"/>
          <c:showBubbleSize val="0"/>
        </c:dLbls>
        <c:gapWidth val="150"/>
        <c:axId val="72146304"/>
        <c:axId val="72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72146304"/>
        <c:axId val="72164864"/>
      </c:lineChart>
      <c:dateAx>
        <c:axId val="72146304"/>
        <c:scaling>
          <c:orientation val="minMax"/>
        </c:scaling>
        <c:delete val="1"/>
        <c:axPos val="b"/>
        <c:numFmt formatCode="ge" sourceLinked="1"/>
        <c:majorTickMark val="none"/>
        <c:minorTickMark val="none"/>
        <c:tickLblPos val="none"/>
        <c:crossAx val="72164864"/>
        <c:crosses val="autoZero"/>
        <c:auto val="1"/>
        <c:lblOffset val="100"/>
        <c:baseTimeUnit val="years"/>
      </c:dateAx>
      <c:valAx>
        <c:axId val="7216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42.94</c:v>
                </c:pt>
                <c:pt idx="1">
                  <c:v>44.98</c:v>
                </c:pt>
                <c:pt idx="2">
                  <c:v>48.26</c:v>
                </c:pt>
                <c:pt idx="3">
                  <c:v>49.99</c:v>
                </c:pt>
                <c:pt idx="4">
                  <c:v>48.81</c:v>
                </c:pt>
              </c:numCache>
            </c:numRef>
          </c:val>
        </c:ser>
        <c:dLbls>
          <c:showLegendKey val="0"/>
          <c:showVal val="0"/>
          <c:showCatName val="0"/>
          <c:showSerName val="0"/>
          <c:showPercent val="0"/>
          <c:showBubbleSize val="0"/>
        </c:dLbls>
        <c:gapWidth val="150"/>
        <c:axId val="93956736"/>
        <c:axId val="106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3956736"/>
        <c:axId val="106050688"/>
      </c:lineChart>
      <c:dateAx>
        <c:axId val="93956736"/>
        <c:scaling>
          <c:orientation val="minMax"/>
        </c:scaling>
        <c:delete val="1"/>
        <c:axPos val="b"/>
        <c:numFmt formatCode="ge" sourceLinked="1"/>
        <c:majorTickMark val="none"/>
        <c:minorTickMark val="none"/>
        <c:tickLblPos val="none"/>
        <c:crossAx val="106050688"/>
        <c:crosses val="autoZero"/>
        <c:auto val="1"/>
        <c:lblOffset val="100"/>
        <c:baseTimeUnit val="years"/>
      </c:dateAx>
      <c:valAx>
        <c:axId val="1060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796672"/>
        <c:axId val="140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40796672"/>
        <c:axId val="140798592"/>
      </c:lineChart>
      <c:dateAx>
        <c:axId val="140796672"/>
        <c:scaling>
          <c:orientation val="minMax"/>
        </c:scaling>
        <c:delete val="1"/>
        <c:axPos val="b"/>
        <c:numFmt formatCode="ge" sourceLinked="1"/>
        <c:majorTickMark val="none"/>
        <c:minorTickMark val="none"/>
        <c:tickLblPos val="none"/>
        <c:crossAx val="140798592"/>
        <c:crosses val="autoZero"/>
        <c:auto val="1"/>
        <c:lblOffset val="100"/>
        <c:baseTimeUnit val="years"/>
      </c:dateAx>
      <c:valAx>
        <c:axId val="140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333056"/>
        <c:axId val="145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44333056"/>
        <c:axId val="145506688"/>
      </c:lineChart>
      <c:dateAx>
        <c:axId val="144333056"/>
        <c:scaling>
          <c:orientation val="minMax"/>
        </c:scaling>
        <c:delete val="1"/>
        <c:axPos val="b"/>
        <c:numFmt formatCode="ge" sourceLinked="1"/>
        <c:majorTickMark val="none"/>
        <c:minorTickMark val="none"/>
        <c:tickLblPos val="none"/>
        <c:crossAx val="145506688"/>
        <c:crosses val="autoZero"/>
        <c:auto val="1"/>
        <c:lblOffset val="100"/>
        <c:baseTimeUnit val="years"/>
      </c:dateAx>
      <c:valAx>
        <c:axId val="14550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16148.61</c:v>
                </c:pt>
                <c:pt idx="1">
                  <c:v>2343.63</c:v>
                </c:pt>
                <c:pt idx="2">
                  <c:v>1943.98</c:v>
                </c:pt>
                <c:pt idx="3">
                  <c:v>7939.62</c:v>
                </c:pt>
                <c:pt idx="4">
                  <c:v>354.83</c:v>
                </c:pt>
              </c:numCache>
            </c:numRef>
          </c:val>
        </c:ser>
        <c:dLbls>
          <c:showLegendKey val="0"/>
          <c:showVal val="0"/>
          <c:showCatName val="0"/>
          <c:showSerName val="0"/>
          <c:showPercent val="0"/>
          <c:showBubbleSize val="0"/>
        </c:dLbls>
        <c:gapWidth val="150"/>
        <c:axId val="145651584"/>
        <c:axId val="1507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45651584"/>
        <c:axId val="150712320"/>
      </c:lineChart>
      <c:dateAx>
        <c:axId val="145651584"/>
        <c:scaling>
          <c:orientation val="minMax"/>
        </c:scaling>
        <c:delete val="1"/>
        <c:axPos val="b"/>
        <c:numFmt formatCode="ge" sourceLinked="1"/>
        <c:majorTickMark val="none"/>
        <c:minorTickMark val="none"/>
        <c:tickLblPos val="none"/>
        <c:crossAx val="150712320"/>
        <c:crosses val="autoZero"/>
        <c:auto val="1"/>
        <c:lblOffset val="100"/>
        <c:baseTimeUnit val="years"/>
      </c:dateAx>
      <c:valAx>
        <c:axId val="15071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803.69</c:v>
                </c:pt>
                <c:pt idx="1">
                  <c:v>743.68</c:v>
                </c:pt>
                <c:pt idx="2">
                  <c:v>709.37</c:v>
                </c:pt>
                <c:pt idx="3">
                  <c:v>687.16</c:v>
                </c:pt>
                <c:pt idx="4">
                  <c:v>726.58</c:v>
                </c:pt>
              </c:numCache>
            </c:numRef>
          </c:val>
        </c:ser>
        <c:dLbls>
          <c:showLegendKey val="0"/>
          <c:showVal val="0"/>
          <c:showCatName val="0"/>
          <c:showSerName val="0"/>
          <c:showPercent val="0"/>
          <c:showBubbleSize val="0"/>
        </c:dLbls>
        <c:gapWidth val="150"/>
        <c:axId val="38967936"/>
        <c:axId val="389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38967936"/>
        <c:axId val="38974208"/>
      </c:lineChart>
      <c:dateAx>
        <c:axId val="38967936"/>
        <c:scaling>
          <c:orientation val="minMax"/>
        </c:scaling>
        <c:delete val="1"/>
        <c:axPos val="b"/>
        <c:numFmt formatCode="ge" sourceLinked="1"/>
        <c:majorTickMark val="none"/>
        <c:minorTickMark val="none"/>
        <c:tickLblPos val="none"/>
        <c:crossAx val="38974208"/>
        <c:crosses val="autoZero"/>
        <c:auto val="1"/>
        <c:lblOffset val="100"/>
        <c:baseTimeUnit val="years"/>
      </c:dateAx>
      <c:valAx>
        <c:axId val="3897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83.38</c:v>
                </c:pt>
                <c:pt idx="1">
                  <c:v>86.33</c:v>
                </c:pt>
                <c:pt idx="2">
                  <c:v>100.21</c:v>
                </c:pt>
                <c:pt idx="3">
                  <c:v>102.72</c:v>
                </c:pt>
                <c:pt idx="4">
                  <c:v>94.38</c:v>
                </c:pt>
              </c:numCache>
            </c:numRef>
          </c:val>
        </c:ser>
        <c:dLbls>
          <c:showLegendKey val="0"/>
          <c:showVal val="0"/>
          <c:showCatName val="0"/>
          <c:showSerName val="0"/>
          <c:showPercent val="0"/>
          <c:showBubbleSize val="0"/>
        </c:dLbls>
        <c:gapWidth val="150"/>
        <c:axId val="38983936"/>
        <c:axId val="38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38983936"/>
        <c:axId val="38986112"/>
      </c:lineChart>
      <c:dateAx>
        <c:axId val="38983936"/>
        <c:scaling>
          <c:orientation val="minMax"/>
        </c:scaling>
        <c:delete val="1"/>
        <c:axPos val="b"/>
        <c:numFmt formatCode="ge" sourceLinked="1"/>
        <c:majorTickMark val="none"/>
        <c:minorTickMark val="none"/>
        <c:tickLblPos val="none"/>
        <c:crossAx val="38986112"/>
        <c:crosses val="autoZero"/>
        <c:auto val="1"/>
        <c:lblOffset val="100"/>
        <c:baseTimeUnit val="years"/>
      </c:dateAx>
      <c:valAx>
        <c:axId val="38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197.6</c:v>
                </c:pt>
                <c:pt idx="1">
                  <c:v>190.7</c:v>
                </c:pt>
                <c:pt idx="2">
                  <c:v>164.93</c:v>
                </c:pt>
                <c:pt idx="3">
                  <c:v>161.34</c:v>
                </c:pt>
                <c:pt idx="4">
                  <c:v>176.92</c:v>
                </c:pt>
              </c:numCache>
            </c:numRef>
          </c:val>
        </c:ser>
        <c:dLbls>
          <c:showLegendKey val="0"/>
          <c:showVal val="0"/>
          <c:showCatName val="0"/>
          <c:showSerName val="0"/>
          <c:showPercent val="0"/>
          <c:showBubbleSize val="0"/>
        </c:dLbls>
        <c:gapWidth val="150"/>
        <c:axId val="39139200"/>
        <c:axId val="391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39139200"/>
        <c:axId val="39141376"/>
      </c:lineChart>
      <c:dateAx>
        <c:axId val="39139200"/>
        <c:scaling>
          <c:orientation val="minMax"/>
        </c:scaling>
        <c:delete val="1"/>
        <c:axPos val="b"/>
        <c:numFmt formatCode="ge" sourceLinked="1"/>
        <c:majorTickMark val="none"/>
        <c:minorTickMark val="none"/>
        <c:tickLblPos val="none"/>
        <c:crossAx val="39141376"/>
        <c:crosses val="autoZero"/>
        <c:auto val="1"/>
        <c:lblOffset val="100"/>
        <c:baseTimeUnit val="years"/>
      </c:dateAx>
      <c:valAx>
        <c:axId val="39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大玉村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8572</v>
      </c>
      <c r="AM8" s="61"/>
      <c r="AN8" s="61"/>
      <c r="AO8" s="61"/>
      <c r="AP8" s="61"/>
      <c r="AQ8" s="61"/>
      <c r="AR8" s="61"/>
      <c r="AS8" s="61"/>
      <c r="AT8" s="51">
        <f>データ!$S$6</f>
        <v>79.44</v>
      </c>
      <c r="AU8" s="52"/>
      <c r="AV8" s="52"/>
      <c r="AW8" s="52"/>
      <c r="AX8" s="52"/>
      <c r="AY8" s="52"/>
      <c r="AZ8" s="52"/>
      <c r="BA8" s="52"/>
      <c r="BB8" s="53">
        <f>データ!$T$6</f>
        <v>107.91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54.28</v>
      </c>
      <c r="J10" s="52"/>
      <c r="K10" s="52"/>
      <c r="L10" s="52"/>
      <c r="M10" s="52"/>
      <c r="N10" s="52"/>
      <c r="O10" s="64"/>
      <c r="P10" s="53">
        <f>データ!$P$6</f>
        <v>97.38</v>
      </c>
      <c r="Q10" s="53"/>
      <c r="R10" s="53"/>
      <c r="S10" s="53"/>
      <c r="T10" s="53"/>
      <c r="U10" s="53"/>
      <c r="V10" s="53"/>
      <c r="W10" s="61">
        <f>データ!$Q$6</f>
        <v>3348</v>
      </c>
      <c r="X10" s="61"/>
      <c r="Y10" s="61"/>
      <c r="Z10" s="61"/>
      <c r="AA10" s="61"/>
      <c r="AB10" s="61"/>
      <c r="AC10" s="61"/>
      <c r="AD10" s="2"/>
      <c r="AE10" s="2"/>
      <c r="AF10" s="2"/>
      <c r="AG10" s="2"/>
      <c r="AH10" s="5"/>
      <c r="AI10" s="5"/>
      <c r="AJ10" s="5"/>
      <c r="AK10" s="5"/>
      <c r="AL10" s="61">
        <f>データ!$U$6</f>
        <v>8275</v>
      </c>
      <c r="AM10" s="61"/>
      <c r="AN10" s="61"/>
      <c r="AO10" s="61"/>
      <c r="AP10" s="61"/>
      <c r="AQ10" s="61"/>
      <c r="AR10" s="61"/>
      <c r="AS10" s="61"/>
      <c r="AT10" s="51">
        <f>データ!$V$6</f>
        <v>28.38</v>
      </c>
      <c r="AU10" s="52"/>
      <c r="AV10" s="52"/>
      <c r="AW10" s="52"/>
      <c r="AX10" s="52"/>
      <c r="AY10" s="52"/>
      <c r="AZ10" s="52"/>
      <c r="BA10" s="52"/>
      <c r="BB10" s="53">
        <f>データ!$W$6</f>
        <v>291.58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73229</v>
      </c>
      <c r="D6" s="34">
        <f t="shared" si="3"/>
        <v>46</v>
      </c>
      <c r="E6" s="34">
        <f t="shared" si="3"/>
        <v>1</v>
      </c>
      <c r="F6" s="34">
        <f t="shared" si="3"/>
        <v>0</v>
      </c>
      <c r="G6" s="34">
        <f t="shared" si="3"/>
        <v>1</v>
      </c>
      <c r="H6" s="34" t="str">
        <f t="shared" si="3"/>
        <v>福島県　大玉村</v>
      </c>
      <c r="I6" s="34" t="str">
        <f t="shared" si="3"/>
        <v>法適用</v>
      </c>
      <c r="J6" s="34" t="str">
        <f t="shared" si="3"/>
        <v>水道事業</v>
      </c>
      <c r="K6" s="34" t="str">
        <f t="shared" si="3"/>
        <v>末端給水事業</v>
      </c>
      <c r="L6" s="34" t="str">
        <f t="shared" si="3"/>
        <v>A8</v>
      </c>
      <c r="M6" s="34">
        <f t="shared" si="3"/>
        <v>0</v>
      </c>
      <c r="N6" s="35" t="str">
        <f t="shared" si="3"/>
        <v>-</v>
      </c>
      <c r="O6" s="35">
        <f t="shared" si="3"/>
        <v>54.28</v>
      </c>
      <c r="P6" s="35">
        <f t="shared" si="3"/>
        <v>97.38</v>
      </c>
      <c r="Q6" s="35">
        <f t="shared" si="3"/>
        <v>3348</v>
      </c>
      <c r="R6" s="35">
        <f t="shared" si="3"/>
        <v>8572</v>
      </c>
      <c r="S6" s="35">
        <f t="shared" si="3"/>
        <v>79.44</v>
      </c>
      <c r="T6" s="35">
        <f t="shared" si="3"/>
        <v>107.91</v>
      </c>
      <c r="U6" s="35">
        <f t="shared" si="3"/>
        <v>8275</v>
      </c>
      <c r="V6" s="35">
        <f t="shared" si="3"/>
        <v>28.38</v>
      </c>
      <c r="W6" s="35">
        <f t="shared" si="3"/>
        <v>291.58</v>
      </c>
      <c r="X6" s="36">
        <f>IF(X7="",NA(),X7)</f>
        <v>102.84</v>
      </c>
      <c r="Y6" s="36">
        <f t="shared" ref="Y6:AG6" si="4">IF(Y7="",NA(),Y7)</f>
        <v>102.22</v>
      </c>
      <c r="Z6" s="36">
        <f t="shared" si="4"/>
        <v>105.99</v>
      </c>
      <c r="AA6" s="36">
        <f t="shared" si="4"/>
        <v>119.24</v>
      </c>
      <c r="AB6" s="36">
        <f t="shared" si="4"/>
        <v>105.36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16148.61</v>
      </c>
      <c r="AU6" s="36">
        <f t="shared" ref="AU6:BC6" si="6">IF(AU7="",NA(),AU7)</f>
        <v>2343.63</v>
      </c>
      <c r="AV6" s="36">
        <f t="shared" si="6"/>
        <v>1943.98</v>
      </c>
      <c r="AW6" s="36">
        <f t="shared" si="6"/>
        <v>7939.62</v>
      </c>
      <c r="AX6" s="36">
        <f t="shared" si="6"/>
        <v>354.83</v>
      </c>
      <c r="AY6" s="36">
        <f t="shared" si="6"/>
        <v>1002.64</v>
      </c>
      <c r="AZ6" s="36">
        <f t="shared" si="6"/>
        <v>1164.51</v>
      </c>
      <c r="BA6" s="36">
        <f t="shared" si="6"/>
        <v>434.72</v>
      </c>
      <c r="BB6" s="36">
        <f t="shared" si="6"/>
        <v>416.14</v>
      </c>
      <c r="BC6" s="36">
        <f t="shared" si="6"/>
        <v>371.89</v>
      </c>
      <c r="BD6" s="35" t="str">
        <f>IF(BD7="","",IF(BD7="-","【-】","【"&amp;SUBSTITUTE(TEXT(BD7,"#,##0.00"),"-","△")&amp;"】"))</f>
        <v>【262.87】</v>
      </c>
      <c r="BE6" s="36">
        <f>IF(BE7="",NA(),BE7)</f>
        <v>803.69</v>
      </c>
      <c r="BF6" s="36">
        <f t="shared" ref="BF6:BN6" si="7">IF(BF7="",NA(),BF7)</f>
        <v>743.68</v>
      </c>
      <c r="BG6" s="36">
        <f t="shared" si="7"/>
        <v>709.37</v>
      </c>
      <c r="BH6" s="36">
        <f t="shared" si="7"/>
        <v>687.16</v>
      </c>
      <c r="BI6" s="36">
        <f t="shared" si="7"/>
        <v>726.58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83.38</v>
      </c>
      <c r="BQ6" s="36">
        <f t="shared" ref="BQ6:BY6" si="8">IF(BQ7="",NA(),BQ7)</f>
        <v>86.33</v>
      </c>
      <c r="BR6" s="36">
        <f t="shared" si="8"/>
        <v>100.21</v>
      </c>
      <c r="BS6" s="36">
        <f t="shared" si="8"/>
        <v>102.72</v>
      </c>
      <c r="BT6" s="36">
        <f t="shared" si="8"/>
        <v>94.38</v>
      </c>
      <c r="BU6" s="36">
        <f t="shared" si="8"/>
        <v>90.69</v>
      </c>
      <c r="BV6" s="36">
        <f t="shared" si="8"/>
        <v>90.64</v>
      </c>
      <c r="BW6" s="36">
        <f t="shared" si="8"/>
        <v>93.66</v>
      </c>
      <c r="BX6" s="36">
        <f t="shared" si="8"/>
        <v>92.76</v>
      </c>
      <c r="BY6" s="36">
        <f t="shared" si="8"/>
        <v>93.28</v>
      </c>
      <c r="BZ6" s="35" t="str">
        <f>IF(BZ7="","",IF(BZ7="-","【-】","【"&amp;SUBSTITUTE(TEXT(BZ7,"#,##0.00"),"-","△")&amp;"】"))</f>
        <v>【105.59】</v>
      </c>
      <c r="CA6" s="36">
        <f>IF(CA7="",NA(),CA7)</f>
        <v>197.6</v>
      </c>
      <c r="CB6" s="36">
        <f t="shared" ref="CB6:CJ6" si="9">IF(CB7="",NA(),CB7)</f>
        <v>190.7</v>
      </c>
      <c r="CC6" s="36">
        <f t="shared" si="9"/>
        <v>164.93</v>
      </c>
      <c r="CD6" s="36">
        <f t="shared" si="9"/>
        <v>161.34</v>
      </c>
      <c r="CE6" s="36">
        <f t="shared" si="9"/>
        <v>176.92</v>
      </c>
      <c r="CF6" s="36">
        <f t="shared" si="9"/>
        <v>211.08</v>
      </c>
      <c r="CG6" s="36">
        <f t="shared" si="9"/>
        <v>213.52</v>
      </c>
      <c r="CH6" s="36">
        <f t="shared" si="9"/>
        <v>208.21</v>
      </c>
      <c r="CI6" s="36">
        <f t="shared" si="9"/>
        <v>208.67</v>
      </c>
      <c r="CJ6" s="36">
        <f t="shared" si="9"/>
        <v>208.29</v>
      </c>
      <c r="CK6" s="35" t="str">
        <f>IF(CK7="","",IF(CK7="-","【-】","【"&amp;SUBSTITUTE(TEXT(CK7,"#,##0.00"),"-","△")&amp;"】"))</f>
        <v>【163.27】</v>
      </c>
      <c r="CL6" s="36">
        <f>IF(CL7="",NA(),CL7)</f>
        <v>45.08</v>
      </c>
      <c r="CM6" s="36">
        <f t="shared" ref="CM6:CU6" si="10">IF(CM7="",NA(),CM7)</f>
        <v>46.2</v>
      </c>
      <c r="CN6" s="36">
        <f t="shared" si="10"/>
        <v>45.8</v>
      </c>
      <c r="CO6" s="36">
        <f t="shared" si="10"/>
        <v>47.83</v>
      </c>
      <c r="CP6" s="36">
        <f t="shared" si="10"/>
        <v>47.17</v>
      </c>
      <c r="CQ6" s="36">
        <f t="shared" si="10"/>
        <v>49.69</v>
      </c>
      <c r="CR6" s="36">
        <f t="shared" si="10"/>
        <v>49.77</v>
      </c>
      <c r="CS6" s="36">
        <f t="shared" si="10"/>
        <v>49.22</v>
      </c>
      <c r="CT6" s="36">
        <f t="shared" si="10"/>
        <v>49.08</v>
      </c>
      <c r="CU6" s="36">
        <f t="shared" si="10"/>
        <v>49.32</v>
      </c>
      <c r="CV6" s="35" t="str">
        <f>IF(CV7="","",IF(CV7="-","【-】","【"&amp;SUBSTITUTE(TEXT(CV7,"#,##0.00"),"-","△")&amp;"】"))</f>
        <v>【59.94】</v>
      </c>
      <c r="CW6" s="36">
        <f>IF(CW7="",NA(),CW7)</f>
        <v>92.8</v>
      </c>
      <c r="CX6" s="36">
        <f t="shared" ref="CX6:DF6" si="11">IF(CX7="",NA(),CX7)</f>
        <v>91.93</v>
      </c>
      <c r="CY6" s="36">
        <f t="shared" si="11"/>
        <v>92.84</v>
      </c>
      <c r="CZ6" s="36">
        <f t="shared" si="11"/>
        <v>89.07</v>
      </c>
      <c r="DA6" s="36">
        <f t="shared" si="11"/>
        <v>92.07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42.94</v>
      </c>
      <c r="DI6" s="36">
        <f t="shared" ref="DI6:DQ6" si="12">IF(DI7="",NA(),DI7)</f>
        <v>44.98</v>
      </c>
      <c r="DJ6" s="36">
        <f t="shared" si="12"/>
        <v>48.26</v>
      </c>
      <c r="DK6" s="36">
        <f t="shared" si="12"/>
        <v>49.99</v>
      </c>
      <c r="DL6" s="36">
        <f t="shared" si="12"/>
        <v>48.81</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0.21</v>
      </c>
      <c r="EE6" s="36">
        <f t="shared" ref="EE6:EM6" si="14">IF(EE7="",NA(),EE7)</f>
        <v>0.09</v>
      </c>
      <c r="EF6" s="36">
        <f t="shared" si="14"/>
        <v>0.34</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73229</v>
      </c>
      <c r="D7" s="38">
        <v>46</v>
      </c>
      <c r="E7" s="38">
        <v>1</v>
      </c>
      <c r="F7" s="38">
        <v>0</v>
      </c>
      <c r="G7" s="38">
        <v>1</v>
      </c>
      <c r="H7" s="38" t="s">
        <v>105</v>
      </c>
      <c r="I7" s="38" t="s">
        <v>106</v>
      </c>
      <c r="J7" s="38" t="s">
        <v>107</v>
      </c>
      <c r="K7" s="38" t="s">
        <v>108</v>
      </c>
      <c r="L7" s="38" t="s">
        <v>109</v>
      </c>
      <c r="M7" s="38"/>
      <c r="N7" s="39" t="s">
        <v>110</v>
      </c>
      <c r="O7" s="39">
        <v>54.28</v>
      </c>
      <c r="P7" s="39">
        <v>97.38</v>
      </c>
      <c r="Q7" s="39">
        <v>3348</v>
      </c>
      <c r="R7" s="39">
        <v>8572</v>
      </c>
      <c r="S7" s="39">
        <v>79.44</v>
      </c>
      <c r="T7" s="39">
        <v>107.91</v>
      </c>
      <c r="U7" s="39">
        <v>8275</v>
      </c>
      <c r="V7" s="39">
        <v>28.38</v>
      </c>
      <c r="W7" s="39">
        <v>291.58</v>
      </c>
      <c r="X7" s="39">
        <v>102.84</v>
      </c>
      <c r="Y7" s="39">
        <v>102.22</v>
      </c>
      <c r="Z7" s="39">
        <v>105.99</v>
      </c>
      <c r="AA7" s="39">
        <v>119.24</v>
      </c>
      <c r="AB7" s="39">
        <v>105.36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16148.61</v>
      </c>
      <c r="AU7" s="39">
        <v>2343.63</v>
      </c>
      <c r="AV7" s="39">
        <v>1943.98</v>
      </c>
      <c r="AW7" s="39">
        <v>7939.62</v>
      </c>
      <c r="AX7" s="39">
        <v>354.83</v>
      </c>
      <c r="AY7" s="39">
        <v>1002.64</v>
      </c>
      <c r="AZ7" s="39">
        <v>1164.51</v>
      </c>
      <c r="BA7" s="39">
        <v>434.72</v>
      </c>
      <c r="BB7" s="39">
        <v>416.14</v>
      </c>
      <c r="BC7" s="39">
        <v>371.89</v>
      </c>
      <c r="BD7" s="39">
        <v>262.87</v>
      </c>
      <c r="BE7" s="39">
        <v>803.69</v>
      </c>
      <c r="BF7" s="39">
        <v>743.68</v>
      </c>
      <c r="BG7" s="39">
        <v>709.37</v>
      </c>
      <c r="BH7" s="39">
        <v>687.16</v>
      </c>
      <c r="BI7" s="39">
        <v>726.58</v>
      </c>
      <c r="BJ7" s="39">
        <v>520.29999999999995</v>
      </c>
      <c r="BK7" s="39">
        <v>498.27</v>
      </c>
      <c r="BL7" s="39">
        <v>495.76</v>
      </c>
      <c r="BM7" s="39">
        <v>487.22</v>
      </c>
      <c r="BN7" s="39">
        <v>483.11</v>
      </c>
      <c r="BO7" s="39">
        <v>270.87</v>
      </c>
      <c r="BP7" s="39">
        <v>83.38</v>
      </c>
      <c r="BQ7" s="39">
        <v>86.33</v>
      </c>
      <c r="BR7" s="39">
        <v>100.21</v>
      </c>
      <c r="BS7" s="39">
        <v>102.72</v>
      </c>
      <c r="BT7" s="39">
        <v>94.38</v>
      </c>
      <c r="BU7" s="39">
        <v>90.69</v>
      </c>
      <c r="BV7" s="39">
        <v>90.64</v>
      </c>
      <c r="BW7" s="39">
        <v>93.66</v>
      </c>
      <c r="BX7" s="39">
        <v>92.76</v>
      </c>
      <c r="BY7" s="39">
        <v>93.28</v>
      </c>
      <c r="BZ7" s="39">
        <v>105.59</v>
      </c>
      <c r="CA7" s="39">
        <v>197.6</v>
      </c>
      <c r="CB7" s="39">
        <v>190.7</v>
      </c>
      <c r="CC7" s="39">
        <v>164.93</v>
      </c>
      <c r="CD7" s="39">
        <v>161.34</v>
      </c>
      <c r="CE7" s="39">
        <v>176.92</v>
      </c>
      <c r="CF7" s="39">
        <v>211.08</v>
      </c>
      <c r="CG7" s="39">
        <v>213.52</v>
      </c>
      <c r="CH7" s="39">
        <v>208.21</v>
      </c>
      <c r="CI7" s="39">
        <v>208.67</v>
      </c>
      <c r="CJ7" s="39">
        <v>208.29</v>
      </c>
      <c r="CK7" s="39">
        <v>163.27000000000001</v>
      </c>
      <c r="CL7" s="39">
        <v>45.08</v>
      </c>
      <c r="CM7" s="39">
        <v>46.2</v>
      </c>
      <c r="CN7" s="39">
        <v>45.8</v>
      </c>
      <c r="CO7" s="39">
        <v>47.83</v>
      </c>
      <c r="CP7" s="39">
        <v>47.17</v>
      </c>
      <c r="CQ7" s="39">
        <v>49.69</v>
      </c>
      <c r="CR7" s="39">
        <v>49.77</v>
      </c>
      <c r="CS7" s="39">
        <v>49.22</v>
      </c>
      <c r="CT7" s="39">
        <v>49.08</v>
      </c>
      <c r="CU7" s="39">
        <v>49.32</v>
      </c>
      <c r="CV7" s="39">
        <v>59.94</v>
      </c>
      <c r="CW7" s="39">
        <v>92.8</v>
      </c>
      <c r="CX7" s="39">
        <v>91.93</v>
      </c>
      <c r="CY7" s="39">
        <v>92.84</v>
      </c>
      <c r="CZ7" s="39">
        <v>89.07</v>
      </c>
      <c r="DA7" s="39">
        <v>92.07</v>
      </c>
      <c r="DB7" s="39">
        <v>80.010000000000005</v>
      </c>
      <c r="DC7" s="39">
        <v>79.98</v>
      </c>
      <c r="DD7" s="39">
        <v>79.48</v>
      </c>
      <c r="DE7" s="39">
        <v>79.3</v>
      </c>
      <c r="DF7" s="39">
        <v>79.34</v>
      </c>
      <c r="DG7" s="39">
        <v>90.22</v>
      </c>
      <c r="DH7" s="39">
        <v>42.94</v>
      </c>
      <c r="DI7" s="39">
        <v>44.98</v>
      </c>
      <c r="DJ7" s="39">
        <v>48.26</v>
      </c>
      <c r="DK7" s="39">
        <v>49.99</v>
      </c>
      <c r="DL7" s="39">
        <v>48.81</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0.21</v>
      </c>
      <c r="EE7" s="39">
        <v>0.09</v>
      </c>
      <c r="EF7" s="39">
        <v>0.34</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2017-12-25T01:22:59Z</dcterms:created>
  <dcterms:modified xsi:type="dcterms:W3CDTF">2018-02-26T04:05:30Z</dcterms:modified>
  <cp:category/>
</cp:coreProperties>
</file>