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<sst xmlns="http://schemas.openxmlformats.org/spreadsheetml/2006/main" count="232" uniqueCount="120">
  <si>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</si>
  <si>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</si>
  <si>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</si>
  <si>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</si>
  <si>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</si>
  <si>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</si>
  <si>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</si>
  <si>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</si>
  <si>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</si>
  <si>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</si>
  <si>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</si>
  <si>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</si>
  <si>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</si>
  <si>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</si>
  <si>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</si>
  <si>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</si>
  <si>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</si>
  <si>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</si>
  <si>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</si>
  <si>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</si>
  <si>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</si>
  <si>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</si>
  <si>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</si>
  <si>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</si>
  <si>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</si>
  <si>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</si>
  <si>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</si>
  <si>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</si>
  <si>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</si>
  <si>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</si>
  <si>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</si>
  <si>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</si>
  <si>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</si>
  <si>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</si>
  <si>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</si>
  <si>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</si>
  <si>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</si>
  <si>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</si>
  <si>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</si>
  <si>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</si>
  <si>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</si>
  <si>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</si>
  <si>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</si>
  <si>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</si>
  <si>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</si>
  <si>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</si>
  <si>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</si>
  <si>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</si>
  <si>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</si>
  <si>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</si>
  <si>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</si>
  <si>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</si>
  <si>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</si>
  <si>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</si>
  <si>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</si>
  <si>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</si>
  <si>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</si>
  <si>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</si>
  <si>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</si>
  <si>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</si>
  <si>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</si>
  <si>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</si>
  <si>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</si>
  <si>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</si>
  <si>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</si>
  <si>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</si>
  <si>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</si>
  <si>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</si>
  <si>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</si>
  <si>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</si>
  <si>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</si>
  <si>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</si>
  <si>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</si>
  <si>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</si>
  <si>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</si>
  <si>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</si>
  <si>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</si>
  <si>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</si>
  <si>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</si>
  <si>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</si>
  <si>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</si>
  <si>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</si>
  <si>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</si>
  <si>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</si>
  <si>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</si>
  <si>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</si>
  <si>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</si>
  <si>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</si>
  <si>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</si>
  <si>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</si>
  <si>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</si>
  <si>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</si>
  <si>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</si>
  <si>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</si>
  <si>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</si>
  <si>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</si>
  <si>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</si>
  <si>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</si>
  <si>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</si>
  <si>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</si>
  <si>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</si>
  <si>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</si>
  <si>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</si>
  <si>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</si>
  <si>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</si>
  <si>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天栄村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</si>
  <si>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</si>
  <si>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</si>
  <si>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</si>
  <si>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</si>
  <si>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</si>
  <si>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</si>
  <si>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</si>
  <si>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</si>
  <si>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</si>
  <si>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</si>
  <si>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</si>
  <si>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③管路更新率が平均値を上回っており、特にH24の数値が高くなっていますが、これは東日本大震災の影響による水道管の復旧が影響しています。
　また、毎年計画的に老朽管を更新しています。昭和５０年代布設の石綿セメント管が約3.2ｋｍ残っており、毎年度約４００mの布設替を行い耐震管への更新を図っています。</t>
    <rPh sb="19" eb="20">
      <t>トク</t>
    </rPh>
    <rPh sb="25" eb="27">
      <t>スウチ</t>
    </rPh>
    <rPh sb="28" eb="29">
      <t>タカ</t>
    </rPh>
    <rPh sb="41" eb="44">
      <t>ヒガシニホン</t>
    </rPh>
    <rPh sb="44" eb="47">
      <t>ダイシンサイ</t>
    </rPh>
    <rPh sb="48" eb="50">
      <t>エイキョウ</t>
    </rPh>
    <rPh sb="53" eb="56">
      <t>スイドウカン</t>
    </rPh>
    <rPh sb="57" eb="59">
      <t>フッキュウ</t>
    </rPh>
    <rPh sb="60" eb="62">
      <t>エイキョウ</t>
    </rPh>
    <rPh sb="73" eb="75">
      <t>マイトシ</t>
    </rPh>
    <rPh sb="133" eb="134">
      <t>オコナ</t>
    </rPh>
    <phoneticPr fontId="4"/>
  </si>
  <si>
    <t>　村水道事業については、水源の大部分が水質の安定した湧水であるため、浄水施設に係る費用が抑えられてはいますが、給水区域が広大で点在している各家庭への給水のため、維持管理・管路更新には、多大なる時間と費用を要すると予想されます。今後、施設等更新時期が到来することを見据え、経営計画を立てることが急務であり、また、給水人口も年々減少していることから、料金収入の減少が予想されるため、水道料金が適切かどうか、定期的に見直しを行い、料金改定等も含めた検討が必要となりますが、料金改定が必要となった際には、十分な議論と使用者への説明を行うことが必要と考えます。</t>
    <phoneticPr fontId="4"/>
  </si>
  <si>
    <t xml:space="preserve">　①経常収支比率については、100％を超え各年とも黒字となっているため経営が安定している状態ですが、平均値と比べると低水準であるため、維持管理費等の縮減と効率化の推進に努める必要があります。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が平均より低水準となっているのは、事業運営が給水収益では賄えておらず、一般会計繰入金で補っている状況を表しています。今後、水道料金が適切か料金改定も踏まえた検討が必要になる可能性があります。
　⑥給水原価は,有収水量１㎥あたりどれだけの費用がかかっているかを表す指標であり、年々減少傾向にありますが、平均より高い状態であります。広大な面積に点在する集落へ水道水を供給するため費用が大きくなる状況ではありますが、毎年費用の見直しを行い費用の削減に努める必要があります。　
　⑧有収率は、平均値を下回っている状況が続いています。これは、東日本震災での管路損傷により、特定できない漏水が点在しているためと思われます。漏水調査業務により漏水発見に努めており、今後も定期的に実施して行く予定です。
</t>
    <rPh sb="44" eb="46">
      <t>ジョウタイ</t>
    </rPh>
    <rPh sb="166" eb="168">
      <t>ジョウタイ</t>
    </rPh>
    <rPh sb="173" eb="176">
      <t>キギョウサイ</t>
    </rPh>
    <rPh sb="176" eb="178">
      <t>ザンダカ</t>
    </rPh>
    <rPh sb="178" eb="179">
      <t>タイ</t>
    </rPh>
    <rPh sb="179" eb="181">
      <t>キュウスイ</t>
    </rPh>
    <rPh sb="181" eb="183">
      <t>シュウエキ</t>
    </rPh>
    <rPh sb="183" eb="185">
      <t>ヒリツ</t>
    </rPh>
    <rPh sb="186" eb="189">
      <t>ヘイキンチ</t>
    </rPh>
    <rPh sb="191" eb="192">
      <t>タカ</t>
    </rPh>
    <rPh sb="198" eb="200">
      <t>キギョウ</t>
    </rPh>
    <rPh sb="201" eb="203">
      <t>ザンダカ</t>
    </rPh>
    <rPh sb="204" eb="206">
      <t>シュクショウ</t>
    </rPh>
    <rPh sb="209" eb="212">
      <t>キギョウサイ</t>
    </rPh>
    <rPh sb="212" eb="215">
      <t>カリイレガク</t>
    </rPh>
    <rPh sb="220" eb="222">
      <t>ジュウブン</t>
    </rPh>
    <rPh sb="223" eb="225">
      <t>ケントウ</t>
    </rPh>
    <rPh sb="380" eb="382">
      <t>ネンネン</t>
    </rPh>
    <rPh sb="382" eb="384">
      <t>ゲンショウ</t>
    </rPh>
    <rPh sb="384" eb="386">
      <t>ケイコウ</t>
    </rPh>
    <rPh sb="393" eb="395">
      <t>ヘイキン</t>
    </rPh>
    <rPh sb="397" eb="398">
      <t>タカ</t>
    </rPh>
    <rPh sb="399" eb="401">
      <t>ジョウタイ</t>
    </rPh>
    <rPh sb="407" eb="409">
      <t>コウダイ</t>
    </rPh>
    <rPh sb="410" eb="412">
      <t>メンセキ</t>
    </rPh>
    <rPh sb="413" eb="415">
      <t>テンザイ</t>
    </rPh>
    <rPh sb="417" eb="419">
      <t>シュウラク</t>
    </rPh>
    <rPh sb="420" eb="423">
      <t>スイドウスイ</t>
    </rPh>
    <rPh sb="424" eb="426">
      <t>キョウキュウ</t>
    </rPh>
    <rPh sb="430" eb="432">
      <t>ヒヨウ</t>
    </rPh>
    <rPh sb="433" eb="434">
      <t>オオ</t>
    </rPh>
    <rPh sb="438" eb="440">
      <t>ジョウキョウ</t>
    </rPh>
    <rPh sb="448" eb="450">
      <t>マイネン</t>
    </rPh>
    <rPh sb="450" eb="452">
      <t>ヒヨウ</t>
    </rPh>
    <rPh sb="453" eb="455">
      <t>ミナオ</t>
    </rPh>
    <rPh sb="457" eb="458">
      <t>オコナ</t>
    </rPh>
    <rPh sb="459" eb="461">
      <t>ヒヨウ</t>
    </rPh>
    <rPh sb="462" eb="464">
      <t>サクゲン</t>
    </rPh>
    <rPh sb="465" eb="466">
      <t>ツト</t>
    </rPh>
    <rPh sb="468" eb="4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</si>
</sst>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3.19</c:v>
                </c:pt>
                <c:pt idx="1">
                  <c:v>0.99</c:v>
                </c:pt>
                <c:pt idx="2">
                  <c:v>1.9</c:v>
                </c:pt>
                <c:pt idx="3" formatCode="#,##0.00;&quot;△&quot;#,##0.00">
                  <c:v>0</c:v>
                </c:pt>
                <c:pt idx="4">
                  <c:v>0.43</c:v>
                </c:pt>
              </c:numCache>
            </c:numRef>
          </c:val>
        </c:ser>
        <c:dLbls>
          <c:showLegendKey val="0"/>
          <c:showVal val="0"/>
          <c:showCatName val="0"/>
          <c:showSerName val="0"/>
          <c:showPercent val="0"/>
          <c:showBubbleSize val="0"/>
        </c:dLbls>
        <c:gapWidth val="150"/>
        <c:axId val="104355712"/>
        <c:axId val="1043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4355712"/>
        <c:axId val="104370176"/>
      </c:lineChart>
      <c:dateAx>
        <c:axId val="104355712"/>
        <c:scaling>
          <c:orientation val="minMax"/>
        </c:scaling>
        <c:delete val="1"/>
        <c:axPos val="b"/>
        <c:numFmt formatCode="ge" sourceLinked="1"/>
        <c:majorTickMark val="none"/>
        <c:minorTickMark val="none"/>
        <c:tickLblPos val="none"/>
        <c:crossAx val="104370176"/>
        <c:crosses val="autoZero"/>
        <c:auto val="1"/>
        <c:lblOffset val="100"/>
        <c:baseTimeUnit val="years"/>
      </c:dateAx>
      <c:valAx>
        <c:axId val="1043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103.42</c:v>
                </c:pt>
                <c:pt idx="1">
                  <c:v>103.74</c:v>
                </c:pt>
                <c:pt idx="2">
                  <c:v>103.61</c:v>
                </c:pt>
                <c:pt idx="3">
                  <c:v>102.78</c:v>
                </c:pt>
                <c:pt idx="4">
                  <c:v>103.83</c:v>
                </c:pt>
              </c:numCache>
            </c:numRef>
          </c:val>
        </c:ser>
        <c:dLbls>
          <c:showLegendKey val="0"/>
          <c:showVal val="0"/>
          <c:showCatName val="0"/>
          <c:showSerName val="0"/>
          <c:showPercent val="0"/>
          <c:showBubbleSize val="0"/>
        </c:dLbls>
        <c:gapWidth val="150"/>
        <c:axId val="105776640"/>
        <c:axId val="1057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5776640"/>
        <c:axId val="105778560"/>
      </c:lineChart>
      <c:dateAx>
        <c:axId val="105776640"/>
        <c:scaling>
          <c:orientation val="minMax"/>
        </c:scaling>
        <c:delete val="1"/>
        <c:axPos val="b"/>
        <c:numFmt formatCode="ge" sourceLinked="1"/>
        <c:majorTickMark val="none"/>
        <c:minorTickMark val="none"/>
        <c:tickLblPos val="none"/>
        <c:crossAx val="105778560"/>
        <c:crosses val="autoZero"/>
        <c:auto val="1"/>
        <c:lblOffset val="100"/>
        <c:baseTimeUnit val="years"/>
      </c:dateAx>
      <c:valAx>
        <c:axId val="10577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30.39</c:v>
                </c:pt>
                <c:pt idx="1">
                  <c:v>31.76</c:v>
                </c:pt>
                <c:pt idx="2">
                  <c:v>35.11</c:v>
                </c:pt>
                <c:pt idx="3">
                  <c:v>36.85</c:v>
                </c:pt>
                <c:pt idx="4">
                  <c:v>38.43</c:v>
                </c:pt>
              </c:numCache>
            </c:numRef>
          </c:val>
        </c:ser>
        <c:dLbls>
          <c:showLegendKey val="0"/>
          <c:showVal val="0"/>
          <c:showCatName val="0"/>
          <c:showSerName val="0"/>
          <c:showPercent val="0"/>
          <c:showBubbleSize val="0"/>
        </c:dLbls>
        <c:gapWidth val="150"/>
        <c:axId val="105813120"/>
        <c:axId val="1058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5813120"/>
        <c:axId val="105815040"/>
      </c:lineChart>
      <c:dateAx>
        <c:axId val="105813120"/>
        <c:scaling>
          <c:orientation val="minMax"/>
        </c:scaling>
        <c:delete val="1"/>
        <c:axPos val="b"/>
        <c:numFmt formatCode="ge" sourceLinked="1"/>
        <c:majorTickMark val="none"/>
        <c:minorTickMark val="none"/>
        <c:tickLblPos val="none"/>
        <c:crossAx val="105815040"/>
        <c:crosses val="autoZero"/>
        <c:auto val="1"/>
        <c:lblOffset val="100"/>
        <c:baseTimeUnit val="years"/>
      </c:dateAx>
      <c:valAx>
        <c:axId val="1058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178816"/>
        <c:axId val="106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6178816"/>
        <c:axId val="106185088"/>
      </c:lineChart>
      <c:dateAx>
        <c:axId val="106178816"/>
        <c:scaling>
          <c:orientation val="minMax"/>
        </c:scaling>
        <c:delete val="1"/>
        <c:axPos val="b"/>
        <c:numFmt formatCode="ge" sourceLinked="1"/>
        <c:majorTickMark val="none"/>
        <c:minorTickMark val="none"/>
        <c:tickLblPos val="none"/>
        <c:crossAx val="106185088"/>
        <c:crosses val="autoZero"/>
        <c:auto val="1"/>
        <c:lblOffset val="100"/>
        <c:baseTimeUnit val="years"/>
      </c:dateAx>
      <c:valAx>
        <c:axId val="106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908864"/>
        <c:axId val="105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5908864"/>
        <c:axId val="105919232"/>
      </c:lineChart>
      <c:dateAx>
        <c:axId val="105908864"/>
        <c:scaling>
          <c:orientation val="minMax"/>
        </c:scaling>
        <c:delete val="1"/>
        <c:axPos val="b"/>
        <c:numFmt formatCode="ge" sourceLinked="1"/>
        <c:majorTickMark val="none"/>
        <c:minorTickMark val="none"/>
        <c:tickLblPos val="none"/>
        <c:crossAx val="105919232"/>
        <c:crosses val="autoZero"/>
        <c:auto val="1"/>
        <c:lblOffset val="100"/>
        <c:baseTimeUnit val="years"/>
      </c:dateAx>
      <c:valAx>
        <c:axId val="105919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675.36</c:v>
                </c:pt>
                <c:pt idx="1">
                  <c:v>3124.35</c:v>
                </c:pt>
                <c:pt idx="2">
                  <c:v>202.56</c:v>
                </c:pt>
                <c:pt idx="3">
                  <c:v>164.04</c:v>
                </c:pt>
                <c:pt idx="4">
                  <c:v>139.72999999999999</c:v>
                </c:pt>
              </c:numCache>
            </c:numRef>
          </c:val>
        </c:ser>
        <c:dLbls>
          <c:showLegendKey val="0"/>
          <c:showVal val="0"/>
          <c:showCatName val="0"/>
          <c:showSerName val="0"/>
          <c:showPercent val="0"/>
          <c:showBubbleSize val="0"/>
        </c:dLbls>
        <c:gapWidth val="150"/>
        <c:axId val="105953536"/>
        <c:axId val="1059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5953536"/>
        <c:axId val="105959808"/>
      </c:lineChart>
      <c:dateAx>
        <c:axId val="105953536"/>
        <c:scaling>
          <c:orientation val="minMax"/>
        </c:scaling>
        <c:delete val="1"/>
        <c:axPos val="b"/>
        <c:numFmt formatCode="ge" sourceLinked="1"/>
        <c:majorTickMark val="none"/>
        <c:minorTickMark val="none"/>
        <c:tickLblPos val="none"/>
        <c:crossAx val="105959808"/>
        <c:crosses val="autoZero"/>
        <c:auto val="1"/>
        <c:lblOffset val="100"/>
        <c:baseTimeUnit val="years"/>
      </c:dateAx>
      <c:valAx>
        <c:axId val="105959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5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1243</c:v>
                </c:pt>
                <c:pt idx="1">
                  <c:v>1192.44</c:v>
                </c:pt>
                <c:pt idx="2">
                  <c:v>1190.02</c:v>
                </c:pt>
                <c:pt idx="3">
                  <c:v>1077.05</c:v>
                </c:pt>
                <c:pt idx="4">
                  <c:v>1044.43</c:v>
                </c:pt>
              </c:numCache>
            </c:numRef>
          </c:val>
        </c:ser>
        <c:dLbls>
          <c:showLegendKey val="0"/>
          <c:showVal val="0"/>
          <c:showCatName val="0"/>
          <c:showSerName val="0"/>
          <c:showPercent val="0"/>
          <c:showBubbleSize val="0"/>
        </c:dLbls>
        <c:gapWidth val="150"/>
        <c:axId val="105985920"/>
        <c:axId val="1059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5985920"/>
        <c:axId val="105996288"/>
      </c:lineChart>
      <c:dateAx>
        <c:axId val="105985920"/>
        <c:scaling>
          <c:orientation val="minMax"/>
        </c:scaling>
        <c:delete val="1"/>
        <c:axPos val="b"/>
        <c:numFmt formatCode="ge" sourceLinked="1"/>
        <c:majorTickMark val="none"/>
        <c:minorTickMark val="none"/>
        <c:tickLblPos val="none"/>
        <c:crossAx val="105996288"/>
        <c:crosses val="autoZero"/>
        <c:auto val="1"/>
        <c:lblOffset val="100"/>
        <c:baseTimeUnit val="years"/>
      </c:dateAx>
      <c:valAx>
        <c:axId val="10599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55.08</c:v>
                </c:pt>
                <c:pt idx="1">
                  <c:v>68.84</c:v>
                </c:pt>
                <c:pt idx="2">
                  <c:v>69.2</c:v>
                </c:pt>
                <c:pt idx="3">
                  <c:v>75.239999999999995</c:v>
                </c:pt>
                <c:pt idx="4">
                  <c:v>80.08</c:v>
                </c:pt>
              </c:numCache>
            </c:numRef>
          </c:val>
        </c:ser>
        <c:dLbls>
          <c:showLegendKey val="0"/>
          <c:showVal val="0"/>
          <c:showCatName val="0"/>
          <c:showSerName val="0"/>
          <c:showPercent val="0"/>
          <c:showBubbleSize val="0"/>
        </c:dLbls>
        <c:gapWidth val="150"/>
        <c:axId val="106104320"/>
        <c:axId val="1061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6104320"/>
        <c:axId val="106106240"/>
      </c:lineChart>
      <c:dateAx>
        <c:axId val="106104320"/>
        <c:scaling>
          <c:orientation val="minMax"/>
        </c:scaling>
        <c:delete val="1"/>
        <c:axPos val="b"/>
        <c:numFmt formatCode="ge" sourceLinked="1"/>
        <c:majorTickMark val="none"/>
        <c:minorTickMark val="none"/>
        <c:tickLblPos val="none"/>
        <c:crossAx val="106106240"/>
        <c:crosses val="autoZero"/>
        <c:auto val="1"/>
        <c:lblOffset val="100"/>
        <c:baseTimeUnit val="years"/>
      </c:dateAx>
      <c:valAx>
        <c:axId val="1061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364.23</c:v>
                </c:pt>
                <c:pt idx="1">
                  <c:v>288.27999999999997</c:v>
                </c:pt>
                <c:pt idx="2">
                  <c:v>287.33999999999997</c:v>
                </c:pt>
                <c:pt idx="3">
                  <c:v>268.82</c:v>
                </c:pt>
                <c:pt idx="4">
                  <c:v>251.14</c:v>
                </c:pt>
              </c:numCache>
            </c:numRef>
          </c:val>
        </c:ser>
        <c:dLbls>
          <c:showLegendKey val="0"/>
          <c:showVal val="0"/>
          <c:showCatName val="0"/>
          <c:showSerName val="0"/>
          <c:showPercent val="0"/>
          <c:showBubbleSize val="0"/>
        </c:dLbls>
        <c:gapWidth val="150"/>
        <c:axId val="106128128"/>
        <c:axId val="1061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6128128"/>
        <c:axId val="106130048"/>
      </c:lineChart>
      <c:dateAx>
        <c:axId val="106128128"/>
        <c:scaling>
          <c:orientation val="minMax"/>
        </c:scaling>
        <c:delete val="1"/>
        <c:axPos val="b"/>
        <c:numFmt formatCode="ge" sourceLinked="1"/>
        <c:majorTickMark val="none"/>
        <c:minorTickMark val="none"/>
        <c:tickLblPos val="none"/>
        <c:crossAx val="106130048"/>
        <c:crosses val="autoZero"/>
        <c:auto val="1"/>
        <c:lblOffset val="100"/>
        <c:baseTimeUnit val="years"/>
      </c:dateAx>
      <c:valAx>
        <c:axId val="1061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49.8</c:v>
                </c:pt>
                <c:pt idx="1">
                  <c:v>53.44</c:v>
                </c:pt>
                <c:pt idx="2">
                  <c:v>50.61</c:v>
                </c:pt>
                <c:pt idx="3">
                  <c:v>53.96</c:v>
                </c:pt>
                <c:pt idx="4">
                  <c:v>53.8</c:v>
                </c:pt>
              </c:numCache>
            </c:numRef>
          </c:val>
        </c:ser>
        <c:dLbls>
          <c:showLegendKey val="0"/>
          <c:showVal val="0"/>
          <c:showCatName val="0"/>
          <c:showSerName val="0"/>
          <c:showPercent val="0"/>
          <c:showBubbleSize val="0"/>
        </c:dLbls>
        <c:gapWidth val="150"/>
        <c:axId val="106164608"/>
        <c:axId val="1061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6164608"/>
        <c:axId val="106166528"/>
      </c:lineChart>
      <c:dateAx>
        <c:axId val="106164608"/>
        <c:scaling>
          <c:orientation val="minMax"/>
        </c:scaling>
        <c:delete val="1"/>
        <c:axPos val="b"/>
        <c:numFmt formatCode="ge" sourceLinked="1"/>
        <c:majorTickMark val="none"/>
        <c:minorTickMark val="none"/>
        <c:tickLblPos val="none"/>
        <c:crossAx val="106166528"/>
        <c:crosses val="autoZero"/>
        <c:auto val="1"/>
        <c:lblOffset val="100"/>
        <c:baseTimeUnit val="years"/>
      </c:dateAx>
      <c:valAx>
        <c:axId val="1061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74.849999999999994</c:v>
                </c:pt>
                <c:pt idx="1">
                  <c:v>71.069999999999993</c:v>
                </c:pt>
                <c:pt idx="2">
                  <c:v>71.930000000000007</c:v>
                </c:pt>
                <c:pt idx="3">
                  <c:v>68.83</c:v>
                </c:pt>
                <c:pt idx="4">
                  <c:v>68.95</c:v>
                </c:pt>
              </c:numCache>
            </c:numRef>
          </c:val>
        </c:ser>
        <c:dLbls>
          <c:showLegendKey val="0"/>
          <c:showVal val="0"/>
          <c:showCatName val="0"/>
          <c:showSerName val="0"/>
          <c:showPercent val="0"/>
          <c:showBubbleSize val="0"/>
        </c:dLbls>
        <c:gapWidth val="150"/>
        <c:axId val="106252160"/>
        <c:axId val="1062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6252160"/>
        <c:axId val="106270720"/>
      </c:lineChart>
      <c:dateAx>
        <c:axId val="106252160"/>
        <c:scaling>
          <c:orientation val="minMax"/>
        </c:scaling>
        <c:delete val="1"/>
        <c:axPos val="b"/>
        <c:numFmt formatCode="ge" sourceLinked="1"/>
        <c:majorTickMark val="none"/>
        <c:minorTickMark val="none"/>
        <c:tickLblPos val="none"/>
        <c:crossAx val="106270720"/>
        <c:crosses val="autoZero"/>
        <c:auto val="1"/>
        <c:lblOffset val="100"/>
        <c:baseTimeUnit val="years"/>
      </c:dateAx>
      <c:valAx>
        <c:axId val="1062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52"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福島県　天栄村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116</v>
      </c>
      <c r="AE8" s="84"/>
      <c r="AF8" s="84"/>
      <c r="AG8" s="84"/>
      <c r="AH8" s="84"/>
      <c r="AI8" s="84"/>
      <c r="AJ8" s="84"/>
      <c r="AK8" s="5"/>
      <c r="AL8" s="71">
        <f>データ!$R$6</f>
        <v>5893</v>
      </c>
      <c r="AM8" s="71"/>
      <c r="AN8" s="71"/>
      <c r="AO8" s="71"/>
      <c r="AP8" s="71"/>
      <c r="AQ8" s="71"/>
      <c r="AR8" s="71"/>
      <c r="AS8" s="71"/>
      <c r="AT8" s="67">
        <f>データ!$S$6</f>
        <v>225.52</v>
      </c>
      <c r="AU8" s="68"/>
      <c r="AV8" s="68"/>
      <c r="AW8" s="68"/>
      <c r="AX8" s="68"/>
      <c r="AY8" s="68"/>
      <c r="AZ8" s="68"/>
      <c r="BA8" s="68"/>
      <c r="BB8" s="70">
        <f>データ!$T$6</f>
        <v>26.13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57.95</v>
      </c>
      <c r="J10" s="68"/>
      <c r="K10" s="68"/>
      <c r="L10" s="68"/>
      <c r="M10" s="68"/>
      <c r="N10" s="68"/>
      <c r="O10" s="69"/>
      <c r="P10" s="70">
        <f>データ!$P$6</f>
        <v>86.68</v>
      </c>
      <c r="Q10" s="70"/>
      <c r="R10" s="70"/>
      <c r="S10" s="70"/>
      <c r="T10" s="70"/>
      <c r="U10" s="70"/>
      <c r="V10" s="70"/>
      <c r="W10" s="71">
        <f>データ!$Q$6</f>
        <v>3965</v>
      </c>
      <c r="X10" s="71"/>
      <c r="Y10" s="71"/>
      <c r="Z10" s="71"/>
      <c r="AA10" s="71"/>
      <c r="AB10" s="71"/>
      <c r="AC10" s="71"/>
      <c r="AD10" s="2"/>
      <c r="AE10" s="2"/>
      <c r="AF10" s="2"/>
      <c r="AG10" s="2"/>
      <c r="AH10" s="5"/>
      <c r="AI10" s="5"/>
      <c r="AJ10" s="5"/>
      <c r="AK10" s="5"/>
      <c r="AL10" s="71">
        <f>データ!$U$6</f>
        <v>5064</v>
      </c>
      <c r="AM10" s="71"/>
      <c r="AN10" s="71"/>
      <c r="AO10" s="71"/>
      <c r="AP10" s="71"/>
      <c r="AQ10" s="71"/>
      <c r="AR10" s="71"/>
      <c r="AS10" s="71"/>
      <c r="AT10" s="67">
        <f>データ!$V$6</f>
        <v>80.42</v>
      </c>
      <c r="AU10" s="68"/>
      <c r="AV10" s="68"/>
      <c r="AW10" s="68"/>
      <c r="AX10" s="68"/>
      <c r="AY10" s="68"/>
      <c r="AZ10" s="68"/>
      <c r="BA10" s="68"/>
      <c r="BB10" s="70">
        <f>データ!$W$6</f>
        <v>62.97</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73440</v>
      </c>
      <c r="D6" s="34">
        <f t="shared" si="3"/>
        <v>46</v>
      </c>
      <c r="E6" s="34">
        <f t="shared" si="3"/>
        <v>1</v>
      </c>
      <c r="F6" s="34">
        <f t="shared" si="3"/>
        <v>0</v>
      </c>
      <c r="G6" s="34">
        <f t="shared" si="3"/>
        <v>1</v>
      </c>
      <c r="H6" s="34" t="str">
        <f t="shared" si="3"/>
        <v>福島県　天栄村</v>
      </c>
      <c r="I6" s="34" t="str">
        <f t="shared" si="3"/>
        <v>法適用</v>
      </c>
      <c r="J6" s="34" t="str">
        <f t="shared" si="3"/>
        <v>水道事業</v>
      </c>
      <c r="K6" s="34" t="str">
        <f t="shared" si="3"/>
        <v>末端給水事業</v>
      </c>
      <c r="L6" s="34" t="str">
        <f t="shared" si="3"/>
        <v>A8</v>
      </c>
      <c r="M6" s="34">
        <f t="shared" si="3"/>
        <v>0</v>
      </c>
      <c r="N6" s="35" t="str">
        <f t="shared" si="3"/>
        <v>-</v>
      </c>
      <c r="O6" s="35">
        <f t="shared" si="3"/>
        <v>57.95</v>
      </c>
      <c r="P6" s="35">
        <f t="shared" si="3"/>
        <v>86.68</v>
      </c>
      <c r="Q6" s="35">
        <f t="shared" si="3"/>
        <v>3965</v>
      </c>
      <c r="R6" s="35">
        <f t="shared" si="3"/>
        <v>5893</v>
      </c>
      <c r="S6" s="35">
        <f t="shared" si="3"/>
        <v>225.52</v>
      </c>
      <c r="T6" s="35">
        <f t="shared" si="3"/>
        <v>26.13</v>
      </c>
      <c r="U6" s="35">
        <f t="shared" si="3"/>
        <v>5064</v>
      </c>
      <c r="V6" s="35">
        <f t="shared" si="3"/>
        <v>80.42</v>
      </c>
      <c r="W6" s="35">
        <f t="shared" si="3"/>
        <v>62.97</v>
      </c>
      <c r="X6" s="36">
        <f>IF(X7="",NA(),X7)</f>
        <v>103.42</v>
      </c>
      <c r="Y6" s="36">
        <f t="shared" ref="Y6:AG6" si="4">IF(Y7="",NA(),Y7)</f>
        <v>103.74</v>
      </c>
      <c r="Z6" s="36">
        <f t="shared" si="4"/>
        <v>103.61</v>
      </c>
      <c r="AA6" s="36">
        <f t="shared" si="4"/>
        <v>102.78</v>
      </c>
      <c r="AB6" s="36">
        <f t="shared" si="4"/>
        <v>103.83</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675.36</v>
      </c>
      <c r="AU6" s="36">
        <f t="shared" ref="AU6:BC6" si="6">IF(AU7="",NA(),AU7)</f>
        <v>3124.35</v>
      </c>
      <c r="AV6" s="36">
        <f t="shared" si="6"/>
        <v>202.56</v>
      </c>
      <c r="AW6" s="36">
        <f t="shared" si="6"/>
        <v>164.04</v>
      </c>
      <c r="AX6" s="36">
        <f t="shared" si="6"/>
        <v>139.72999999999999</v>
      </c>
      <c r="AY6" s="36">
        <f t="shared" si="6"/>
        <v>1002.64</v>
      </c>
      <c r="AZ6" s="36">
        <f t="shared" si="6"/>
        <v>1164.51</v>
      </c>
      <c r="BA6" s="36">
        <f t="shared" si="6"/>
        <v>434.72</v>
      </c>
      <c r="BB6" s="36">
        <f t="shared" si="6"/>
        <v>416.14</v>
      </c>
      <c r="BC6" s="36">
        <f t="shared" si="6"/>
        <v>371.89</v>
      </c>
      <c r="BD6" s="35" t="str">
        <f>IF(BD7="","",IF(BD7="-","【-】","【"&amp;SUBSTITUTE(TEXT(BD7,"#,##0.00"),"-","△")&amp;"】"))</f>
        <v>【262.87】</v>
      </c>
      <c r="BE6" s="36">
        <f>IF(BE7="",NA(),BE7)</f>
        <v>1243</v>
      </c>
      <c r="BF6" s="36">
        <f t="shared" ref="BF6:BN6" si="7">IF(BF7="",NA(),BF7)</f>
        <v>1192.44</v>
      </c>
      <c r="BG6" s="36">
        <f t="shared" si="7"/>
        <v>1190.02</v>
      </c>
      <c r="BH6" s="36">
        <f t="shared" si="7"/>
        <v>1077.05</v>
      </c>
      <c r="BI6" s="36">
        <f t="shared" si="7"/>
        <v>1044.43</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55.08</v>
      </c>
      <c r="BQ6" s="36">
        <f t="shared" ref="BQ6:BY6" si="8">IF(BQ7="",NA(),BQ7)</f>
        <v>68.84</v>
      </c>
      <c r="BR6" s="36">
        <f t="shared" si="8"/>
        <v>69.2</v>
      </c>
      <c r="BS6" s="36">
        <f t="shared" si="8"/>
        <v>75.239999999999995</v>
      </c>
      <c r="BT6" s="36">
        <f t="shared" si="8"/>
        <v>80.08</v>
      </c>
      <c r="BU6" s="36">
        <f t="shared" si="8"/>
        <v>90.69</v>
      </c>
      <c r="BV6" s="36">
        <f t="shared" si="8"/>
        <v>90.64</v>
      </c>
      <c r="BW6" s="36">
        <f t="shared" si="8"/>
        <v>93.66</v>
      </c>
      <c r="BX6" s="36">
        <f t="shared" si="8"/>
        <v>92.76</v>
      </c>
      <c r="BY6" s="36">
        <f t="shared" si="8"/>
        <v>93.28</v>
      </c>
      <c r="BZ6" s="35" t="str">
        <f>IF(BZ7="","",IF(BZ7="-","【-】","【"&amp;SUBSTITUTE(TEXT(BZ7,"#,##0.00"),"-","△")&amp;"】"))</f>
        <v>【105.59】</v>
      </c>
      <c r="CA6" s="36">
        <f>IF(CA7="",NA(),CA7)</f>
        <v>364.23</v>
      </c>
      <c r="CB6" s="36">
        <f t="shared" ref="CB6:CJ6" si="9">IF(CB7="",NA(),CB7)</f>
        <v>288.27999999999997</v>
      </c>
      <c r="CC6" s="36">
        <f t="shared" si="9"/>
        <v>287.33999999999997</v>
      </c>
      <c r="CD6" s="36">
        <f t="shared" si="9"/>
        <v>268.82</v>
      </c>
      <c r="CE6" s="36">
        <f t="shared" si="9"/>
        <v>251.14</v>
      </c>
      <c r="CF6" s="36">
        <f t="shared" si="9"/>
        <v>211.08</v>
      </c>
      <c r="CG6" s="36">
        <f t="shared" si="9"/>
        <v>213.52</v>
      </c>
      <c r="CH6" s="36">
        <f t="shared" si="9"/>
        <v>208.21</v>
      </c>
      <c r="CI6" s="36">
        <f t="shared" si="9"/>
        <v>208.67</v>
      </c>
      <c r="CJ6" s="36">
        <f t="shared" si="9"/>
        <v>208.29</v>
      </c>
      <c r="CK6" s="35" t="str">
        <f>IF(CK7="","",IF(CK7="-","【-】","【"&amp;SUBSTITUTE(TEXT(CK7,"#,##0.00"),"-","△")&amp;"】"))</f>
        <v>【163.27】</v>
      </c>
      <c r="CL6" s="36">
        <f>IF(CL7="",NA(),CL7)</f>
        <v>49.8</v>
      </c>
      <c r="CM6" s="36">
        <f t="shared" ref="CM6:CU6" si="10">IF(CM7="",NA(),CM7)</f>
        <v>53.44</v>
      </c>
      <c r="CN6" s="36">
        <f t="shared" si="10"/>
        <v>50.61</v>
      </c>
      <c r="CO6" s="36">
        <f t="shared" si="10"/>
        <v>53.96</v>
      </c>
      <c r="CP6" s="36">
        <f t="shared" si="10"/>
        <v>53.8</v>
      </c>
      <c r="CQ6" s="36">
        <f t="shared" si="10"/>
        <v>49.69</v>
      </c>
      <c r="CR6" s="36">
        <f t="shared" si="10"/>
        <v>49.77</v>
      </c>
      <c r="CS6" s="36">
        <f t="shared" si="10"/>
        <v>49.22</v>
      </c>
      <c r="CT6" s="36">
        <f t="shared" si="10"/>
        <v>49.08</v>
      </c>
      <c r="CU6" s="36">
        <f t="shared" si="10"/>
        <v>49.32</v>
      </c>
      <c r="CV6" s="35" t="str">
        <f>IF(CV7="","",IF(CV7="-","【-】","【"&amp;SUBSTITUTE(TEXT(CV7,"#,##0.00"),"-","△")&amp;"】"))</f>
        <v>【59.94】</v>
      </c>
      <c r="CW6" s="36">
        <f>IF(CW7="",NA(),CW7)</f>
        <v>74.849999999999994</v>
      </c>
      <c r="CX6" s="36">
        <f t="shared" ref="CX6:DF6" si="11">IF(CX7="",NA(),CX7)</f>
        <v>71.069999999999993</v>
      </c>
      <c r="CY6" s="36">
        <f t="shared" si="11"/>
        <v>71.930000000000007</v>
      </c>
      <c r="CZ6" s="36">
        <f t="shared" si="11"/>
        <v>68.83</v>
      </c>
      <c r="DA6" s="36">
        <f t="shared" si="11"/>
        <v>68.95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30.39</v>
      </c>
      <c r="DI6" s="36">
        <f t="shared" ref="DI6:DQ6" si="12">IF(DI7="",NA(),DI7)</f>
        <v>31.76</v>
      </c>
      <c r="DJ6" s="36">
        <f t="shared" si="12"/>
        <v>35.11</v>
      </c>
      <c r="DK6" s="36">
        <f t="shared" si="12"/>
        <v>36.85</v>
      </c>
      <c r="DL6" s="36">
        <f t="shared" si="12"/>
        <v>38.43</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6">
        <f>IF(ED7="",NA(),ED7)</f>
        <v>3.19</v>
      </c>
      <c r="EE6" s="36">
        <f t="shared" ref="EE6:EM6" si="14">IF(EE7="",NA(),EE7)</f>
        <v>0.99</v>
      </c>
      <c r="EF6" s="36">
        <f t="shared" si="14"/>
        <v>1.9</v>
      </c>
      <c r="EG6" s="35">
        <f t="shared" si="14"/>
        <v>0</v>
      </c>
      <c r="EH6" s="36">
        <f t="shared" si="14"/>
        <v>0.43</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73440</v>
      </c>
      <c r="D7" s="38">
        <v>46</v>
      </c>
      <c r="E7" s="38">
        <v>1</v>
      </c>
      <c r="F7" s="38">
        <v>0</v>
      </c>
      <c r="G7" s="38">
        <v>1</v>
      </c>
      <c r="H7" s="38" t="s">
        <v>105</v>
      </c>
      <c r="I7" s="38" t="s">
        <v>106</v>
      </c>
      <c r="J7" s="38" t="s">
        <v>107</v>
      </c>
      <c r="K7" s="38" t="s">
        <v>108</v>
      </c>
      <c r="L7" s="38" t="s">
        <v>109</v>
      </c>
      <c r="M7" s="38"/>
      <c r="N7" s="39" t="s">
        <v>110</v>
      </c>
      <c r="O7" s="39">
        <v>57.95</v>
      </c>
      <c r="P7" s="39">
        <v>86.68</v>
      </c>
      <c r="Q7" s="39">
        <v>3965</v>
      </c>
      <c r="R7" s="39">
        <v>5893</v>
      </c>
      <c r="S7" s="39">
        <v>225.52</v>
      </c>
      <c r="T7" s="39">
        <v>26.13</v>
      </c>
      <c r="U7" s="39">
        <v>5064</v>
      </c>
      <c r="V7" s="39">
        <v>80.42</v>
      </c>
      <c r="W7" s="39">
        <v>62.97</v>
      </c>
      <c r="X7" s="39">
        <v>103.42</v>
      </c>
      <c r="Y7" s="39">
        <v>103.74</v>
      </c>
      <c r="Z7" s="39">
        <v>103.61</v>
      </c>
      <c r="AA7" s="39">
        <v>102.78</v>
      </c>
      <c r="AB7" s="39">
        <v>103.83</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675.36</v>
      </c>
      <c r="AU7" s="39">
        <v>3124.35</v>
      </c>
      <c r="AV7" s="39">
        <v>202.56</v>
      </c>
      <c r="AW7" s="39">
        <v>164.04</v>
      </c>
      <c r="AX7" s="39">
        <v>139.72999999999999</v>
      </c>
      <c r="AY7" s="39">
        <v>1002.64</v>
      </c>
      <c r="AZ7" s="39">
        <v>1164.51</v>
      </c>
      <c r="BA7" s="39">
        <v>434.72</v>
      </c>
      <c r="BB7" s="39">
        <v>416.14</v>
      </c>
      <c r="BC7" s="39">
        <v>371.89</v>
      </c>
      <c r="BD7" s="39">
        <v>262.87</v>
      </c>
      <c r="BE7" s="39">
        <v>1243</v>
      </c>
      <c r="BF7" s="39">
        <v>1192.44</v>
      </c>
      <c r="BG7" s="39">
        <v>1190.02</v>
      </c>
      <c r="BH7" s="39">
        <v>1077.05</v>
      </c>
      <c r="BI7" s="39">
        <v>1044.43</v>
      </c>
      <c r="BJ7" s="39">
        <v>520.29999999999995</v>
      </c>
      <c r="BK7" s="39">
        <v>498.27</v>
      </c>
      <c r="BL7" s="39">
        <v>495.76</v>
      </c>
      <c r="BM7" s="39">
        <v>487.22</v>
      </c>
      <c r="BN7" s="39">
        <v>483.11</v>
      </c>
      <c r="BO7" s="39">
        <v>270.87</v>
      </c>
      <c r="BP7" s="39">
        <v>55.08</v>
      </c>
      <c r="BQ7" s="39">
        <v>68.84</v>
      </c>
      <c r="BR7" s="39">
        <v>69.2</v>
      </c>
      <c r="BS7" s="39">
        <v>75.239999999999995</v>
      </c>
      <c r="BT7" s="39">
        <v>80.08</v>
      </c>
      <c r="BU7" s="39">
        <v>90.69</v>
      </c>
      <c r="BV7" s="39">
        <v>90.64</v>
      </c>
      <c r="BW7" s="39">
        <v>93.66</v>
      </c>
      <c r="BX7" s="39">
        <v>92.76</v>
      </c>
      <c r="BY7" s="39">
        <v>93.28</v>
      </c>
      <c r="BZ7" s="39">
        <v>105.59</v>
      </c>
      <c r="CA7" s="39">
        <v>364.23</v>
      </c>
      <c r="CB7" s="39">
        <v>288.27999999999997</v>
      </c>
      <c r="CC7" s="39">
        <v>287.33999999999997</v>
      </c>
      <c r="CD7" s="39">
        <v>268.82</v>
      </c>
      <c r="CE7" s="39">
        <v>251.14</v>
      </c>
      <c r="CF7" s="39">
        <v>211.08</v>
      </c>
      <c r="CG7" s="39">
        <v>213.52</v>
      </c>
      <c r="CH7" s="39">
        <v>208.21</v>
      </c>
      <c r="CI7" s="39">
        <v>208.67</v>
      </c>
      <c r="CJ7" s="39">
        <v>208.29</v>
      </c>
      <c r="CK7" s="39">
        <v>163.27000000000001</v>
      </c>
      <c r="CL7" s="39">
        <v>49.8</v>
      </c>
      <c r="CM7" s="39">
        <v>53.44</v>
      </c>
      <c r="CN7" s="39">
        <v>50.61</v>
      </c>
      <c r="CO7" s="39">
        <v>53.96</v>
      </c>
      <c r="CP7" s="39">
        <v>53.8</v>
      </c>
      <c r="CQ7" s="39">
        <v>49.69</v>
      </c>
      <c r="CR7" s="39">
        <v>49.77</v>
      </c>
      <c r="CS7" s="39">
        <v>49.22</v>
      </c>
      <c r="CT7" s="39">
        <v>49.08</v>
      </c>
      <c r="CU7" s="39">
        <v>49.32</v>
      </c>
      <c r="CV7" s="39">
        <v>59.94</v>
      </c>
      <c r="CW7" s="39">
        <v>74.849999999999994</v>
      </c>
      <c r="CX7" s="39">
        <v>71.069999999999993</v>
      </c>
      <c r="CY7" s="39">
        <v>71.930000000000007</v>
      </c>
      <c r="CZ7" s="39">
        <v>68.83</v>
      </c>
      <c r="DA7" s="39">
        <v>68.95</v>
      </c>
      <c r="DB7" s="39">
        <v>80.010000000000005</v>
      </c>
      <c r="DC7" s="39">
        <v>79.98</v>
      </c>
      <c r="DD7" s="39">
        <v>79.48</v>
      </c>
      <c r="DE7" s="39">
        <v>79.3</v>
      </c>
      <c r="DF7" s="39">
        <v>79.34</v>
      </c>
      <c r="DG7" s="39">
        <v>90.22</v>
      </c>
      <c r="DH7" s="39">
        <v>30.39</v>
      </c>
      <c r="DI7" s="39">
        <v>31.76</v>
      </c>
      <c r="DJ7" s="39">
        <v>35.11</v>
      </c>
      <c r="DK7" s="39">
        <v>36.85</v>
      </c>
      <c r="DL7" s="39">
        <v>38.43</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3.19</v>
      </c>
      <c r="EE7" s="39">
        <v>0.99</v>
      </c>
      <c r="EF7" s="39">
        <v>1.9</v>
      </c>
      <c r="EG7" s="39">
        <v>0</v>
      </c>
      <c r="EH7" s="39">
        <v>0.43</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地域整備09</cp:lastModifiedBy>
  <cp:lastPrinted>2018-02-08T12:41:20Z</cp:lastPrinted>
  <dcterms:created xsi:type="dcterms:W3CDTF">2017-12-25T01:23:01Z</dcterms:created>
  <dcterms:modified xsi:type="dcterms:W3CDTF">2018-02-09T05:59:54Z</dcterms:modified>
  <cp:category/>
</cp:coreProperties>
</file>