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AT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<sst xmlns="http://schemas.openxmlformats.org/spreadsheetml/2006/main" count="237" uniqueCount="123">
  <si>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</si>
  <si>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</si>
  <si>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</si>
  <si>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</si>
  <si>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</si>
  <si>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</si>
  <si>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</si>
  <si>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</si>
  <si>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</si>
  <si>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</si>
  <si>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</si>
  <si>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</si>
  <si>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</si>
  <si>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</si>
  <si>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</si>
  <si>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</si>
  <si>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</si>
  <si>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</si>
  <si>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</si>
  <si>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</si>
  <si>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</si>
  <si>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</si>
  <si>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</si>
  <si>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</si>
  <si>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</si>
  <si>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</si>
  <si>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</si>
  <si>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</si>
  <si>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</si>
  <si>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</si>
  <si>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</si>
  <si>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</si>
  <si>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</si>
  <si>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</si>
  <si>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</si>
  <si>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</si>
  <si>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</si>
  <si>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</si>
  <si>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</si>
  <si>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</si>
  <si>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</si>
  <si>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</si>
  <si>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</si>
  <si>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</si>
  <si>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</si>
  <si>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</si>
  <si>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</si>
  <si>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</si>
  <si>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</si>
  <si>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</si>
  <si>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</si>
  <si>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</si>
  <si>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</si>
  <si>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</si>
  <si>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</si>
  <si>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</si>
  <si>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</si>
  <si>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</si>
  <si>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</si>
  <si>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</si>
  <si>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</si>
  <si>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</si>
  <si>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</si>
  <si>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</si>
  <si>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</si>
  <si>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</si>
  <si>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</si>
  <si>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</si>
  <si>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</si>
  <si>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</si>
  <si>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</si>
  <si>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</si>
  <si>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</si>
  <si>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</si>
  <si>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</si>
  <si>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</si>
  <si>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</si>
  <si>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</si>
  <si>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</si>
  <si>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</si>
  <si>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</si>
  <si>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</si>
  <si>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</si>
  <si>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</si>
  <si>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</si>
  <si>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</si>
  <si>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</si>
  <si>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</si>
  <si>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</si>
  <si>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</si>
  <si>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</si>
  <si>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</si>
  <si>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</si>
  <si>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</si>
  <si>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</si>
  <si>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</si>
  <si>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</si>
  <si>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</si>
  <si>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</si>
  <si>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</si>
  <si>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</si>
  <si>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</si>
  <si>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</si>
  <si>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</si>
  <si>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</si>
  <si>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</si>
  <si>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</si>
  <si>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北塩原村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</si>
  <si>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</si>
  <si>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</si>
  <si>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</si>
  <si>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</si>
  <si>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</si>
  <si>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</si>
  <si>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</si>
  <si>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</si>
  <si>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</si>
  <si>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</si>
  <si>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</si>
  <si>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現在、料金収入のみでは費用を賄えていない。H30年度以降管路の工事予定は無いが、老朽化により修繕等が必要となることは避けられないため、料金改定や経費の見直しを協議し、健全化に努めることが必要である。</t>
    <rPh sb="0" eb="2">
      <t>ゲンザイ</t>
    </rPh>
    <rPh sb="3" eb="5">
      <t>リョウキン</t>
    </rPh>
    <rPh sb="5" eb="7">
      <t>シュウニュウ</t>
    </rPh>
    <rPh sb="11" eb="13">
      <t>ヒヨウ</t>
    </rPh>
    <rPh sb="14" eb="15">
      <t>マカナ</t>
    </rPh>
    <rPh sb="24" eb="26">
      <t>ネンド</t>
    </rPh>
    <rPh sb="26" eb="28">
      <t>イコウ</t>
    </rPh>
    <rPh sb="28" eb="30">
      <t>カンロ</t>
    </rPh>
    <rPh sb="31" eb="33">
      <t>コウジ</t>
    </rPh>
    <rPh sb="33" eb="35">
      <t>ヨテイ</t>
    </rPh>
    <rPh sb="36" eb="37">
      <t>ナ</t>
    </rPh>
    <rPh sb="40" eb="43">
      <t>ロウキュウカ</t>
    </rPh>
    <rPh sb="46" eb="48">
      <t>シュウゼン</t>
    </rPh>
    <rPh sb="48" eb="49">
      <t>トウ</t>
    </rPh>
    <rPh sb="50" eb="52">
      <t>ヒツヨウ</t>
    </rPh>
    <rPh sb="58" eb="59">
      <t>サ</t>
    </rPh>
    <rPh sb="67" eb="69">
      <t>リョウキン</t>
    </rPh>
    <rPh sb="69" eb="71">
      <t>カイテイ</t>
    </rPh>
    <rPh sb="72" eb="74">
      <t>ケイヒ</t>
    </rPh>
    <rPh sb="75" eb="77">
      <t>ミナオ</t>
    </rPh>
    <rPh sb="79" eb="81">
      <t>キョウギ</t>
    </rPh>
    <rPh sb="83" eb="86">
      <t>ケンゼンカ</t>
    </rPh>
    <rPh sb="87" eb="88">
      <t>ツト</t>
    </rPh>
    <rPh sb="93" eb="95">
      <t>ヒツヨウ</t>
    </rPh>
    <phoneticPr fontId="4"/>
  </si>
  <si>
    <t>今後、老朽管更新を随時進める予定。</t>
    <rPh sb="0" eb="2">
      <t>コンゴ</t>
    </rPh>
    <rPh sb="3" eb="5">
      <t>ロウキュウ</t>
    </rPh>
    <rPh sb="5" eb="6">
      <t>カン</t>
    </rPh>
    <rPh sb="6" eb="8">
      <t>コウシン</t>
    </rPh>
    <rPh sb="9" eb="11">
      <t>ズイジ</t>
    </rPh>
    <rPh sb="11" eb="12">
      <t>スス</t>
    </rPh>
    <rPh sb="14" eb="16">
      <t>ヨテイ</t>
    </rPh>
    <phoneticPr fontId="4"/>
  </si>
  <si>
    <t>前年度と比較し、総収益および総費用は増加。料金収入のみをみると減少したため、料金回収率は減少となった。このことについて、収益的収支比率は9割近くであるが、料金回収率が減少傾向になってしまっているため、徴収率向上に努めなければならない。また、有収率の減については老朽化に伴う漏水が考えられるため、早急な対応ができるように対策を練る必要がある。</t>
    <rPh sb="0" eb="3">
      <t>ゼンネンド</t>
    </rPh>
    <rPh sb="4" eb="6">
      <t>ヒカク</t>
    </rPh>
    <rPh sb="8" eb="11">
      <t>ソウシュウエキ</t>
    </rPh>
    <rPh sb="14" eb="17">
      <t>ソウヒヨウ</t>
    </rPh>
    <rPh sb="18" eb="19">
      <t>ゾウ</t>
    </rPh>
    <rPh sb="19" eb="20">
      <t>カ</t>
    </rPh>
    <rPh sb="21" eb="23">
      <t>リョウキン</t>
    </rPh>
    <rPh sb="23" eb="25">
      <t>シュウニュウ</t>
    </rPh>
    <rPh sb="31" eb="33">
      <t>ゲンショウ</t>
    </rPh>
    <rPh sb="38" eb="40">
      <t>リョウキン</t>
    </rPh>
    <rPh sb="40" eb="42">
      <t>カイシュウ</t>
    </rPh>
    <rPh sb="42" eb="43">
      <t>リツ</t>
    </rPh>
    <rPh sb="44" eb="45">
      <t>ゲン</t>
    </rPh>
    <rPh sb="45" eb="46">
      <t>ショウ</t>
    </rPh>
    <rPh sb="60" eb="63">
      <t>シュウエキテキ</t>
    </rPh>
    <rPh sb="63" eb="65">
      <t>シュウシ</t>
    </rPh>
    <rPh sb="65" eb="67">
      <t>ヒリツ</t>
    </rPh>
    <rPh sb="69" eb="70">
      <t>ワリ</t>
    </rPh>
    <rPh sb="70" eb="71">
      <t>チカ</t>
    </rPh>
    <rPh sb="77" eb="79">
      <t>リョウキン</t>
    </rPh>
    <rPh sb="79" eb="81">
      <t>カイシュウ</t>
    </rPh>
    <rPh sb="81" eb="82">
      <t>リツ</t>
    </rPh>
    <rPh sb="83" eb="84">
      <t>ゲン</t>
    </rPh>
    <rPh sb="84" eb="85">
      <t>ショウ</t>
    </rPh>
    <rPh sb="85" eb="87">
      <t>ケイコウ</t>
    </rPh>
    <rPh sb="100" eb="102">
      <t>チョウシュウ</t>
    </rPh>
    <rPh sb="102" eb="103">
      <t>リツ</t>
    </rPh>
    <rPh sb="103" eb="105">
      <t>コウジョウ</t>
    </rPh>
    <rPh sb="106" eb="107">
      <t>ツト</t>
    </rPh>
    <rPh sb="120" eb="121">
      <t>ユウ</t>
    </rPh>
    <rPh sb="121" eb="123">
      <t>シュウリツ</t>
    </rPh>
    <rPh sb="124" eb="125">
      <t>ゲン</t>
    </rPh>
    <rPh sb="130" eb="133">
      <t>ロウキュウカ</t>
    </rPh>
    <rPh sb="134" eb="135">
      <t>トモナ</t>
    </rPh>
    <rPh sb="136" eb="138">
      <t>ロウスイ</t>
    </rPh>
    <rPh sb="139" eb="140">
      <t>カンガ</t>
    </rPh>
    <rPh sb="147" eb="149">
      <t>ソウキュウ</t>
    </rPh>
    <rPh sb="150" eb="152">
      <t>タイオウ</t>
    </rPh>
    <rPh sb="159" eb="161">
      <t>タイサク</t>
    </rPh>
    <rPh sb="162" eb="163">
      <t>ネ</t>
    </rPh>
    <rPh sb="164" eb="166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</si>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</sst>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1.81</c:v>
                </c:pt>
                <c:pt idx="1">
                  <c:v>2.0699999999999998</c:v>
                </c:pt>
                <c:pt idx="2">
                  <c:v>2.48</c:v>
                </c:pt>
                <c:pt idx="3">
                  <c:v>1.03</c:v>
                </c:pt>
                <c:pt idx="4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0992"/>
        <c:axId val="4923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20992"/>
        <c:axId val="49239552"/>
      </c:lineChart>
      <c:dateAx>
        <c:axId val="4922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39552"/>
        <c:crosses val="autoZero"/>
        <c:auto val="1"/>
        <c:lblOffset val="100"/>
        <c:baseTimeUnit val="years"/>
      </c:dateAx>
      <c:valAx>
        <c:axId val="4923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2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56.39</c:v>
                </c:pt>
                <c:pt idx="2">
                  <c:v>54.01</c:v>
                </c:pt>
                <c:pt idx="3">
                  <c:v>53.62</c:v>
                </c:pt>
                <c:pt idx="4">
                  <c:v>50.25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69408"/>
        <c:axId val="3917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69408"/>
        <c:axId val="39171584"/>
      </c:lineChart>
      <c:dateAx>
        <c:axId val="3916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71584"/>
        <c:crosses val="autoZero"/>
        <c:auto val="1"/>
        <c:lblOffset val="100"/>
        <c:baseTimeUnit val="years"/>
      </c:dateAx>
      <c:valAx>
        <c:axId val="3917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6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73.17</c:v>
                </c:pt>
                <c:pt idx="1">
                  <c:v>69.31</c:v>
                </c:pt>
                <c:pt idx="2">
                  <c:v>68.010000000000005</c:v>
                </c:pt>
                <c:pt idx="3">
                  <c:v>72.19</c:v>
                </c:pt>
                <c:pt idx="4">
                  <c:v>70.680000000000007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9504"/>
        <c:axId val="7209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9504"/>
        <c:axId val="72090752"/>
      </c:lineChart>
      <c:dateAx>
        <c:axId val="3918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90752"/>
        <c:crosses val="autoZero"/>
        <c:auto val="1"/>
        <c:lblOffset val="100"/>
        <c:baseTimeUnit val="years"/>
      </c:dateAx>
      <c:valAx>
        <c:axId val="7209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8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75.88</c:v>
                </c:pt>
                <c:pt idx="2">
                  <c:v>88.25</c:v>
                </c:pt>
                <c:pt idx="3">
                  <c:v>83.54</c:v>
                </c:pt>
                <c:pt idx="4">
                  <c:v>88.78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4656"/>
        <c:axId val="7213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4656"/>
        <c:axId val="72138112"/>
      </c:lineChart>
      <c:dateAx>
        <c:axId val="721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8112"/>
        <c:crosses val="autoZero"/>
        <c:auto val="1"/>
        <c:lblOffset val="100"/>
        <c:baseTimeUnit val="years"/>
      </c:dateAx>
      <c:valAx>
        <c:axId val="7213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5632"/>
        <c:axId val="7742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65632"/>
        <c:axId val="77423360"/>
      </c:lineChart>
      <c:dateAx>
        <c:axId val="721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423360"/>
        <c:crosses val="autoZero"/>
        <c:auto val="1"/>
        <c:lblOffset val="100"/>
        <c:baseTimeUnit val="years"/>
      </c:dateAx>
      <c:valAx>
        <c:axId val="7742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36096"/>
        <c:axId val="11384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6096"/>
        <c:axId val="113845376"/>
      </c:lineChart>
      <c:dateAx>
        <c:axId val="1136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45376"/>
        <c:crosses val="autoZero"/>
        <c:auto val="1"/>
        <c:lblOffset val="100"/>
        <c:baseTimeUnit val="years"/>
      </c:dateAx>
      <c:valAx>
        <c:axId val="11384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12256"/>
        <c:axId val="14371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2256"/>
        <c:axId val="143714176"/>
      </c:lineChart>
      <c:dateAx>
        <c:axId val="1437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714176"/>
        <c:crosses val="autoZero"/>
        <c:auto val="1"/>
        <c:lblOffset val="100"/>
        <c:baseTimeUnit val="years"/>
      </c:dateAx>
      <c:valAx>
        <c:axId val="14371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7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80800"/>
        <c:axId val="14558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800"/>
        <c:axId val="145583488"/>
      </c:lineChart>
      <c:dateAx>
        <c:axId val="14558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83488"/>
        <c:crosses val="autoZero"/>
        <c:auto val="1"/>
        <c:lblOffset val="100"/>
        <c:baseTimeUnit val="years"/>
      </c:dateAx>
      <c:valAx>
        <c:axId val="14558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8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1206.98</c:v>
                </c:pt>
                <c:pt idx="1">
                  <c:v>1205.9100000000001</c:v>
                </c:pt>
                <c:pt idx="2">
                  <c:v>1274.48</c:v>
                </c:pt>
                <c:pt idx="3">
                  <c:v>1231.48</c:v>
                </c:pt>
                <c:pt idx="4">
                  <c:v>1264.5999999999999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6496"/>
        <c:axId val="3898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6496"/>
        <c:axId val="38988416"/>
      </c:lineChart>
      <c:dateAx>
        <c:axId val="389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88416"/>
        <c:crosses val="autoZero"/>
        <c:auto val="1"/>
        <c:lblOffset val="100"/>
        <c:baseTimeUnit val="years"/>
      </c:dateAx>
      <c:valAx>
        <c:axId val="3898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61.29</c:v>
                </c:pt>
                <c:pt idx="1">
                  <c:v>61.54</c:v>
                </c:pt>
                <c:pt idx="2">
                  <c:v>60.23</c:v>
                </c:pt>
                <c:pt idx="3">
                  <c:v>56.45</c:v>
                </c:pt>
                <c:pt idx="4">
                  <c:v>51.13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7664"/>
        <c:axId val="3913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7664"/>
        <c:axId val="39139584"/>
      </c:lineChart>
      <c:dateAx>
        <c:axId val="3913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39584"/>
        <c:crosses val="autoZero"/>
        <c:auto val="1"/>
        <c:lblOffset val="100"/>
        <c:baseTimeUnit val="years"/>
      </c:dateAx>
      <c:valAx>
        <c:axId val="3913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3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196.88</c:v>
                </c:pt>
                <c:pt idx="1">
                  <c:v>201.8</c:v>
                </c:pt>
                <c:pt idx="2">
                  <c:v>206.42</c:v>
                </c:pt>
                <c:pt idx="3">
                  <c:v>207.31</c:v>
                </c:pt>
                <c:pt idx="4">
                  <c:v>240.66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9568"/>
        <c:axId val="3915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9568"/>
        <c:axId val="39151488"/>
      </c:lineChart>
      <c:dateAx>
        <c:axId val="3914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51488"/>
        <c:crosses val="autoZero"/>
        <c:auto val="1"/>
        <c:lblOffset val="100"/>
        <c:baseTimeUnit val="years"/>
      </c:dateAx>
      <c:valAx>
        <c:axId val="3915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G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福島県　北塩原村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D3</v>
      </c>
      <c r="X8" s="73"/>
      <c r="Y8" s="73"/>
      <c r="Z8" s="73"/>
      <c r="AA8" s="73"/>
      <c r="AB8" s="73"/>
      <c r="AC8" s="73"/>
      <c r="AD8" s="74" t="s">
        <v>122</v>
      </c>
      <c r="AE8" s="74"/>
      <c r="AF8" s="74"/>
      <c r="AG8" s="74"/>
      <c r="AH8" s="74"/>
      <c r="AI8" s="74"/>
      <c r="AJ8" s="74"/>
      <c r="AK8" s="2"/>
      <c r="AL8" s="67">
        <f>データ!$R$6</f>
        <v>2913</v>
      </c>
      <c r="AM8" s="67"/>
      <c r="AN8" s="67"/>
      <c r="AO8" s="67"/>
      <c r="AP8" s="67"/>
      <c r="AQ8" s="67"/>
      <c r="AR8" s="67"/>
      <c r="AS8" s="67"/>
      <c r="AT8" s="66">
        <f>データ!$S$6</f>
        <v>234.08</v>
      </c>
      <c r="AU8" s="66"/>
      <c r="AV8" s="66"/>
      <c r="AW8" s="66"/>
      <c r="AX8" s="66"/>
      <c r="AY8" s="66"/>
      <c r="AZ8" s="66"/>
      <c r="BA8" s="66"/>
      <c r="BB8" s="66">
        <f>データ!$T$6</f>
        <v>12.44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97.42</v>
      </c>
      <c r="Q10" s="66"/>
      <c r="R10" s="66"/>
      <c r="S10" s="66"/>
      <c r="T10" s="66"/>
      <c r="U10" s="66"/>
      <c r="V10" s="66"/>
      <c r="W10" s="67">
        <f>データ!$Q$6</f>
        <v>2160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2799</v>
      </c>
      <c r="AM10" s="67"/>
      <c r="AN10" s="67"/>
      <c r="AO10" s="67"/>
      <c r="AP10" s="67"/>
      <c r="AQ10" s="67"/>
      <c r="AR10" s="67"/>
      <c r="AS10" s="67"/>
      <c r="AT10" s="66">
        <f>データ!$V$6</f>
        <v>1.99</v>
      </c>
      <c r="AU10" s="66"/>
      <c r="AV10" s="66"/>
      <c r="AW10" s="66"/>
      <c r="AX10" s="66"/>
      <c r="AY10" s="66"/>
      <c r="AZ10" s="66"/>
      <c r="BA10" s="66"/>
      <c r="BB10" s="66">
        <f>データ!$W$6</f>
        <v>1406.53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 x14ac:dyDescent="0.15">
      <c r="A6" s="29" t="s">
        <v>106</v>
      </c>
      <c r="B6" s="34">
        <f>B7</f>
        <v>2016</v>
      </c>
      <c r="C6" s="34">
        <f t="shared" ref="C6:W6" si="3">C7</f>
        <v>74021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福島県　北塩原村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97.42</v>
      </c>
      <c r="Q6" s="35">
        <f t="shared" si="3"/>
        <v>2160</v>
      </c>
      <c r="R6" s="35">
        <f t="shared" si="3"/>
        <v>2913</v>
      </c>
      <c r="S6" s="35">
        <f t="shared" si="3"/>
        <v>234.08</v>
      </c>
      <c r="T6" s="35">
        <f t="shared" si="3"/>
        <v>12.44</v>
      </c>
      <c r="U6" s="35">
        <f t="shared" si="3"/>
        <v>2799</v>
      </c>
      <c r="V6" s="35">
        <f t="shared" si="3"/>
        <v>1.99</v>
      </c>
      <c r="W6" s="35">
        <f t="shared" si="3"/>
        <v>1406.53</v>
      </c>
      <c r="X6" s="36">
        <f>IF(X7="",NA(),X7)</f>
        <v>74.14</v>
      </c>
      <c r="Y6" s="36">
        <f t="shared" ref="Y6:AG6" si="4">IF(Y7="",NA(),Y7)</f>
        <v>75.88</v>
      </c>
      <c r="Z6" s="36">
        <f t="shared" si="4"/>
        <v>88.25</v>
      </c>
      <c r="AA6" s="36">
        <f t="shared" si="4"/>
        <v>83.54</v>
      </c>
      <c r="AB6" s="36">
        <f t="shared" si="4"/>
        <v>88.78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1206.98</v>
      </c>
      <c r="BF6" s="36">
        <f t="shared" ref="BF6:BN6" si="7">IF(BF7="",NA(),BF7)</f>
        <v>1205.9100000000001</v>
      </c>
      <c r="BG6" s="36">
        <f t="shared" si="7"/>
        <v>1274.48</v>
      </c>
      <c r="BH6" s="36">
        <f t="shared" si="7"/>
        <v>1231.48</v>
      </c>
      <c r="BI6" s="36">
        <f t="shared" si="7"/>
        <v>1264.5999999999999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61.29</v>
      </c>
      <c r="BQ6" s="36">
        <f t="shared" ref="BQ6:BY6" si="8">IF(BQ7="",NA(),BQ7)</f>
        <v>61.54</v>
      </c>
      <c r="BR6" s="36">
        <f t="shared" si="8"/>
        <v>60.23</v>
      </c>
      <c r="BS6" s="36">
        <f t="shared" si="8"/>
        <v>56.45</v>
      </c>
      <c r="BT6" s="36">
        <f t="shared" si="8"/>
        <v>51.13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196.88</v>
      </c>
      <c r="CB6" s="36">
        <f t="shared" ref="CB6:CJ6" si="9">IF(CB7="",NA(),CB7)</f>
        <v>201.8</v>
      </c>
      <c r="CC6" s="36">
        <f t="shared" si="9"/>
        <v>206.42</v>
      </c>
      <c r="CD6" s="36">
        <f t="shared" si="9"/>
        <v>207.31</v>
      </c>
      <c r="CE6" s="36">
        <f t="shared" si="9"/>
        <v>240.66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53.78</v>
      </c>
      <c r="CM6" s="36">
        <f t="shared" ref="CM6:CU6" si="10">IF(CM7="",NA(),CM7)</f>
        <v>56.39</v>
      </c>
      <c r="CN6" s="36">
        <f t="shared" si="10"/>
        <v>54.01</v>
      </c>
      <c r="CO6" s="36">
        <f t="shared" si="10"/>
        <v>53.62</v>
      </c>
      <c r="CP6" s="36">
        <f t="shared" si="10"/>
        <v>50.25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73.17</v>
      </c>
      <c r="CX6" s="36">
        <f t="shared" ref="CX6:DF6" si="11">IF(CX7="",NA(),CX7)</f>
        <v>69.31</v>
      </c>
      <c r="CY6" s="36">
        <f t="shared" si="11"/>
        <v>68.010000000000005</v>
      </c>
      <c r="CZ6" s="36">
        <f t="shared" si="11"/>
        <v>72.19</v>
      </c>
      <c r="DA6" s="36">
        <f t="shared" si="11"/>
        <v>70.680000000000007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1.81</v>
      </c>
      <c r="EE6" s="36">
        <f t="shared" ref="EE6:EM6" si="14">IF(EE7="",NA(),EE7)</f>
        <v>2.0699999999999998</v>
      </c>
      <c r="EF6" s="36">
        <f t="shared" si="14"/>
        <v>2.48</v>
      </c>
      <c r="EG6" s="36">
        <f t="shared" si="14"/>
        <v>1.03</v>
      </c>
      <c r="EH6" s="36">
        <f t="shared" si="14"/>
        <v>1.04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74021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97.42</v>
      </c>
      <c r="Q7" s="39">
        <v>2160</v>
      </c>
      <c r="R7" s="39">
        <v>2913</v>
      </c>
      <c r="S7" s="39">
        <v>234.08</v>
      </c>
      <c r="T7" s="39">
        <v>12.44</v>
      </c>
      <c r="U7" s="39">
        <v>2799</v>
      </c>
      <c r="V7" s="39">
        <v>1.99</v>
      </c>
      <c r="W7" s="39">
        <v>1406.53</v>
      </c>
      <c r="X7" s="39">
        <v>74.14</v>
      </c>
      <c r="Y7" s="39">
        <v>75.88</v>
      </c>
      <c r="Z7" s="39">
        <v>88.25</v>
      </c>
      <c r="AA7" s="39">
        <v>83.54</v>
      </c>
      <c r="AB7" s="39">
        <v>88.78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1206.98</v>
      </c>
      <c r="BF7" s="39">
        <v>1205.9100000000001</v>
      </c>
      <c r="BG7" s="39">
        <v>1274.48</v>
      </c>
      <c r="BH7" s="39">
        <v>1231.48</v>
      </c>
      <c r="BI7" s="39">
        <v>1264.5999999999999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61.29</v>
      </c>
      <c r="BQ7" s="39">
        <v>61.54</v>
      </c>
      <c r="BR7" s="39">
        <v>60.23</v>
      </c>
      <c r="BS7" s="39">
        <v>56.45</v>
      </c>
      <c r="BT7" s="39">
        <v>51.13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196.88</v>
      </c>
      <c r="CB7" s="39">
        <v>201.8</v>
      </c>
      <c r="CC7" s="39">
        <v>206.42</v>
      </c>
      <c r="CD7" s="39">
        <v>207.31</v>
      </c>
      <c r="CE7" s="39">
        <v>240.66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53.78</v>
      </c>
      <c r="CM7" s="39">
        <v>56.39</v>
      </c>
      <c r="CN7" s="39">
        <v>54.01</v>
      </c>
      <c r="CO7" s="39">
        <v>53.62</v>
      </c>
      <c r="CP7" s="39">
        <v>50.25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73.17</v>
      </c>
      <c r="CX7" s="39">
        <v>69.31</v>
      </c>
      <c r="CY7" s="39">
        <v>68.010000000000005</v>
      </c>
      <c r="CZ7" s="39">
        <v>72.19</v>
      </c>
      <c r="DA7" s="39">
        <v>70.680000000000007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1.81</v>
      </c>
      <c r="EE7" s="39">
        <v>2.0699999999999998</v>
      </c>
      <c r="EF7" s="39">
        <v>2.48</v>
      </c>
      <c r="EG7" s="39">
        <v>1.03</v>
      </c>
      <c r="EH7" s="39">
        <v>1.04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2018-02-26T04:27:20Z</dcterms:modified>
</cp:coreProperties>
</file>