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61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<sst xmlns="http://schemas.openxmlformats.org/spreadsheetml/2006/main" count="232" uniqueCount="120">
  <si>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</si>
  <si>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</si>
  <si>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</si>
  <si>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</si>
  <si>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</si>
  <si>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</si>
  <si>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</si>
  <si>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</si>
  <si>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</si>
  <si>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</si>
  <si>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</si>
  <si>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</si>
  <si>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</si>
  <si>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</si>
  <si>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</si>
  <si>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</si>
  <si>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</si>
  <si>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</si>
  <si>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</si>
  <si>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</si>
  <si>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</si>
  <si>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</si>
  <si>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</si>
  <si>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</si>
  <si>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</si>
  <si>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</si>
  <si>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</si>
  <si>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</si>
  <si>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</si>
  <si>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</si>
  <si>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</si>
  <si>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</si>
  <si>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</si>
  <si>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</si>
  <si>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</si>
  <si>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</si>
  <si>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</si>
  <si>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</si>
  <si>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</si>
  <si>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</si>
  <si>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</si>
  <si>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</si>
  <si>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</si>
  <si>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</si>
  <si>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</si>
  <si>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</si>
  <si>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</si>
  <si>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</si>
  <si>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</si>
  <si>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</si>
  <si>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</si>
  <si>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</si>
  <si>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</si>
  <si>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</si>
  <si>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</si>
  <si>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</si>
  <si>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</si>
  <si>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</si>
  <si>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</si>
  <si>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</si>
  <si>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</si>
  <si>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</si>
  <si>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</si>
  <si>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</si>
  <si>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</si>
  <si>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</si>
  <si>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</si>
  <si>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</si>
  <si>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</si>
  <si>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</si>
  <si>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</si>
  <si>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</si>
  <si>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</si>
  <si>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</si>
  <si>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</si>
  <si>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</si>
  <si>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</si>
  <si>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</si>
  <si>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</si>
  <si>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</si>
  <si>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</si>
  <si>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</si>
  <si>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</si>
  <si>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</si>
  <si>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</si>
  <si>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</si>
  <si>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</si>
  <si>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</si>
  <si>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</si>
  <si>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</si>
  <si>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</si>
  <si>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</si>
  <si>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</si>
  <si>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</si>
  <si>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</si>
  <si>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</si>
  <si>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</si>
  <si>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</si>
  <si>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</si>
  <si>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</si>
  <si>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</si>
  <si>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</si>
  <si>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</si>
  <si>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</si>
  <si>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</si>
  <si>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西郷村</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</si>
  <si>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</si>
  <si>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</si>
  <si>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</si>
  <si>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</si>
  <si>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</si>
  <si>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</si>
  <si>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</si>
  <si>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</si>
  <si>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</si>
  <si>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</si>
  <si>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経常収支比率及び料金回収率は、類似団体を上回っており、また累積欠損金の発生していない状況から全体的に健全な経営状態にあるといえる。　　　　　　　　　　　　　　
　流動比率は、平成26年までは減少していたが、平成27年からは増加傾向にあり、人口増加に伴う料金収入等の増加が要因と考えられる。　　　　　　　　　　　　　　　　　　　
　また、企業債残高については、微増傾向にあるが、これは新たな配水池築造計画に基づく管路等の整備のため借入を行っているためである。　　　　　　　　　　　　　　　　　　　
　施設利用率については、類似団体を上回っており、施設を効率的に活用している状態にあるが、有収率が類似団体を下回っていることから、平成28年度より有収率向上対策を実施している。</t>
    <rPh sb="1" eb="3">
      <t>ケイジョウ</t>
    </rPh>
    <rPh sb="3" eb="5">
      <t>シュウシ</t>
    </rPh>
    <rPh sb="5" eb="7">
      <t>ヒリツ</t>
    </rPh>
    <rPh sb="7" eb="8">
      <t>オヨ</t>
    </rPh>
    <rPh sb="9" eb="11">
      <t>リョウキン</t>
    </rPh>
    <rPh sb="11" eb="13">
      <t>カイシュウ</t>
    </rPh>
    <rPh sb="13" eb="14">
      <t>リツ</t>
    </rPh>
    <rPh sb="16" eb="18">
      <t>ルイジ</t>
    </rPh>
    <rPh sb="18" eb="20">
      <t>ダンタイ</t>
    </rPh>
    <rPh sb="21" eb="23">
      <t>ウワマワ</t>
    </rPh>
    <rPh sb="30" eb="32">
      <t>ルイセキ</t>
    </rPh>
    <rPh sb="32" eb="35">
      <t>ケッソンキン</t>
    </rPh>
    <rPh sb="36" eb="38">
      <t>ハッセイ</t>
    </rPh>
    <rPh sb="43" eb="45">
      <t>ジョウキョウ</t>
    </rPh>
    <rPh sb="47" eb="50">
      <t>ゼンタイテキ</t>
    </rPh>
    <rPh sb="51" eb="53">
      <t>ケンゼン</t>
    </rPh>
    <rPh sb="54" eb="56">
      <t>ケイエイ</t>
    </rPh>
    <rPh sb="56" eb="58">
      <t>ジョウタイ</t>
    </rPh>
    <rPh sb="82" eb="84">
      <t>リュウドウ</t>
    </rPh>
    <rPh sb="84" eb="86">
      <t>ヒリツ</t>
    </rPh>
    <rPh sb="88" eb="90">
      <t>ヘイセイ</t>
    </rPh>
    <phoneticPr fontId="4"/>
  </si>
  <si>
    <t>　有形固定資産減価償却率は類似団体と同程度であるが、微増傾向にあり資産の老朽化が進んでいる状況にある。　　
　管路経年管は残存していないが、更新間近な管路については、アセットマネジメントの結果を基にした計画的な改良・更新を図っていく必要がある。</t>
    <rPh sb="1" eb="3">
      <t>ユウケイ</t>
    </rPh>
    <rPh sb="3" eb="5">
      <t>コテイ</t>
    </rPh>
    <rPh sb="5" eb="7">
      <t>シサン</t>
    </rPh>
    <rPh sb="7" eb="9">
      <t>ゲンカ</t>
    </rPh>
    <rPh sb="9" eb="11">
      <t>ショウキャク</t>
    </rPh>
    <rPh sb="11" eb="12">
      <t>リツ</t>
    </rPh>
    <rPh sb="13" eb="15">
      <t>ルイジ</t>
    </rPh>
    <rPh sb="15" eb="17">
      <t>ダンタイ</t>
    </rPh>
    <rPh sb="18" eb="19">
      <t>ドウ</t>
    </rPh>
    <rPh sb="19" eb="21">
      <t>テイド</t>
    </rPh>
    <rPh sb="26" eb="28">
      <t>ビゾウ</t>
    </rPh>
    <rPh sb="28" eb="30">
      <t>ケイコウ</t>
    </rPh>
    <rPh sb="33" eb="35">
      <t>シサン</t>
    </rPh>
    <rPh sb="36" eb="39">
      <t>ロウキュウカ</t>
    </rPh>
    <rPh sb="40" eb="41">
      <t>スス</t>
    </rPh>
    <rPh sb="45" eb="47">
      <t>ジョウキョウ</t>
    </rPh>
    <rPh sb="55" eb="57">
      <t>カンロ</t>
    </rPh>
    <rPh sb="57" eb="59">
      <t>ケイネン</t>
    </rPh>
    <rPh sb="59" eb="60">
      <t>カン</t>
    </rPh>
    <rPh sb="61" eb="63">
      <t>ザンゾン</t>
    </rPh>
    <rPh sb="70" eb="72">
      <t>コウシン</t>
    </rPh>
    <rPh sb="72" eb="73">
      <t>マ</t>
    </rPh>
    <rPh sb="73" eb="74">
      <t>チカ</t>
    </rPh>
    <rPh sb="75" eb="77">
      <t>カンロ</t>
    </rPh>
    <rPh sb="94" eb="96">
      <t>ケッカ</t>
    </rPh>
    <rPh sb="97" eb="98">
      <t>モト</t>
    </rPh>
    <rPh sb="101" eb="104">
      <t>ケイカクテキ</t>
    </rPh>
    <rPh sb="105" eb="107">
      <t>カイリョウ</t>
    </rPh>
    <rPh sb="108" eb="110">
      <t>コウシン</t>
    </rPh>
    <rPh sb="111" eb="112">
      <t>ハカ</t>
    </rPh>
    <rPh sb="116" eb="118">
      <t>ヒツヨウ</t>
    </rPh>
    <phoneticPr fontId="4"/>
  </si>
  <si>
    <t>　経営の健全化・効率性については、概ね良好であると考えられる。　　　　　　　　　　　　　　　　　　　　　　　　　　　　
　また、老朽化については、有形固定資産減価償却率が微増傾向にあることから、優先順位や投資規模等を考慮しつつ、施設の改良・更新を進め施設の効率性を高めながら、将来の運営体制や投資のあり方について検討していく必要があると考えられる。</t>
    <rPh sb="1" eb="3">
      <t>ケイエイ</t>
    </rPh>
    <rPh sb="4" eb="7">
      <t>ケンゼンカ</t>
    </rPh>
    <rPh sb="8" eb="11">
      <t>コウリツセイ</t>
    </rPh>
    <rPh sb="17" eb="18">
      <t>オオム</t>
    </rPh>
    <rPh sb="19" eb="21">
      <t>リョウコウ</t>
    </rPh>
    <rPh sb="25" eb="26">
      <t>カンガ</t>
    </rPh>
    <rPh sb="64" eb="67">
      <t>ロウキュウカ</t>
    </rPh>
    <rPh sb="73" eb="75">
      <t>ユウケイ</t>
    </rPh>
    <rPh sb="75" eb="77">
      <t>コテイ</t>
    </rPh>
    <rPh sb="77" eb="79">
      <t>シサン</t>
    </rPh>
    <rPh sb="79" eb="81">
      <t>ゲンカ</t>
    </rPh>
    <rPh sb="81" eb="83">
      <t>ショウキャク</t>
    </rPh>
    <rPh sb="83" eb="84">
      <t>リツ</t>
    </rPh>
    <rPh sb="85" eb="87">
      <t>ビゾウ</t>
    </rPh>
    <rPh sb="87" eb="89">
      <t>ケイコウ</t>
    </rPh>
    <rPh sb="97" eb="99">
      <t>ユウセン</t>
    </rPh>
    <rPh sb="99" eb="101">
      <t>ジュンイ</t>
    </rPh>
    <rPh sb="102" eb="104">
      <t>トウシ</t>
    </rPh>
    <rPh sb="104" eb="106">
      <t>キボ</t>
    </rPh>
    <rPh sb="106" eb="107">
      <t>トウ</t>
    </rPh>
    <rPh sb="108" eb="110">
      <t>コウリョ</t>
    </rPh>
    <rPh sb="114" eb="116">
      <t>シセツ</t>
    </rPh>
    <rPh sb="117" eb="119">
      <t>カイリョウ</t>
    </rPh>
    <rPh sb="120" eb="122">
      <t>コウシン</t>
    </rPh>
    <rPh sb="123" eb="124">
      <t>スス</t>
    </rPh>
    <rPh sb="125" eb="127">
      <t>シセツ</t>
    </rPh>
    <rPh sb="128" eb="131">
      <t>コウリツセイ</t>
    </rPh>
    <rPh sb="132" eb="133">
      <t>タカ</t>
    </rPh>
    <rPh sb="138" eb="140">
      <t>ショウライ</t>
    </rPh>
    <rPh sb="141" eb="143">
      <t>ウンエイ</t>
    </rPh>
    <rPh sb="143" eb="145">
      <t>タイセイ</t>
    </rPh>
    <rPh sb="146" eb="148">
      <t>トウシ</t>
    </rPh>
    <rPh sb="151" eb="152">
      <t>カタ</t>
    </rPh>
    <rPh sb="156" eb="158">
      <t>ケントウ</t>
    </rPh>
    <rPh sb="162" eb="164">
      <t>ヒツヨウ</t>
    </rPh>
    <rPh sb="168" eb="169">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</si>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</sst>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0.86</c:v>
                </c:pt>
                <c:pt idx="1">
                  <c:v>0.95</c:v>
                </c:pt>
                <c:pt idx="2">
                  <c:v>0.22</c:v>
                </c:pt>
                <c:pt idx="3" formatCode="#,##0.00;&quot;△&quot;#,##0.00">
                  <c:v>0</c:v>
                </c:pt>
                <c:pt idx="4" formatCode="#,##0.00;&quot;△&quot;#,##0.00">
                  <c:v>0</c:v>
                </c:pt>
              </c:numCache>
            </c:numRef>
          </c:val>
        </c:ser>
        <c:dLbls>
          <c:showLegendKey val="0"/>
          <c:showVal val="0"/>
          <c:showCatName val="0"/>
          <c:showSerName val="0"/>
          <c:showPercent val="0"/>
          <c:showBubbleSize val="0"/>
        </c:dLbls>
        <c:gapWidth val="150"/>
        <c:axId val="89433984"/>
        <c:axId val="89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9433984"/>
        <c:axId val="89456640"/>
      </c:lineChart>
      <c:dateAx>
        <c:axId val="89433984"/>
        <c:scaling>
          <c:orientation val="minMax"/>
        </c:scaling>
        <c:delete val="1"/>
        <c:axPos val="b"/>
        <c:numFmt formatCode="ge" sourceLinked="1"/>
        <c:majorTickMark val="none"/>
        <c:minorTickMark val="none"/>
        <c:tickLblPos val="none"/>
        <c:crossAx val="89456640"/>
        <c:crosses val="autoZero"/>
        <c:auto val="1"/>
        <c:lblOffset val="100"/>
        <c:baseTimeUnit val="years"/>
      </c:dateAx>
      <c:valAx>
        <c:axId val="89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57.49</c:v>
                </c:pt>
                <c:pt idx="1">
                  <c:v>57.82</c:v>
                </c:pt>
                <c:pt idx="2">
                  <c:v>56.87</c:v>
                </c:pt>
                <c:pt idx="3">
                  <c:v>56.39</c:v>
                </c:pt>
                <c:pt idx="4">
                  <c:v>58.89</c:v>
                </c:pt>
              </c:numCache>
            </c:numRef>
          </c:val>
        </c:ser>
        <c:dLbls>
          <c:showLegendKey val="0"/>
          <c:showVal val="0"/>
          <c:showCatName val="0"/>
          <c:showSerName val="0"/>
          <c:showPercent val="0"/>
          <c:showBubbleSize val="0"/>
        </c:dLbls>
        <c:gapWidth val="150"/>
        <c:axId val="102631680"/>
        <c:axId val="1026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2631680"/>
        <c:axId val="102650240"/>
      </c:lineChart>
      <c:dateAx>
        <c:axId val="102631680"/>
        <c:scaling>
          <c:orientation val="minMax"/>
        </c:scaling>
        <c:delete val="1"/>
        <c:axPos val="b"/>
        <c:numFmt formatCode="ge" sourceLinked="1"/>
        <c:majorTickMark val="none"/>
        <c:minorTickMark val="none"/>
        <c:tickLblPos val="none"/>
        <c:crossAx val="102650240"/>
        <c:crosses val="autoZero"/>
        <c:auto val="1"/>
        <c:lblOffset val="100"/>
        <c:baseTimeUnit val="years"/>
      </c:dateAx>
      <c:valAx>
        <c:axId val="1026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75.260000000000005</c:v>
                </c:pt>
                <c:pt idx="1">
                  <c:v>75.66</c:v>
                </c:pt>
                <c:pt idx="2">
                  <c:v>77.7</c:v>
                </c:pt>
                <c:pt idx="3">
                  <c:v>78.94</c:v>
                </c:pt>
                <c:pt idx="4">
                  <c:v>76.09</c:v>
                </c:pt>
              </c:numCache>
            </c:numRef>
          </c:val>
        </c:ser>
        <c:dLbls>
          <c:showLegendKey val="0"/>
          <c:showVal val="0"/>
          <c:showCatName val="0"/>
          <c:showSerName val="0"/>
          <c:showPercent val="0"/>
          <c:showBubbleSize val="0"/>
        </c:dLbls>
        <c:gapWidth val="150"/>
        <c:axId val="102672256"/>
        <c:axId val="1026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2672256"/>
        <c:axId val="102682624"/>
      </c:lineChart>
      <c:dateAx>
        <c:axId val="102672256"/>
        <c:scaling>
          <c:orientation val="minMax"/>
        </c:scaling>
        <c:delete val="1"/>
        <c:axPos val="b"/>
        <c:numFmt formatCode="ge" sourceLinked="1"/>
        <c:majorTickMark val="none"/>
        <c:minorTickMark val="none"/>
        <c:tickLblPos val="none"/>
        <c:crossAx val="102682624"/>
        <c:crosses val="autoZero"/>
        <c:auto val="1"/>
        <c:lblOffset val="100"/>
        <c:baseTimeUnit val="years"/>
      </c:dateAx>
      <c:valAx>
        <c:axId val="1026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130.05000000000001</c:v>
                </c:pt>
                <c:pt idx="1">
                  <c:v>134.52000000000001</c:v>
                </c:pt>
                <c:pt idx="2">
                  <c:v>143.13999999999999</c:v>
                </c:pt>
                <c:pt idx="3">
                  <c:v>134.52000000000001</c:v>
                </c:pt>
                <c:pt idx="4">
                  <c:v>122.43</c:v>
                </c:pt>
              </c:numCache>
            </c:numRef>
          </c:val>
        </c:ser>
        <c:dLbls>
          <c:showLegendKey val="0"/>
          <c:showVal val="0"/>
          <c:showCatName val="0"/>
          <c:showSerName val="0"/>
          <c:showPercent val="0"/>
          <c:showBubbleSize val="0"/>
        </c:dLbls>
        <c:gapWidth val="150"/>
        <c:axId val="89482752"/>
        <c:axId val="89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9482752"/>
        <c:axId val="89484672"/>
      </c:lineChart>
      <c:dateAx>
        <c:axId val="89482752"/>
        <c:scaling>
          <c:orientation val="minMax"/>
        </c:scaling>
        <c:delete val="1"/>
        <c:axPos val="b"/>
        <c:numFmt formatCode="ge" sourceLinked="1"/>
        <c:majorTickMark val="none"/>
        <c:minorTickMark val="none"/>
        <c:tickLblPos val="none"/>
        <c:crossAx val="89484672"/>
        <c:crosses val="autoZero"/>
        <c:auto val="1"/>
        <c:lblOffset val="100"/>
        <c:baseTimeUnit val="years"/>
      </c:dateAx>
      <c:valAx>
        <c:axId val="894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43.54</c:v>
                </c:pt>
                <c:pt idx="1">
                  <c:v>45.06</c:v>
                </c:pt>
                <c:pt idx="2">
                  <c:v>45.31</c:v>
                </c:pt>
                <c:pt idx="3">
                  <c:v>45.9</c:v>
                </c:pt>
                <c:pt idx="4">
                  <c:v>46.32</c:v>
                </c:pt>
              </c:numCache>
            </c:numRef>
          </c:val>
        </c:ser>
        <c:dLbls>
          <c:showLegendKey val="0"/>
          <c:showVal val="0"/>
          <c:showCatName val="0"/>
          <c:showSerName val="0"/>
          <c:showPercent val="0"/>
          <c:showBubbleSize val="0"/>
        </c:dLbls>
        <c:gapWidth val="150"/>
        <c:axId val="89515136"/>
        <c:axId val="8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9515136"/>
        <c:axId val="89517056"/>
      </c:lineChart>
      <c:dateAx>
        <c:axId val="89515136"/>
        <c:scaling>
          <c:orientation val="minMax"/>
        </c:scaling>
        <c:delete val="1"/>
        <c:axPos val="b"/>
        <c:numFmt formatCode="ge" sourceLinked="1"/>
        <c:majorTickMark val="none"/>
        <c:minorTickMark val="none"/>
        <c:tickLblPos val="none"/>
        <c:crossAx val="89517056"/>
        <c:crosses val="autoZero"/>
        <c:auto val="1"/>
        <c:lblOffset val="100"/>
        <c:baseTimeUnit val="years"/>
      </c:dateAx>
      <c:valAx>
        <c:axId val="89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06624"/>
        <c:axId val="965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6506624"/>
        <c:axId val="96508544"/>
      </c:lineChart>
      <c:dateAx>
        <c:axId val="96506624"/>
        <c:scaling>
          <c:orientation val="minMax"/>
        </c:scaling>
        <c:delete val="1"/>
        <c:axPos val="b"/>
        <c:numFmt formatCode="ge" sourceLinked="1"/>
        <c:majorTickMark val="none"/>
        <c:minorTickMark val="none"/>
        <c:tickLblPos val="none"/>
        <c:crossAx val="96508544"/>
        <c:crosses val="autoZero"/>
        <c:auto val="1"/>
        <c:lblOffset val="100"/>
        <c:baseTimeUnit val="years"/>
      </c:dateAx>
      <c:valAx>
        <c:axId val="965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59872"/>
        <c:axId val="96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6559872"/>
        <c:axId val="96561792"/>
      </c:lineChart>
      <c:dateAx>
        <c:axId val="96559872"/>
        <c:scaling>
          <c:orientation val="minMax"/>
        </c:scaling>
        <c:delete val="1"/>
        <c:axPos val="b"/>
        <c:numFmt formatCode="ge" sourceLinked="1"/>
        <c:majorTickMark val="none"/>
        <c:minorTickMark val="none"/>
        <c:tickLblPos val="none"/>
        <c:crossAx val="96561792"/>
        <c:crosses val="autoZero"/>
        <c:auto val="1"/>
        <c:lblOffset val="100"/>
        <c:baseTimeUnit val="years"/>
      </c:dateAx>
      <c:valAx>
        <c:axId val="9656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812.34</c:v>
                </c:pt>
                <c:pt idx="1">
                  <c:v>693.56</c:v>
                </c:pt>
                <c:pt idx="2">
                  <c:v>366.64</c:v>
                </c:pt>
                <c:pt idx="3">
                  <c:v>501.42</c:v>
                </c:pt>
                <c:pt idx="4">
                  <c:v>555.35</c:v>
                </c:pt>
              </c:numCache>
            </c:numRef>
          </c:val>
        </c:ser>
        <c:dLbls>
          <c:showLegendKey val="0"/>
          <c:showVal val="0"/>
          <c:showCatName val="0"/>
          <c:showSerName val="0"/>
          <c:showPercent val="0"/>
          <c:showBubbleSize val="0"/>
        </c:dLbls>
        <c:gapWidth val="150"/>
        <c:axId val="96592256"/>
        <c:axId val="96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6592256"/>
        <c:axId val="96594176"/>
      </c:lineChart>
      <c:dateAx>
        <c:axId val="96592256"/>
        <c:scaling>
          <c:orientation val="minMax"/>
        </c:scaling>
        <c:delete val="1"/>
        <c:axPos val="b"/>
        <c:numFmt formatCode="ge" sourceLinked="1"/>
        <c:majorTickMark val="none"/>
        <c:minorTickMark val="none"/>
        <c:tickLblPos val="none"/>
        <c:crossAx val="96594176"/>
        <c:crosses val="autoZero"/>
        <c:auto val="1"/>
        <c:lblOffset val="100"/>
        <c:baseTimeUnit val="years"/>
      </c:dateAx>
      <c:valAx>
        <c:axId val="9659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264.18</c:v>
                </c:pt>
                <c:pt idx="1">
                  <c:v>229.91</c:v>
                </c:pt>
                <c:pt idx="2">
                  <c:v>194.42</c:v>
                </c:pt>
                <c:pt idx="3">
                  <c:v>162.62</c:v>
                </c:pt>
                <c:pt idx="4">
                  <c:v>168.22</c:v>
                </c:pt>
              </c:numCache>
            </c:numRef>
          </c:val>
        </c:ser>
        <c:dLbls>
          <c:showLegendKey val="0"/>
          <c:showVal val="0"/>
          <c:showCatName val="0"/>
          <c:showSerName val="0"/>
          <c:showPercent val="0"/>
          <c:showBubbleSize val="0"/>
        </c:dLbls>
        <c:gapWidth val="150"/>
        <c:axId val="96702464"/>
        <c:axId val="967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6702464"/>
        <c:axId val="96704384"/>
      </c:lineChart>
      <c:dateAx>
        <c:axId val="96702464"/>
        <c:scaling>
          <c:orientation val="minMax"/>
        </c:scaling>
        <c:delete val="1"/>
        <c:axPos val="b"/>
        <c:numFmt formatCode="ge" sourceLinked="1"/>
        <c:majorTickMark val="none"/>
        <c:minorTickMark val="none"/>
        <c:tickLblPos val="none"/>
        <c:crossAx val="96704384"/>
        <c:crosses val="autoZero"/>
        <c:auto val="1"/>
        <c:lblOffset val="100"/>
        <c:baseTimeUnit val="years"/>
      </c:dateAx>
      <c:valAx>
        <c:axId val="9670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114.61</c:v>
                </c:pt>
                <c:pt idx="1">
                  <c:v>117.97</c:v>
                </c:pt>
                <c:pt idx="2">
                  <c:v>130.36000000000001</c:v>
                </c:pt>
                <c:pt idx="3">
                  <c:v>122.16</c:v>
                </c:pt>
                <c:pt idx="4">
                  <c:v>114.31</c:v>
                </c:pt>
              </c:numCache>
            </c:numRef>
          </c:val>
        </c:ser>
        <c:dLbls>
          <c:showLegendKey val="0"/>
          <c:showVal val="0"/>
          <c:showCatName val="0"/>
          <c:showSerName val="0"/>
          <c:showPercent val="0"/>
          <c:showBubbleSize val="0"/>
        </c:dLbls>
        <c:gapWidth val="150"/>
        <c:axId val="96714112"/>
        <c:axId val="96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6714112"/>
        <c:axId val="96736768"/>
      </c:lineChart>
      <c:dateAx>
        <c:axId val="96714112"/>
        <c:scaling>
          <c:orientation val="minMax"/>
        </c:scaling>
        <c:delete val="1"/>
        <c:axPos val="b"/>
        <c:numFmt formatCode="ge" sourceLinked="1"/>
        <c:majorTickMark val="none"/>
        <c:minorTickMark val="none"/>
        <c:tickLblPos val="none"/>
        <c:crossAx val="96736768"/>
        <c:crosses val="autoZero"/>
        <c:auto val="1"/>
        <c:lblOffset val="100"/>
        <c:baseTimeUnit val="years"/>
      </c:dateAx>
      <c:valAx>
        <c:axId val="96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122.97</c:v>
                </c:pt>
                <c:pt idx="1">
                  <c:v>119.79</c:v>
                </c:pt>
                <c:pt idx="2">
                  <c:v>109.54</c:v>
                </c:pt>
                <c:pt idx="3">
                  <c:v>116.57</c:v>
                </c:pt>
                <c:pt idx="4">
                  <c:v>124.49</c:v>
                </c:pt>
              </c:numCache>
            </c:numRef>
          </c:val>
        </c:ser>
        <c:dLbls>
          <c:showLegendKey val="0"/>
          <c:showVal val="0"/>
          <c:showCatName val="0"/>
          <c:showSerName val="0"/>
          <c:showPercent val="0"/>
          <c:showBubbleSize val="0"/>
        </c:dLbls>
        <c:gapWidth val="150"/>
        <c:axId val="96774784"/>
        <c:axId val="967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6774784"/>
        <c:axId val="96781056"/>
      </c:lineChart>
      <c:dateAx>
        <c:axId val="96774784"/>
        <c:scaling>
          <c:orientation val="minMax"/>
        </c:scaling>
        <c:delete val="1"/>
        <c:axPos val="b"/>
        <c:numFmt formatCode="ge" sourceLinked="1"/>
        <c:majorTickMark val="none"/>
        <c:minorTickMark val="none"/>
        <c:tickLblPos val="none"/>
        <c:crossAx val="96781056"/>
        <c:crosses val="autoZero"/>
        <c:auto val="1"/>
        <c:lblOffset val="100"/>
        <c:baseTimeUnit val="years"/>
      </c:dateAx>
      <c:valAx>
        <c:axId val="96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85" zoomScaleNormal="8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西郷村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20112</v>
      </c>
      <c r="AM8" s="61"/>
      <c r="AN8" s="61"/>
      <c r="AO8" s="61"/>
      <c r="AP8" s="61"/>
      <c r="AQ8" s="61"/>
      <c r="AR8" s="61"/>
      <c r="AS8" s="61"/>
      <c r="AT8" s="51">
        <f>データ!$S$6</f>
        <v>192.06</v>
      </c>
      <c r="AU8" s="52"/>
      <c r="AV8" s="52"/>
      <c r="AW8" s="52"/>
      <c r="AX8" s="52"/>
      <c r="AY8" s="52"/>
      <c r="AZ8" s="52"/>
      <c r="BA8" s="52"/>
      <c r="BB8" s="53">
        <f>データ!$T$6</f>
        <v>104.72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84.09</v>
      </c>
      <c r="J10" s="52"/>
      <c r="K10" s="52"/>
      <c r="L10" s="52"/>
      <c r="M10" s="52"/>
      <c r="N10" s="52"/>
      <c r="O10" s="64"/>
      <c r="P10" s="53">
        <f>データ!$P$6</f>
        <v>96.34</v>
      </c>
      <c r="Q10" s="53"/>
      <c r="R10" s="53"/>
      <c r="S10" s="53"/>
      <c r="T10" s="53"/>
      <c r="U10" s="53"/>
      <c r="V10" s="53"/>
      <c r="W10" s="61">
        <f>データ!$Q$6</f>
        <v>2592</v>
      </c>
      <c r="X10" s="61"/>
      <c r="Y10" s="61"/>
      <c r="Z10" s="61"/>
      <c r="AA10" s="61"/>
      <c r="AB10" s="61"/>
      <c r="AC10" s="61"/>
      <c r="AD10" s="2"/>
      <c r="AE10" s="2"/>
      <c r="AF10" s="2"/>
      <c r="AG10" s="2"/>
      <c r="AH10" s="5"/>
      <c r="AI10" s="5"/>
      <c r="AJ10" s="5"/>
      <c r="AK10" s="5"/>
      <c r="AL10" s="61">
        <f>データ!$U$6</f>
        <v>19294</v>
      </c>
      <c r="AM10" s="61"/>
      <c r="AN10" s="61"/>
      <c r="AO10" s="61"/>
      <c r="AP10" s="61"/>
      <c r="AQ10" s="61"/>
      <c r="AR10" s="61"/>
      <c r="AS10" s="61"/>
      <c r="AT10" s="51">
        <f>データ!$V$6</f>
        <v>66.2</v>
      </c>
      <c r="AU10" s="52"/>
      <c r="AV10" s="52"/>
      <c r="AW10" s="52"/>
      <c r="AX10" s="52"/>
      <c r="AY10" s="52"/>
      <c r="AZ10" s="52"/>
      <c r="BA10" s="52"/>
      <c r="BB10" s="53">
        <f>データ!$W$6</f>
        <v>291.45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74616</v>
      </c>
      <c r="D6" s="34">
        <f t="shared" si="3"/>
        <v>46</v>
      </c>
      <c r="E6" s="34">
        <f t="shared" si="3"/>
        <v>1</v>
      </c>
      <c r="F6" s="34">
        <f t="shared" si="3"/>
        <v>0</v>
      </c>
      <c r="G6" s="34">
        <f t="shared" si="3"/>
        <v>1</v>
      </c>
      <c r="H6" s="34" t="str">
        <f t="shared" si="3"/>
        <v>福島県　西郷村</v>
      </c>
      <c r="I6" s="34" t="str">
        <f t="shared" si="3"/>
        <v>法適用</v>
      </c>
      <c r="J6" s="34" t="str">
        <f t="shared" si="3"/>
        <v>水道事業</v>
      </c>
      <c r="K6" s="34" t="str">
        <f t="shared" si="3"/>
        <v>末端給水事業</v>
      </c>
      <c r="L6" s="34" t="str">
        <f t="shared" si="3"/>
        <v>A6</v>
      </c>
      <c r="M6" s="34">
        <f t="shared" si="3"/>
        <v>0</v>
      </c>
      <c r="N6" s="35" t="str">
        <f t="shared" si="3"/>
        <v>-</v>
      </c>
      <c r="O6" s="35">
        <f t="shared" si="3"/>
        <v>84.09</v>
      </c>
      <c r="P6" s="35">
        <f t="shared" si="3"/>
        <v>96.34</v>
      </c>
      <c r="Q6" s="35">
        <f t="shared" si="3"/>
        <v>2592</v>
      </c>
      <c r="R6" s="35">
        <f t="shared" si="3"/>
        <v>20112</v>
      </c>
      <c r="S6" s="35">
        <f t="shared" si="3"/>
        <v>192.06</v>
      </c>
      <c r="T6" s="35">
        <f t="shared" si="3"/>
        <v>104.72</v>
      </c>
      <c r="U6" s="35">
        <f t="shared" si="3"/>
        <v>19294</v>
      </c>
      <c r="V6" s="35">
        <f t="shared" si="3"/>
        <v>66.2</v>
      </c>
      <c r="W6" s="35">
        <f t="shared" si="3"/>
        <v>291.45</v>
      </c>
      <c r="X6" s="36">
        <f>IF(X7="",NA(),X7)</f>
        <v>130.05000000000001</v>
      </c>
      <c r="Y6" s="36">
        <f t="shared" ref="Y6:AG6" si="4">IF(Y7="",NA(),Y7)</f>
        <v>134.52000000000001</v>
      </c>
      <c r="Z6" s="36">
        <f t="shared" si="4"/>
        <v>143.13999999999999</v>
      </c>
      <c r="AA6" s="36">
        <f t="shared" si="4"/>
        <v>134.52000000000001</v>
      </c>
      <c r="AB6" s="36">
        <f t="shared" si="4"/>
        <v>122.43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812.34</v>
      </c>
      <c r="AU6" s="36">
        <f t="shared" ref="AU6:BC6" si="6">IF(AU7="",NA(),AU7)</f>
        <v>693.56</v>
      </c>
      <c r="AV6" s="36">
        <f t="shared" si="6"/>
        <v>366.64</v>
      </c>
      <c r="AW6" s="36">
        <f t="shared" si="6"/>
        <v>501.42</v>
      </c>
      <c r="AX6" s="36">
        <f t="shared" si="6"/>
        <v>555.35</v>
      </c>
      <c r="AY6" s="36">
        <f t="shared" si="6"/>
        <v>915.5</v>
      </c>
      <c r="AZ6" s="36">
        <f t="shared" si="6"/>
        <v>963.24</v>
      </c>
      <c r="BA6" s="36">
        <f t="shared" si="6"/>
        <v>381.53</v>
      </c>
      <c r="BB6" s="36">
        <f t="shared" si="6"/>
        <v>391.54</v>
      </c>
      <c r="BC6" s="36">
        <f t="shared" si="6"/>
        <v>384.34</v>
      </c>
      <c r="BD6" s="35" t="str">
        <f>IF(BD7="","",IF(BD7="-","【-】","【"&amp;SUBSTITUTE(TEXT(BD7,"#,##0.00"),"-","△")&amp;"】"))</f>
        <v>【262.87】</v>
      </c>
      <c r="BE6" s="36">
        <f>IF(BE7="",NA(),BE7)</f>
        <v>264.18</v>
      </c>
      <c r="BF6" s="36">
        <f t="shared" ref="BF6:BN6" si="7">IF(BF7="",NA(),BF7)</f>
        <v>229.91</v>
      </c>
      <c r="BG6" s="36">
        <f t="shared" si="7"/>
        <v>194.42</v>
      </c>
      <c r="BH6" s="36">
        <f t="shared" si="7"/>
        <v>162.62</v>
      </c>
      <c r="BI6" s="36">
        <f t="shared" si="7"/>
        <v>168.22</v>
      </c>
      <c r="BJ6" s="36">
        <f t="shared" si="7"/>
        <v>404.78</v>
      </c>
      <c r="BK6" s="36">
        <f t="shared" si="7"/>
        <v>400.38</v>
      </c>
      <c r="BL6" s="36">
        <f t="shared" si="7"/>
        <v>393.27</v>
      </c>
      <c r="BM6" s="36">
        <f t="shared" si="7"/>
        <v>386.97</v>
      </c>
      <c r="BN6" s="36">
        <f t="shared" si="7"/>
        <v>380.58</v>
      </c>
      <c r="BO6" s="35" t="str">
        <f>IF(BO7="","",IF(BO7="-","【-】","【"&amp;SUBSTITUTE(TEXT(BO7,"#,##0.00"),"-","△")&amp;"】"))</f>
        <v>【270.87】</v>
      </c>
      <c r="BP6" s="36">
        <f>IF(BP7="",NA(),BP7)</f>
        <v>114.61</v>
      </c>
      <c r="BQ6" s="36">
        <f t="shared" ref="BQ6:BY6" si="8">IF(BQ7="",NA(),BQ7)</f>
        <v>117.97</v>
      </c>
      <c r="BR6" s="36">
        <f t="shared" si="8"/>
        <v>130.36000000000001</v>
      </c>
      <c r="BS6" s="36">
        <f t="shared" si="8"/>
        <v>122.16</v>
      </c>
      <c r="BT6" s="36">
        <f t="shared" si="8"/>
        <v>114.31</v>
      </c>
      <c r="BU6" s="36">
        <f t="shared" si="8"/>
        <v>98.07</v>
      </c>
      <c r="BV6" s="36">
        <f t="shared" si="8"/>
        <v>96.56</v>
      </c>
      <c r="BW6" s="36">
        <f t="shared" si="8"/>
        <v>100.47</v>
      </c>
      <c r="BX6" s="36">
        <f t="shared" si="8"/>
        <v>101.72</v>
      </c>
      <c r="BY6" s="36">
        <f t="shared" si="8"/>
        <v>102.38</v>
      </c>
      <c r="BZ6" s="35" t="str">
        <f>IF(BZ7="","",IF(BZ7="-","【-】","【"&amp;SUBSTITUTE(TEXT(BZ7,"#,##0.00"),"-","△")&amp;"】"))</f>
        <v>【105.59】</v>
      </c>
      <c r="CA6" s="36">
        <f>IF(CA7="",NA(),CA7)</f>
        <v>122.97</v>
      </c>
      <c r="CB6" s="36">
        <f t="shared" ref="CB6:CJ6" si="9">IF(CB7="",NA(),CB7)</f>
        <v>119.79</v>
      </c>
      <c r="CC6" s="36">
        <f t="shared" si="9"/>
        <v>109.54</v>
      </c>
      <c r="CD6" s="36">
        <f t="shared" si="9"/>
        <v>116.57</v>
      </c>
      <c r="CE6" s="36">
        <f t="shared" si="9"/>
        <v>124.49</v>
      </c>
      <c r="CF6" s="36">
        <f t="shared" si="9"/>
        <v>172.26</v>
      </c>
      <c r="CG6" s="36">
        <f t="shared" si="9"/>
        <v>177.14</v>
      </c>
      <c r="CH6" s="36">
        <f t="shared" si="9"/>
        <v>169.82</v>
      </c>
      <c r="CI6" s="36">
        <f t="shared" si="9"/>
        <v>168.2</v>
      </c>
      <c r="CJ6" s="36">
        <f t="shared" si="9"/>
        <v>168.67</v>
      </c>
      <c r="CK6" s="35" t="str">
        <f>IF(CK7="","",IF(CK7="-","【-】","【"&amp;SUBSTITUTE(TEXT(CK7,"#,##0.00"),"-","△")&amp;"】"))</f>
        <v>【163.27】</v>
      </c>
      <c r="CL6" s="36">
        <f>IF(CL7="",NA(),CL7)</f>
        <v>57.49</v>
      </c>
      <c r="CM6" s="36">
        <f t="shared" ref="CM6:CU6" si="10">IF(CM7="",NA(),CM7)</f>
        <v>57.82</v>
      </c>
      <c r="CN6" s="36">
        <f t="shared" si="10"/>
        <v>56.87</v>
      </c>
      <c r="CO6" s="36">
        <f t="shared" si="10"/>
        <v>56.39</v>
      </c>
      <c r="CP6" s="36">
        <f t="shared" si="10"/>
        <v>58.89</v>
      </c>
      <c r="CQ6" s="36">
        <f t="shared" si="10"/>
        <v>55.68</v>
      </c>
      <c r="CR6" s="36">
        <f t="shared" si="10"/>
        <v>55.64</v>
      </c>
      <c r="CS6" s="36">
        <f t="shared" si="10"/>
        <v>55.13</v>
      </c>
      <c r="CT6" s="36">
        <f t="shared" si="10"/>
        <v>54.77</v>
      </c>
      <c r="CU6" s="36">
        <f t="shared" si="10"/>
        <v>54.92</v>
      </c>
      <c r="CV6" s="35" t="str">
        <f>IF(CV7="","",IF(CV7="-","【-】","【"&amp;SUBSTITUTE(TEXT(CV7,"#,##0.00"),"-","△")&amp;"】"))</f>
        <v>【59.94】</v>
      </c>
      <c r="CW6" s="36">
        <f>IF(CW7="",NA(),CW7)</f>
        <v>75.260000000000005</v>
      </c>
      <c r="CX6" s="36">
        <f t="shared" ref="CX6:DF6" si="11">IF(CX7="",NA(),CX7)</f>
        <v>75.66</v>
      </c>
      <c r="CY6" s="36">
        <f t="shared" si="11"/>
        <v>77.7</v>
      </c>
      <c r="CZ6" s="36">
        <f t="shared" si="11"/>
        <v>78.94</v>
      </c>
      <c r="DA6" s="36">
        <f t="shared" si="11"/>
        <v>76.09</v>
      </c>
      <c r="DB6" s="36">
        <f t="shared" si="11"/>
        <v>83.18</v>
      </c>
      <c r="DC6" s="36">
        <f t="shared" si="11"/>
        <v>83.09</v>
      </c>
      <c r="DD6" s="36">
        <f t="shared" si="11"/>
        <v>83</v>
      </c>
      <c r="DE6" s="36">
        <f t="shared" si="11"/>
        <v>82.89</v>
      </c>
      <c r="DF6" s="36">
        <f t="shared" si="11"/>
        <v>82.66</v>
      </c>
      <c r="DG6" s="35" t="str">
        <f>IF(DG7="","",IF(DG7="-","【-】","【"&amp;SUBSTITUTE(TEXT(DG7,"#,##0.00"),"-","△")&amp;"】"))</f>
        <v>【90.22】</v>
      </c>
      <c r="DH6" s="36">
        <f>IF(DH7="",NA(),DH7)</f>
        <v>43.54</v>
      </c>
      <c r="DI6" s="36">
        <f t="shared" ref="DI6:DQ6" si="12">IF(DI7="",NA(),DI7)</f>
        <v>45.06</v>
      </c>
      <c r="DJ6" s="36">
        <f t="shared" si="12"/>
        <v>45.31</v>
      </c>
      <c r="DK6" s="36">
        <f t="shared" si="12"/>
        <v>45.9</v>
      </c>
      <c r="DL6" s="36">
        <f t="shared" si="12"/>
        <v>46.32</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0.86</v>
      </c>
      <c r="EE6" s="36">
        <f t="shared" ref="EE6:EM6" si="14">IF(EE7="",NA(),EE7)</f>
        <v>0.95</v>
      </c>
      <c r="EF6" s="36">
        <f t="shared" si="14"/>
        <v>0.22</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74616</v>
      </c>
      <c r="D7" s="38">
        <v>46</v>
      </c>
      <c r="E7" s="38">
        <v>1</v>
      </c>
      <c r="F7" s="38">
        <v>0</v>
      </c>
      <c r="G7" s="38">
        <v>1</v>
      </c>
      <c r="H7" s="38" t="s">
        <v>105</v>
      </c>
      <c r="I7" s="38" t="s">
        <v>106</v>
      </c>
      <c r="J7" s="38" t="s">
        <v>107</v>
      </c>
      <c r="K7" s="38" t="s">
        <v>108</v>
      </c>
      <c r="L7" s="38" t="s">
        <v>109</v>
      </c>
      <c r="M7" s="38"/>
      <c r="N7" s="39" t="s">
        <v>110</v>
      </c>
      <c r="O7" s="39">
        <v>84.09</v>
      </c>
      <c r="P7" s="39">
        <v>96.34</v>
      </c>
      <c r="Q7" s="39">
        <v>2592</v>
      </c>
      <c r="R7" s="39">
        <v>20112</v>
      </c>
      <c r="S7" s="39">
        <v>192.06</v>
      </c>
      <c r="T7" s="39">
        <v>104.72</v>
      </c>
      <c r="U7" s="39">
        <v>19294</v>
      </c>
      <c r="V7" s="39">
        <v>66.2</v>
      </c>
      <c r="W7" s="39">
        <v>291.45</v>
      </c>
      <c r="X7" s="39">
        <v>130.05000000000001</v>
      </c>
      <c r="Y7" s="39">
        <v>134.52000000000001</v>
      </c>
      <c r="Z7" s="39">
        <v>143.13999999999999</v>
      </c>
      <c r="AA7" s="39">
        <v>134.52000000000001</v>
      </c>
      <c r="AB7" s="39">
        <v>122.43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812.34</v>
      </c>
      <c r="AU7" s="39">
        <v>693.56</v>
      </c>
      <c r="AV7" s="39">
        <v>366.64</v>
      </c>
      <c r="AW7" s="39">
        <v>501.42</v>
      </c>
      <c r="AX7" s="39">
        <v>555.35</v>
      </c>
      <c r="AY7" s="39">
        <v>915.5</v>
      </c>
      <c r="AZ7" s="39">
        <v>963.24</v>
      </c>
      <c r="BA7" s="39">
        <v>381.53</v>
      </c>
      <c r="BB7" s="39">
        <v>391.54</v>
      </c>
      <c r="BC7" s="39">
        <v>384.34</v>
      </c>
      <c r="BD7" s="39">
        <v>262.87</v>
      </c>
      <c r="BE7" s="39">
        <v>264.18</v>
      </c>
      <c r="BF7" s="39">
        <v>229.91</v>
      </c>
      <c r="BG7" s="39">
        <v>194.42</v>
      </c>
      <c r="BH7" s="39">
        <v>162.62</v>
      </c>
      <c r="BI7" s="39">
        <v>168.22</v>
      </c>
      <c r="BJ7" s="39">
        <v>404.78</v>
      </c>
      <c r="BK7" s="39">
        <v>400.38</v>
      </c>
      <c r="BL7" s="39">
        <v>393.27</v>
      </c>
      <c r="BM7" s="39">
        <v>386.97</v>
      </c>
      <c r="BN7" s="39">
        <v>380.58</v>
      </c>
      <c r="BO7" s="39">
        <v>270.87</v>
      </c>
      <c r="BP7" s="39">
        <v>114.61</v>
      </c>
      <c r="BQ7" s="39">
        <v>117.97</v>
      </c>
      <c r="BR7" s="39">
        <v>130.36000000000001</v>
      </c>
      <c r="BS7" s="39">
        <v>122.16</v>
      </c>
      <c r="BT7" s="39">
        <v>114.31</v>
      </c>
      <c r="BU7" s="39">
        <v>98.07</v>
      </c>
      <c r="BV7" s="39">
        <v>96.56</v>
      </c>
      <c r="BW7" s="39">
        <v>100.47</v>
      </c>
      <c r="BX7" s="39">
        <v>101.72</v>
      </c>
      <c r="BY7" s="39">
        <v>102.38</v>
      </c>
      <c r="BZ7" s="39">
        <v>105.59</v>
      </c>
      <c r="CA7" s="39">
        <v>122.97</v>
      </c>
      <c r="CB7" s="39">
        <v>119.79</v>
      </c>
      <c r="CC7" s="39">
        <v>109.54</v>
      </c>
      <c r="CD7" s="39">
        <v>116.57</v>
      </c>
      <c r="CE7" s="39">
        <v>124.49</v>
      </c>
      <c r="CF7" s="39">
        <v>172.26</v>
      </c>
      <c r="CG7" s="39">
        <v>177.14</v>
      </c>
      <c r="CH7" s="39">
        <v>169.82</v>
      </c>
      <c r="CI7" s="39">
        <v>168.2</v>
      </c>
      <c r="CJ7" s="39">
        <v>168.67</v>
      </c>
      <c r="CK7" s="39">
        <v>163.27000000000001</v>
      </c>
      <c r="CL7" s="39">
        <v>57.49</v>
      </c>
      <c r="CM7" s="39">
        <v>57.82</v>
      </c>
      <c r="CN7" s="39">
        <v>56.87</v>
      </c>
      <c r="CO7" s="39">
        <v>56.39</v>
      </c>
      <c r="CP7" s="39">
        <v>58.89</v>
      </c>
      <c r="CQ7" s="39">
        <v>55.68</v>
      </c>
      <c r="CR7" s="39">
        <v>55.64</v>
      </c>
      <c r="CS7" s="39">
        <v>55.13</v>
      </c>
      <c r="CT7" s="39">
        <v>54.77</v>
      </c>
      <c r="CU7" s="39">
        <v>54.92</v>
      </c>
      <c r="CV7" s="39">
        <v>59.94</v>
      </c>
      <c r="CW7" s="39">
        <v>75.260000000000005</v>
      </c>
      <c r="CX7" s="39">
        <v>75.66</v>
      </c>
      <c r="CY7" s="39">
        <v>77.7</v>
      </c>
      <c r="CZ7" s="39">
        <v>78.94</v>
      </c>
      <c r="DA7" s="39">
        <v>76.09</v>
      </c>
      <c r="DB7" s="39">
        <v>83.18</v>
      </c>
      <c r="DC7" s="39">
        <v>83.09</v>
      </c>
      <c r="DD7" s="39">
        <v>83</v>
      </c>
      <c r="DE7" s="39">
        <v>82.89</v>
      </c>
      <c r="DF7" s="39">
        <v>82.66</v>
      </c>
      <c r="DG7" s="39">
        <v>90.22</v>
      </c>
      <c r="DH7" s="39">
        <v>43.54</v>
      </c>
      <c r="DI7" s="39">
        <v>45.06</v>
      </c>
      <c r="DJ7" s="39">
        <v>45.31</v>
      </c>
      <c r="DK7" s="39">
        <v>45.9</v>
      </c>
      <c r="DL7" s="39">
        <v>46.32</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0.86</v>
      </c>
      <c r="EE7" s="39">
        <v>0.95</v>
      </c>
      <c r="EF7" s="39">
        <v>0.22</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2018-02-28T06:53:59Z</cp:lastPrinted>
  <dcterms:created xsi:type="dcterms:W3CDTF">2017-12-25T01:23:06Z</dcterms:created>
  <dcterms:modified xsi:type="dcterms:W3CDTF">2018-03-01T01:30:28Z</dcterms:modified>
  <cp:category/>
</cp:coreProperties>
</file>