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<sst xmlns="http://schemas.openxmlformats.org/spreadsheetml/2006/main" count="232" uniqueCount="120">
  <si>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</si>
  <si>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</si>
  <si>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</si>
  <si>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</si>
  <si>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</si>
  <si>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</si>
  <si>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</si>
  <si>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</si>
  <si>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</si>
  <si>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</si>
  <si>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</si>
  <si>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</si>
  <si>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</si>
  <si>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</si>
  <si>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</si>
  <si>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</si>
  <si>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</si>
  <si>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</si>
  <si>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</si>
  <si>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</si>
  <si>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</si>
  <si>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</si>
  <si>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</si>
  <si>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</si>
  <si>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</si>
  <si>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</si>
  <si>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</si>
  <si>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</si>
  <si>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</si>
  <si>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</si>
  <si>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</si>
  <si>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</si>
  <si>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</si>
  <si>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</si>
  <si>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</si>
  <si>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</si>
  <si>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</si>
  <si>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</si>
  <si>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</si>
  <si>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</si>
  <si>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</si>
  <si>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</si>
  <si>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</si>
  <si>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</si>
  <si>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</si>
  <si>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</si>
  <si>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</si>
  <si>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</si>
  <si>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</si>
  <si>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</si>
  <si>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</si>
  <si>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</si>
  <si>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</si>
  <si>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</si>
  <si>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</si>
  <si>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</si>
  <si>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</si>
  <si>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</si>
  <si>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</si>
  <si>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</si>
  <si>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</si>
  <si>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</si>
  <si>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</si>
  <si>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</si>
  <si>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</si>
  <si>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</si>
  <si>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</si>
  <si>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</si>
  <si>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</si>
  <si>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</si>
  <si>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</si>
  <si>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</si>
  <si>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</si>
  <si>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</si>
  <si>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</si>
  <si>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</si>
  <si>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</si>
  <si>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</si>
  <si>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</si>
  <si>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</si>
  <si>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</si>
  <si>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</si>
  <si>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</si>
  <si>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</si>
  <si>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</si>
  <si>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</si>
  <si>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</si>
  <si>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</si>
  <si>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</si>
  <si>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</si>
  <si>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</si>
  <si>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</si>
  <si>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</si>
  <si>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</si>
  <si>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</si>
  <si>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</si>
  <si>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</si>
  <si>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</si>
  <si>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</si>
  <si>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</si>
  <si>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</si>
  <si>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</si>
  <si>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</si>
  <si>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</si>
  <si>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</si>
  <si>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石川町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</si>
  <si>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</si>
  <si>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</si>
  <si>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</si>
  <si>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</si>
  <si>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</si>
  <si>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</si>
  <si>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</si>
  <si>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</si>
  <si>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</si>
  <si>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</si>
  <si>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事業創設時からの老朽管が数多く残っているため、管路経年劣化率は比較的高い状況にある。財政的事情から管路の更新が計画的に実施されていない。漏水対策として老朽管更新を早期に進め、有収率の向上につなげていきたい。</t>
    <rPh sb="1" eb="3">
      <t>ジギョウ</t>
    </rPh>
    <rPh sb="3" eb="5">
      <t>ソウセツ</t>
    </rPh>
    <rPh sb="5" eb="6">
      <t>ジ</t>
    </rPh>
    <rPh sb="9" eb="11">
      <t>ロウキュウ</t>
    </rPh>
    <rPh sb="11" eb="12">
      <t>カン</t>
    </rPh>
    <rPh sb="13" eb="14">
      <t>カズ</t>
    </rPh>
    <rPh sb="14" eb="15">
      <t>オオ</t>
    </rPh>
    <rPh sb="16" eb="17">
      <t>ノコ</t>
    </rPh>
    <rPh sb="24" eb="26">
      <t>カンロ</t>
    </rPh>
    <rPh sb="26" eb="28">
      <t>ケイネン</t>
    </rPh>
    <rPh sb="28" eb="30">
      <t>レッカ</t>
    </rPh>
    <rPh sb="30" eb="31">
      <t>リツ</t>
    </rPh>
    <rPh sb="32" eb="35">
      <t>ヒカクテキ</t>
    </rPh>
    <rPh sb="35" eb="36">
      <t>タカ</t>
    </rPh>
    <rPh sb="37" eb="39">
      <t>ジョウキョウ</t>
    </rPh>
    <rPh sb="43" eb="46">
      <t>ザイセイテキ</t>
    </rPh>
    <rPh sb="46" eb="48">
      <t>ジジョウ</t>
    </rPh>
    <rPh sb="50" eb="52">
      <t>カンロ</t>
    </rPh>
    <rPh sb="53" eb="55">
      <t>コウシン</t>
    </rPh>
    <rPh sb="56" eb="59">
      <t>ケイカクテキ</t>
    </rPh>
    <rPh sb="60" eb="62">
      <t>ジッシ</t>
    </rPh>
    <rPh sb="69" eb="71">
      <t>ロウスイ</t>
    </rPh>
    <rPh sb="71" eb="73">
      <t>タイサク</t>
    </rPh>
    <rPh sb="76" eb="78">
      <t>ロウキュウ</t>
    </rPh>
    <rPh sb="78" eb="79">
      <t>カン</t>
    </rPh>
    <rPh sb="79" eb="81">
      <t>コウシン</t>
    </rPh>
    <rPh sb="82" eb="84">
      <t>ソウキ</t>
    </rPh>
    <rPh sb="85" eb="86">
      <t>スス</t>
    </rPh>
    <rPh sb="88" eb="90">
      <t>ユウシュウ</t>
    </rPh>
    <rPh sb="90" eb="91">
      <t>リツ</t>
    </rPh>
    <rPh sb="92" eb="94">
      <t>コウジョウ</t>
    </rPh>
    <phoneticPr fontId="4"/>
  </si>
  <si>
    <t>　現段階において、経営の健全性は保たれているが、有収率は低い数値で推移している。漏水が主な要因であるが、老朽管以外の施設の更新も控えており、管路の更新が進まない状況にある。平成29年度からは簡易水道との統合さらには、老朽施設の更新が予定されており、企業債償還や減価償却費の負担増が見込まれる。今後は、経常経費の見直しとともに、料金引き上げを含め収益確保の対策を進めていく必要がある。</t>
    <rPh sb="1" eb="4">
      <t>ゲンダンカイ</t>
    </rPh>
    <rPh sb="9" eb="11">
      <t>ケイエイ</t>
    </rPh>
    <rPh sb="12" eb="15">
      <t>ケンゼンセイ</t>
    </rPh>
    <rPh sb="16" eb="17">
      <t>タモ</t>
    </rPh>
    <rPh sb="24" eb="26">
      <t>ユウシュウ</t>
    </rPh>
    <rPh sb="26" eb="27">
      <t>リツ</t>
    </rPh>
    <rPh sb="28" eb="29">
      <t>ヒク</t>
    </rPh>
    <rPh sb="30" eb="32">
      <t>スウチ</t>
    </rPh>
    <rPh sb="33" eb="35">
      <t>スイイ</t>
    </rPh>
    <rPh sb="40" eb="42">
      <t>ロウスイ</t>
    </rPh>
    <rPh sb="43" eb="44">
      <t>オモ</t>
    </rPh>
    <rPh sb="45" eb="47">
      <t>ヨウイン</t>
    </rPh>
    <rPh sb="52" eb="54">
      <t>ロウキュウ</t>
    </rPh>
    <rPh sb="54" eb="55">
      <t>カン</t>
    </rPh>
    <rPh sb="55" eb="57">
      <t>イガイ</t>
    </rPh>
    <rPh sb="58" eb="60">
      <t>シセツ</t>
    </rPh>
    <rPh sb="61" eb="63">
      <t>コウシン</t>
    </rPh>
    <rPh sb="64" eb="65">
      <t>ヒカ</t>
    </rPh>
    <rPh sb="70" eb="72">
      <t>カンロ</t>
    </rPh>
    <rPh sb="73" eb="75">
      <t>コウシン</t>
    </rPh>
    <rPh sb="76" eb="77">
      <t>スス</t>
    </rPh>
    <rPh sb="80" eb="82">
      <t>ジョウキョウ</t>
    </rPh>
    <rPh sb="86" eb="88">
      <t>ヘイセイ</t>
    </rPh>
    <rPh sb="90" eb="92">
      <t>ネンド</t>
    </rPh>
    <rPh sb="95" eb="97">
      <t>カンイ</t>
    </rPh>
    <rPh sb="97" eb="99">
      <t>スイドウ</t>
    </rPh>
    <rPh sb="101" eb="103">
      <t>トウゴウ</t>
    </rPh>
    <rPh sb="108" eb="110">
      <t>ロウキュウ</t>
    </rPh>
    <rPh sb="110" eb="112">
      <t>シセツ</t>
    </rPh>
    <rPh sb="113" eb="115">
      <t>コウシン</t>
    </rPh>
    <rPh sb="116" eb="118">
      <t>ヨテイ</t>
    </rPh>
    <rPh sb="124" eb="126">
      <t>キギョウ</t>
    </rPh>
    <rPh sb="126" eb="127">
      <t>サイ</t>
    </rPh>
    <rPh sb="127" eb="129">
      <t>ショウカン</t>
    </rPh>
    <rPh sb="130" eb="132">
      <t>ゲンカ</t>
    </rPh>
    <rPh sb="132" eb="134">
      <t>ショウキャク</t>
    </rPh>
    <rPh sb="134" eb="135">
      <t>ヒ</t>
    </rPh>
    <rPh sb="136" eb="139">
      <t>フタンゾウ</t>
    </rPh>
    <rPh sb="140" eb="142">
      <t>ミコ</t>
    </rPh>
    <rPh sb="146" eb="148">
      <t>コンゴ</t>
    </rPh>
    <rPh sb="150" eb="152">
      <t>ケイジョウ</t>
    </rPh>
    <rPh sb="152" eb="154">
      <t>ケイヒ</t>
    </rPh>
    <rPh sb="155" eb="157">
      <t>ミナオ</t>
    </rPh>
    <rPh sb="163" eb="165">
      <t>リョウキン</t>
    </rPh>
    <rPh sb="165" eb="166">
      <t>ヒ</t>
    </rPh>
    <rPh sb="167" eb="168">
      <t>ア</t>
    </rPh>
    <rPh sb="170" eb="171">
      <t>フク</t>
    </rPh>
    <rPh sb="172" eb="174">
      <t>シュウエキ</t>
    </rPh>
    <rPh sb="174" eb="176">
      <t>カクホ</t>
    </rPh>
    <rPh sb="177" eb="179">
      <t>タイサク</t>
    </rPh>
    <rPh sb="180" eb="181">
      <t>スス</t>
    </rPh>
    <rPh sb="185" eb="187">
      <t>ヒツヨウ</t>
    </rPh>
    <phoneticPr fontId="4"/>
  </si>
  <si>
    <t>　人口減少に伴い料金収入が上がらない現状の中、簡易水道事業との統合並びに老朽施設の更新等大規模事業が控えており、経営状況は今後厳しくなることが予測される。施設運営の効率化を図るとともに、料金引き上げの見直しを早急に進めていかなければならない段階にきている。</t>
    <rPh sb="1" eb="3">
      <t>ジンコウ</t>
    </rPh>
    <rPh sb="3" eb="5">
      <t>ゲンショウ</t>
    </rPh>
    <rPh sb="6" eb="7">
      <t>トモナ</t>
    </rPh>
    <rPh sb="8" eb="10">
      <t>リョウキン</t>
    </rPh>
    <rPh sb="10" eb="12">
      <t>シュウニュウ</t>
    </rPh>
    <rPh sb="13" eb="14">
      <t>ア</t>
    </rPh>
    <rPh sb="18" eb="20">
      <t>ゲンジョウ</t>
    </rPh>
    <rPh sb="21" eb="22">
      <t>ナカ</t>
    </rPh>
    <rPh sb="23" eb="25">
      <t>カンイ</t>
    </rPh>
    <rPh sb="25" eb="27">
      <t>スイドウ</t>
    </rPh>
    <rPh sb="27" eb="29">
      <t>ジギョウ</t>
    </rPh>
    <rPh sb="31" eb="33">
      <t>トウゴウ</t>
    </rPh>
    <rPh sb="33" eb="34">
      <t>ナラ</t>
    </rPh>
    <rPh sb="36" eb="38">
      <t>ロウキュウ</t>
    </rPh>
    <rPh sb="38" eb="40">
      <t>シセツ</t>
    </rPh>
    <rPh sb="41" eb="43">
      <t>コウシン</t>
    </rPh>
    <rPh sb="43" eb="44">
      <t>トウ</t>
    </rPh>
    <rPh sb="44" eb="47">
      <t>ダイキボ</t>
    </rPh>
    <rPh sb="47" eb="49">
      <t>ジギョウ</t>
    </rPh>
    <rPh sb="50" eb="51">
      <t>ヒカ</t>
    </rPh>
    <rPh sb="56" eb="58">
      <t>ケイエイ</t>
    </rPh>
    <rPh sb="58" eb="60">
      <t>ジョウキョウ</t>
    </rPh>
    <rPh sb="61" eb="63">
      <t>コンゴ</t>
    </rPh>
    <rPh sb="63" eb="64">
      <t>キビ</t>
    </rPh>
    <rPh sb="71" eb="73">
      <t>ヨソク</t>
    </rPh>
    <rPh sb="77" eb="79">
      <t>シセツ</t>
    </rPh>
    <rPh sb="79" eb="81">
      <t>ウンエイ</t>
    </rPh>
    <rPh sb="82" eb="85">
      <t>コウリツカ</t>
    </rPh>
    <rPh sb="86" eb="87">
      <t>ハカ</t>
    </rPh>
    <rPh sb="93" eb="95">
      <t>リョウキン</t>
    </rPh>
    <rPh sb="95" eb="96">
      <t>ヒ</t>
    </rPh>
    <rPh sb="97" eb="98">
      <t>ア</t>
    </rPh>
    <rPh sb="100" eb="102">
      <t>ミナオ</t>
    </rPh>
    <rPh sb="104" eb="106">
      <t>ソウキュウ</t>
    </rPh>
    <rPh sb="107" eb="108">
      <t>スス</t>
    </rPh>
    <rPh sb="120" eb="122">
      <t>ダンカイ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</si>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</sst>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0.06</c:v>
                </c:pt>
                <c:pt idx="1">
                  <c:v>0.63</c:v>
                </c:pt>
                <c:pt idx="2" formatCode="#,##0.00;&quot;△&quot;#,##0.00">
                  <c:v>0</c:v>
                </c:pt>
                <c:pt idx="3">
                  <c:v>0.73</c:v>
                </c:pt>
                <c:pt idx="4">
                  <c:v>0.52</c:v>
                </c:pt>
              </c:numCache>
            </c:numRef>
          </c:val>
        </c:ser>
        <c:dLbls>
          <c:showLegendKey val="0"/>
          <c:showVal val="0"/>
          <c:showCatName val="0"/>
          <c:showSerName val="0"/>
          <c:showPercent val="0"/>
          <c:showBubbleSize val="0"/>
        </c:dLbls>
        <c:gapWidth val="150"/>
        <c:axId val="49238400"/>
        <c:axId val="492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49238400"/>
        <c:axId val="49240704"/>
      </c:lineChart>
      <c:dateAx>
        <c:axId val="49238400"/>
        <c:scaling>
          <c:orientation val="minMax"/>
        </c:scaling>
        <c:delete val="1"/>
        <c:axPos val="b"/>
        <c:numFmt formatCode="ge" sourceLinked="1"/>
        <c:majorTickMark val="none"/>
        <c:minorTickMark val="none"/>
        <c:tickLblPos val="none"/>
        <c:crossAx val="49240704"/>
        <c:crosses val="autoZero"/>
        <c:auto val="1"/>
        <c:lblOffset val="100"/>
        <c:baseTimeUnit val="years"/>
      </c:dateAx>
      <c:valAx>
        <c:axId val="492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79.599999999999994</c:v>
                </c:pt>
                <c:pt idx="1">
                  <c:v>78.56</c:v>
                </c:pt>
                <c:pt idx="2">
                  <c:v>78.72</c:v>
                </c:pt>
                <c:pt idx="3">
                  <c:v>77.400000000000006</c:v>
                </c:pt>
                <c:pt idx="4">
                  <c:v>76.88</c:v>
                </c:pt>
              </c:numCache>
            </c:numRef>
          </c:val>
        </c:ser>
        <c:dLbls>
          <c:showLegendKey val="0"/>
          <c:showVal val="0"/>
          <c:showCatName val="0"/>
          <c:showSerName val="0"/>
          <c:showPercent val="0"/>
          <c:showBubbleSize val="0"/>
        </c:dLbls>
        <c:gapWidth val="150"/>
        <c:axId val="72144768"/>
        <c:axId val="721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72144768"/>
        <c:axId val="72155136"/>
      </c:lineChart>
      <c:dateAx>
        <c:axId val="72144768"/>
        <c:scaling>
          <c:orientation val="minMax"/>
        </c:scaling>
        <c:delete val="1"/>
        <c:axPos val="b"/>
        <c:numFmt formatCode="ge" sourceLinked="1"/>
        <c:majorTickMark val="none"/>
        <c:minorTickMark val="none"/>
        <c:tickLblPos val="none"/>
        <c:crossAx val="72155136"/>
        <c:crosses val="autoZero"/>
        <c:auto val="1"/>
        <c:lblOffset val="100"/>
        <c:baseTimeUnit val="years"/>
      </c:dateAx>
      <c:valAx>
        <c:axId val="721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76.069999999999993</c:v>
                </c:pt>
                <c:pt idx="1">
                  <c:v>76.22</c:v>
                </c:pt>
                <c:pt idx="2">
                  <c:v>76.72</c:v>
                </c:pt>
                <c:pt idx="3">
                  <c:v>76.349999999999994</c:v>
                </c:pt>
                <c:pt idx="4">
                  <c:v>79.680000000000007</c:v>
                </c:pt>
              </c:numCache>
            </c:numRef>
          </c:val>
        </c:ser>
        <c:dLbls>
          <c:showLegendKey val="0"/>
          <c:showVal val="0"/>
          <c:showCatName val="0"/>
          <c:showSerName val="0"/>
          <c:showPercent val="0"/>
          <c:showBubbleSize val="0"/>
        </c:dLbls>
        <c:gapWidth val="150"/>
        <c:axId val="72197632"/>
        <c:axId val="721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72197632"/>
        <c:axId val="72199552"/>
      </c:lineChart>
      <c:dateAx>
        <c:axId val="72197632"/>
        <c:scaling>
          <c:orientation val="minMax"/>
        </c:scaling>
        <c:delete val="1"/>
        <c:axPos val="b"/>
        <c:numFmt formatCode="ge" sourceLinked="1"/>
        <c:majorTickMark val="none"/>
        <c:minorTickMark val="none"/>
        <c:tickLblPos val="none"/>
        <c:crossAx val="72199552"/>
        <c:crosses val="autoZero"/>
        <c:auto val="1"/>
        <c:lblOffset val="100"/>
        <c:baseTimeUnit val="years"/>
      </c:dateAx>
      <c:valAx>
        <c:axId val="721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134.01</c:v>
                </c:pt>
                <c:pt idx="1">
                  <c:v>130.84</c:v>
                </c:pt>
                <c:pt idx="2">
                  <c:v>134.72</c:v>
                </c:pt>
                <c:pt idx="3">
                  <c:v>126.15</c:v>
                </c:pt>
                <c:pt idx="4">
                  <c:v>131.36000000000001</c:v>
                </c:pt>
              </c:numCache>
            </c:numRef>
          </c:val>
        </c:ser>
        <c:dLbls>
          <c:showLegendKey val="0"/>
          <c:showVal val="0"/>
          <c:showCatName val="0"/>
          <c:showSerName val="0"/>
          <c:showPercent val="0"/>
          <c:showBubbleSize val="0"/>
        </c:dLbls>
        <c:gapWidth val="150"/>
        <c:axId val="72136576"/>
        <c:axId val="721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72136576"/>
        <c:axId val="72139904"/>
      </c:lineChart>
      <c:dateAx>
        <c:axId val="72136576"/>
        <c:scaling>
          <c:orientation val="minMax"/>
        </c:scaling>
        <c:delete val="1"/>
        <c:axPos val="b"/>
        <c:numFmt formatCode="ge" sourceLinked="1"/>
        <c:majorTickMark val="none"/>
        <c:minorTickMark val="none"/>
        <c:tickLblPos val="none"/>
        <c:crossAx val="72139904"/>
        <c:crosses val="autoZero"/>
        <c:auto val="1"/>
        <c:lblOffset val="100"/>
        <c:baseTimeUnit val="years"/>
      </c:dateAx>
      <c:valAx>
        <c:axId val="7213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46.63</c:v>
                </c:pt>
                <c:pt idx="1">
                  <c:v>48.14</c:v>
                </c:pt>
                <c:pt idx="2">
                  <c:v>49.86</c:v>
                </c:pt>
                <c:pt idx="3">
                  <c:v>50.53</c:v>
                </c:pt>
                <c:pt idx="4">
                  <c:v>40.06</c:v>
                </c:pt>
              </c:numCache>
            </c:numRef>
          </c:val>
        </c:ser>
        <c:dLbls>
          <c:showLegendKey val="0"/>
          <c:showVal val="0"/>
          <c:showCatName val="0"/>
          <c:showSerName val="0"/>
          <c:showPercent val="0"/>
          <c:showBubbleSize val="0"/>
        </c:dLbls>
        <c:gapWidth val="150"/>
        <c:axId val="72216960"/>
        <c:axId val="722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72216960"/>
        <c:axId val="72219648"/>
      </c:lineChart>
      <c:dateAx>
        <c:axId val="72216960"/>
        <c:scaling>
          <c:orientation val="minMax"/>
        </c:scaling>
        <c:delete val="1"/>
        <c:axPos val="b"/>
        <c:numFmt formatCode="ge" sourceLinked="1"/>
        <c:majorTickMark val="none"/>
        <c:minorTickMark val="none"/>
        <c:tickLblPos val="none"/>
        <c:crossAx val="72219648"/>
        <c:crosses val="autoZero"/>
        <c:auto val="1"/>
        <c:lblOffset val="100"/>
        <c:baseTimeUnit val="years"/>
      </c:dateAx>
      <c:valAx>
        <c:axId val="722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11.25</c:v>
                </c:pt>
                <c:pt idx="1">
                  <c:v>11.25</c:v>
                </c:pt>
                <c:pt idx="2">
                  <c:v>11.25</c:v>
                </c:pt>
                <c:pt idx="3">
                  <c:v>10.53</c:v>
                </c:pt>
                <c:pt idx="4">
                  <c:v>10.53</c:v>
                </c:pt>
              </c:numCache>
            </c:numRef>
          </c:val>
        </c:ser>
        <c:dLbls>
          <c:showLegendKey val="0"/>
          <c:showVal val="0"/>
          <c:showCatName val="0"/>
          <c:showSerName val="0"/>
          <c:showPercent val="0"/>
          <c:showBubbleSize val="0"/>
        </c:dLbls>
        <c:gapWidth val="150"/>
        <c:axId val="75312128"/>
        <c:axId val="753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75312128"/>
        <c:axId val="75315456"/>
      </c:lineChart>
      <c:dateAx>
        <c:axId val="75312128"/>
        <c:scaling>
          <c:orientation val="minMax"/>
        </c:scaling>
        <c:delete val="1"/>
        <c:axPos val="b"/>
        <c:numFmt formatCode="ge" sourceLinked="1"/>
        <c:majorTickMark val="none"/>
        <c:minorTickMark val="none"/>
        <c:tickLblPos val="none"/>
        <c:crossAx val="75315456"/>
        <c:crosses val="autoZero"/>
        <c:auto val="1"/>
        <c:lblOffset val="100"/>
        <c:baseTimeUnit val="years"/>
      </c:dateAx>
      <c:valAx>
        <c:axId val="753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473664"/>
        <c:axId val="754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75473664"/>
        <c:axId val="75481088"/>
      </c:lineChart>
      <c:dateAx>
        <c:axId val="75473664"/>
        <c:scaling>
          <c:orientation val="minMax"/>
        </c:scaling>
        <c:delete val="1"/>
        <c:axPos val="b"/>
        <c:numFmt formatCode="ge" sourceLinked="1"/>
        <c:majorTickMark val="none"/>
        <c:minorTickMark val="none"/>
        <c:tickLblPos val="none"/>
        <c:crossAx val="75481088"/>
        <c:crosses val="autoZero"/>
        <c:auto val="1"/>
        <c:lblOffset val="100"/>
        <c:baseTimeUnit val="years"/>
      </c:dateAx>
      <c:valAx>
        <c:axId val="7548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7056.88</c:v>
                </c:pt>
                <c:pt idx="1">
                  <c:v>28094.22</c:v>
                </c:pt>
                <c:pt idx="2">
                  <c:v>7700.95</c:v>
                </c:pt>
                <c:pt idx="3">
                  <c:v>6477.49</c:v>
                </c:pt>
                <c:pt idx="4">
                  <c:v>7438.98</c:v>
                </c:pt>
              </c:numCache>
            </c:numRef>
          </c:val>
        </c:ser>
        <c:dLbls>
          <c:showLegendKey val="0"/>
          <c:showVal val="0"/>
          <c:showCatName val="0"/>
          <c:showSerName val="0"/>
          <c:showPercent val="0"/>
          <c:showBubbleSize val="0"/>
        </c:dLbls>
        <c:gapWidth val="150"/>
        <c:axId val="93010560"/>
        <c:axId val="939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93010560"/>
        <c:axId val="93954048"/>
      </c:lineChart>
      <c:dateAx>
        <c:axId val="93010560"/>
        <c:scaling>
          <c:orientation val="minMax"/>
        </c:scaling>
        <c:delete val="1"/>
        <c:axPos val="b"/>
        <c:numFmt formatCode="ge" sourceLinked="1"/>
        <c:majorTickMark val="none"/>
        <c:minorTickMark val="none"/>
        <c:tickLblPos val="none"/>
        <c:crossAx val="93954048"/>
        <c:crosses val="autoZero"/>
        <c:auto val="1"/>
        <c:lblOffset val="100"/>
        <c:baseTimeUnit val="years"/>
      </c:dateAx>
      <c:valAx>
        <c:axId val="9395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0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7.49</c:v>
                </c:pt>
                <c:pt idx="1">
                  <c:v>6.44</c:v>
                </c:pt>
                <c:pt idx="2">
                  <c:v>5.22</c:v>
                </c:pt>
                <c:pt idx="3">
                  <c:v>32.03</c:v>
                </c:pt>
                <c:pt idx="4">
                  <c:v>59.56</c:v>
                </c:pt>
              </c:numCache>
            </c:numRef>
          </c:val>
        </c:ser>
        <c:dLbls>
          <c:showLegendKey val="0"/>
          <c:showVal val="0"/>
          <c:showCatName val="0"/>
          <c:showSerName val="0"/>
          <c:showPercent val="0"/>
          <c:showBubbleSize val="0"/>
        </c:dLbls>
        <c:gapWidth val="150"/>
        <c:axId val="113844992"/>
        <c:axId val="1138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13844992"/>
        <c:axId val="113846912"/>
      </c:lineChart>
      <c:dateAx>
        <c:axId val="113844992"/>
        <c:scaling>
          <c:orientation val="minMax"/>
        </c:scaling>
        <c:delete val="1"/>
        <c:axPos val="b"/>
        <c:numFmt formatCode="ge" sourceLinked="1"/>
        <c:majorTickMark val="none"/>
        <c:minorTickMark val="none"/>
        <c:tickLblPos val="none"/>
        <c:crossAx val="113846912"/>
        <c:crosses val="autoZero"/>
        <c:auto val="1"/>
        <c:lblOffset val="100"/>
        <c:baseTimeUnit val="years"/>
      </c:dateAx>
      <c:valAx>
        <c:axId val="11384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8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130.97999999999999</c:v>
                </c:pt>
                <c:pt idx="1">
                  <c:v>130.61000000000001</c:v>
                </c:pt>
                <c:pt idx="2">
                  <c:v>133.93</c:v>
                </c:pt>
                <c:pt idx="3">
                  <c:v>125.2</c:v>
                </c:pt>
                <c:pt idx="4">
                  <c:v>124.28</c:v>
                </c:pt>
              </c:numCache>
            </c:numRef>
          </c:val>
        </c:ser>
        <c:dLbls>
          <c:showLegendKey val="0"/>
          <c:showVal val="0"/>
          <c:showCatName val="0"/>
          <c:showSerName val="0"/>
          <c:showPercent val="0"/>
          <c:showBubbleSize val="0"/>
        </c:dLbls>
        <c:gapWidth val="150"/>
        <c:axId val="143713792"/>
        <c:axId val="1443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43713792"/>
        <c:axId val="144330752"/>
      </c:lineChart>
      <c:dateAx>
        <c:axId val="143713792"/>
        <c:scaling>
          <c:orientation val="minMax"/>
        </c:scaling>
        <c:delete val="1"/>
        <c:axPos val="b"/>
        <c:numFmt formatCode="ge" sourceLinked="1"/>
        <c:majorTickMark val="none"/>
        <c:minorTickMark val="none"/>
        <c:tickLblPos val="none"/>
        <c:crossAx val="144330752"/>
        <c:crosses val="autoZero"/>
        <c:auto val="1"/>
        <c:lblOffset val="100"/>
        <c:baseTimeUnit val="years"/>
      </c:dateAx>
      <c:valAx>
        <c:axId val="1443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121.65</c:v>
                </c:pt>
                <c:pt idx="1">
                  <c:v>121.98</c:v>
                </c:pt>
                <c:pt idx="2">
                  <c:v>118.41</c:v>
                </c:pt>
                <c:pt idx="3">
                  <c:v>126.32</c:v>
                </c:pt>
                <c:pt idx="4">
                  <c:v>126.38</c:v>
                </c:pt>
              </c:numCache>
            </c:numRef>
          </c:val>
        </c:ser>
        <c:dLbls>
          <c:showLegendKey val="0"/>
          <c:showVal val="0"/>
          <c:showCatName val="0"/>
          <c:showSerName val="0"/>
          <c:showPercent val="0"/>
          <c:showBubbleSize val="0"/>
        </c:dLbls>
        <c:gapWidth val="150"/>
        <c:axId val="145582336"/>
        <c:axId val="1456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45582336"/>
        <c:axId val="145649664"/>
      </c:lineChart>
      <c:dateAx>
        <c:axId val="145582336"/>
        <c:scaling>
          <c:orientation val="minMax"/>
        </c:scaling>
        <c:delete val="1"/>
        <c:axPos val="b"/>
        <c:numFmt formatCode="ge" sourceLinked="1"/>
        <c:majorTickMark val="none"/>
        <c:minorTickMark val="none"/>
        <c:tickLblPos val="none"/>
        <c:crossAx val="145649664"/>
        <c:crosses val="autoZero"/>
        <c:auto val="1"/>
        <c:lblOffset val="100"/>
        <c:baseTimeUnit val="years"/>
      </c:dateAx>
      <c:valAx>
        <c:axId val="145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石川町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15922</v>
      </c>
      <c r="AM8" s="61"/>
      <c r="AN8" s="61"/>
      <c r="AO8" s="61"/>
      <c r="AP8" s="61"/>
      <c r="AQ8" s="61"/>
      <c r="AR8" s="61"/>
      <c r="AS8" s="61"/>
      <c r="AT8" s="51">
        <f>データ!$S$6</f>
        <v>115.71</v>
      </c>
      <c r="AU8" s="52"/>
      <c r="AV8" s="52"/>
      <c r="AW8" s="52"/>
      <c r="AX8" s="52"/>
      <c r="AY8" s="52"/>
      <c r="AZ8" s="52"/>
      <c r="BA8" s="52"/>
      <c r="BB8" s="53">
        <f>データ!$T$6</f>
        <v>137.6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94.13</v>
      </c>
      <c r="J10" s="52"/>
      <c r="K10" s="52"/>
      <c r="L10" s="52"/>
      <c r="M10" s="52"/>
      <c r="N10" s="52"/>
      <c r="O10" s="64"/>
      <c r="P10" s="53">
        <f>データ!$P$6</f>
        <v>58.94</v>
      </c>
      <c r="Q10" s="53"/>
      <c r="R10" s="53"/>
      <c r="S10" s="53"/>
      <c r="T10" s="53"/>
      <c r="U10" s="53"/>
      <c r="V10" s="53"/>
      <c r="W10" s="61">
        <f>データ!$Q$6</f>
        <v>3807</v>
      </c>
      <c r="X10" s="61"/>
      <c r="Y10" s="61"/>
      <c r="Z10" s="61"/>
      <c r="AA10" s="61"/>
      <c r="AB10" s="61"/>
      <c r="AC10" s="61"/>
      <c r="AD10" s="2"/>
      <c r="AE10" s="2"/>
      <c r="AF10" s="2"/>
      <c r="AG10" s="2"/>
      <c r="AH10" s="5"/>
      <c r="AI10" s="5"/>
      <c r="AJ10" s="5"/>
      <c r="AK10" s="5"/>
      <c r="AL10" s="61">
        <f>データ!$U$6</f>
        <v>9306</v>
      </c>
      <c r="AM10" s="61"/>
      <c r="AN10" s="61"/>
      <c r="AO10" s="61"/>
      <c r="AP10" s="61"/>
      <c r="AQ10" s="61"/>
      <c r="AR10" s="61"/>
      <c r="AS10" s="61"/>
      <c r="AT10" s="51">
        <f>データ!$V$6</f>
        <v>15.17</v>
      </c>
      <c r="AU10" s="52"/>
      <c r="AV10" s="52"/>
      <c r="AW10" s="52"/>
      <c r="AX10" s="52"/>
      <c r="AY10" s="52"/>
      <c r="AZ10" s="52"/>
      <c r="BA10" s="52"/>
      <c r="BB10" s="53">
        <f>データ!$W$6</f>
        <v>613.45000000000005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75019</v>
      </c>
      <c r="D6" s="34">
        <f t="shared" si="3"/>
        <v>46</v>
      </c>
      <c r="E6" s="34">
        <f t="shared" si="3"/>
        <v>1</v>
      </c>
      <c r="F6" s="34">
        <f t="shared" si="3"/>
        <v>0</v>
      </c>
      <c r="G6" s="34">
        <f t="shared" si="3"/>
        <v>1</v>
      </c>
      <c r="H6" s="34" t="str">
        <f t="shared" si="3"/>
        <v>福島県　石川町</v>
      </c>
      <c r="I6" s="34" t="str">
        <f t="shared" si="3"/>
        <v>法適用</v>
      </c>
      <c r="J6" s="34" t="str">
        <f t="shared" si="3"/>
        <v>水道事業</v>
      </c>
      <c r="K6" s="34" t="str">
        <f t="shared" si="3"/>
        <v>末端給水事業</v>
      </c>
      <c r="L6" s="34" t="str">
        <f t="shared" si="3"/>
        <v>A8</v>
      </c>
      <c r="M6" s="34">
        <f t="shared" si="3"/>
        <v>0</v>
      </c>
      <c r="N6" s="35" t="str">
        <f t="shared" si="3"/>
        <v>-</v>
      </c>
      <c r="O6" s="35">
        <f t="shared" si="3"/>
        <v>94.13</v>
      </c>
      <c r="P6" s="35">
        <f t="shared" si="3"/>
        <v>58.94</v>
      </c>
      <c r="Q6" s="35">
        <f t="shared" si="3"/>
        <v>3807</v>
      </c>
      <c r="R6" s="35">
        <f t="shared" si="3"/>
        <v>15922</v>
      </c>
      <c r="S6" s="35">
        <f t="shared" si="3"/>
        <v>115.71</v>
      </c>
      <c r="T6" s="35">
        <f t="shared" si="3"/>
        <v>137.6</v>
      </c>
      <c r="U6" s="35">
        <f t="shared" si="3"/>
        <v>9306</v>
      </c>
      <c r="V6" s="35">
        <f t="shared" si="3"/>
        <v>15.17</v>
      </c>
      <c r="W6" s="35">
        <f t="shared" si="3"/>
        <v>613.45000000000005</v>
      </c>
      <c r="X6" s="36">
        <f>IF(X7="",NA(),X7)</f>
        <v>134.01</v>
      </c>
      <c r="Y6" s="36">
        <f t="shared" ref="Y6:AG6" si="4">IF(Y7="",NA(),Y7)</f>
        <v>130.84</v>
      </c>
      <c r="Z6" s="36">
        <f t="shared" si="4"/>
        <v>134.72</v>
      </c>
      <c r="AA6" s="36">
        <f t="shared" si="4"/>
        <v>126.15</v>
      </c>
      <c r="AB6" s="36">
        <f t="shared" si="4"/>
        <v>131.36000000000001</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7056.88</v>
      </c>
      <c r="AU6" s="36">
        <f t="shared" ref="AU6:BC6" si="6">IF(AU7="",NA(),AU7)</f>
        <v>28094.22</v>
      </c>
      <c r="AV6" s="36">
        <f t="shared" si="6"/>
        <v>7700.95</v>
      </c>
      <c r="AW6" s="36">
        <f t="shared" si="6"/>
        <v>6477.49</v>
      </c>
      <c r="AX6" s="36">
        <f t="shared" si="6"/>
        <v>7438.98</v>
      </c>
      <c r="AY6" s="36">
        <f t="shared" si="6"/>
        <v>1002.64</v>
      </c>
      <c r="AZ6" s="36">
        <f t="shared" si="6"/>
        <v>1164.51</v>
      </c>
      <c r="BA6" s="36">
        <f t="shared" si="6"/>
        <v>434.72</v>
      </c>
      <c r="BB6" s="36">
        <f t="shared" si="6"/>
        <v>416.14</v>
      </c>
      <c r="BC6" s="36">
        <f t="shared" si="6"/>
        <v>371.89</v>
      </c>
      <c r="BD6" s="35" t="str">
        <f>IF(BD7="","",IF(BD7="-","【-】","【"&amp;SUBSTITUTE(TEXT(BD7,"#,##0.00"),"-","△")&amp;"】"))</f>
        <v>【262.87】</v>
      </c>
      <c r="BE6" s="36">
        <f>IF(BE7="",NA(),BE7)</f>
        <v>7.49</v>
      </c>
      <c r="BF6" s="36">
        <f t="shared" ref="BF6:BN6" si="7">IF(BF7="",NA(),BF7)</f>
        <v>6.44</v>
      </c>
      <c r="BG6" s="36">
        <f t="shared" si="7"/>
        <v>5.22</v>
      </c>
      <c r="BH6" s="36">
        <f t="shared" si="7"/>
        <v>32.03</v>
      </c>
      <c r="BI6" s="36">
        <f t="shared" si="7"/>
        <v>59.56</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130.97999999999999</v>
      </c>
      <c r="BQ6" s="36">
        <f t="shared" ref="BQ6:BY6" si="8">IF(BQ7="",NA(),BQ7)</f>
        <v>130.61000000000001</v>
      </c>
      <c r="BR6" s="36">
        <f t="shared" si="8"/>
        <v>133.93</v>
      </c>
      <c r="BS6" s="36">
        <f t="shared" si="8"/>
        <v>125.2</v>
      </c>
      <c r="BT6" s="36">
        <f t="shared" si="8"/>
        <v>124.28</v>
      </c>
      <c r="BU6" s="36">
        <f t="shared" si="8"/>
        <v>90.69</v>
      </c>
      <c r="BV6" s="36">
        <f t="shared" si="8"/>
        <v>90.64</v>
      </c>
      <c r="BW6" s="36">
        <f t="shared" si="8"/>
        <v>93.66</v>
      </c>
      <c r="BX6" s="36">
        <f t="shared" si="8"/>
        <v>92.76</v>
      </c>
      <c r="BY6" s="36">
        <f t="shared" si="8"/>
        <v>93.28</v>
      </c>
      <c r="BZ6" s="35" t="str">
        <f>IF(BZ7="","",IF(BZ7="-","【-】","【"&amp;SUBSTITUTE(TEXT(BZ7,"#,##0.00"),"-","△")&amp;"】"))</f>
        <v>【105.59】</v>
      </c>
      <c r="CA6" s="36">
        <f>IF(CA7="",NA(),CA7)</f>
        <v>121.65</v>
      </c>
      <c r="CB6" s="36">
        <f t="shared" ref="CB6:CJ6" si="9">IF(CB7="",NA(),CB7)</f>
        <v>121.98</v>
      </c>
      <c r="CC6" s="36">
        <f t="shared" si="9"/>
        <v>118.41</v>
      </c>
      <c r="CD6" s="36">
        <f t="shared" si="9"/>
        <v>126.32</v>
      </c>
      <c r="CE6" s="36">
        <f t="shared" si="9"/>
        <v>126.38</v>
      </c>
      <c r="CF6" s="36">
        <f t="shared" si="9"/>
        <v>211.08</v>
      </c>
      <c r="CG6" s="36">
        <f t="shared" si="9"/>
        <v>213.52</v>
      </c>
      <c r="CH6" s="36">
        <f t="shared" si="9"/>
        <v>208.21</v>
      </c>
      <c r="CI6" s="36">
        <f t="shared" si="9"/>
        <v>208.67</v>
      </c>
      <c r="CJ6" s="36">
        <f t="shared" si="9"/>
        <v>208.29</v>
      </c>
      <c r="CK6" s="35" t="str">
        <f>IF(CK7="","",IF(CK7="-","【-】","【"&amp;SUBSTITUTE(TEXT(CK7,"#,##0.00"),"-","△")&amp;"】"))</f>
        <v>【163.27】</v>
      </c>
      <c r="CL6" s="36">
        <f>IF(CL7="",NA(),CL7)</f>
        <v>79.599999999999994</v>
      </c>
      <c r="CM6" s="36">
        <f t="shared" ref="CM6:CU6" si="10">IF(CM7="",NA(),CM7)</f>
        <v>78.56</v>
      </c>
      <c r="CN6" s="36">
        <f t="shared" si="10"/>
        <v>78.72</v>
      </c>
      <c r="CO6" s="36">
        <f t="shared" si="10"/>
        <v>77.400000000000006</v>
      </c>
      <c r="CP6" s="36">
        <f t="shared" si="10"/>
        <v>76.88</v>
      </c>
      <c r="CQ6" s="36">
        <f t="shared" si="10"/>
        <v>49.69</v>
      </c>
      <c r="CR6" s="36">
        <f t="shared" si="10"/>
        <v>49.77</v>
      </c>
      <c r="CS6" s="36">
        <f t="shared" si="10"/>
        <v>49.22</v>
      </c>
      <c r="CT6" s="36">
        <f t="shared" si="10"/>
        <v>49.08</v>
      </c>
      <c r="CU6" s="36">
        <f t="shared" si="10"/>
        <v>49.32</v>
      </c>
      <c r="CV6" s="35" t="str">
        <f>IF(CV7="","",IF(CV7="-","【-】","【"&amp;SUBSTITUTE(TEXT(CV7,"#,##0.00"),"-","△")&amp;"】"))</f>
        <v>【59.94】</v>
      </c>
      <c r="CW6" s="36">
        <f>IF(CW7="",NA(),CW7)</f>
        <v>76.069999999999993</v>
      </c>
      <c r="CX6" s="36">
        <f t="shared" ref="CX6:DF6" si="11">IF(CX7="",NA(),CX7)</f>
        <v>76.22</v>
      </c>
      <c r="CY6" s="36">
        <f t="shared" si="11"/>
        <v>76.72</v>
      </c>
      <c r="CZ6" s="36">
        <f t="shared" si="11"/>
        <v>76.349999999999994</v>
      </c>
      <c r="DA6" s="36">
        <f t="shared" si="11"/>
        <v>79.680000000000007</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46.63</v>
      </c>
      <c r="DI6" s="36">
        <f t="shared" ref="DI6:DQ6" si="12">IF(DI7="",NA(),DI7)</f>
        <v>48.14</v>
      </c>
      <c r="DJ6" s="36">
        <f t="shared" si="12"/>
        <v>49.86</v>
      </c>
      <c r="DK6" s="36">
        <f t="shared" si="12"/>
        <v>50.53</v>
      </c>
      <c r="DL6" s="36">
        <f t="shared" si="12"/>
        <v>40.06</v>
      </c>
      <c r="DM6" s="36">
        <f t="shared" si="12"/>
        <v>35.18</v>
      </c>
      <c r="DN6" s="36">
        <f t="shared" si="12"/>
        <v>36.43</v>
      </c>
      <c r="DO6" s="36">
        <f t="shared" si="12"/>
        <v>46.12</v>
      </c>
      <c r="DP6" s="36">
        <f t="shared" si="12"/>
        <v>47.44</v>
      </c>
      <c r="DQ6" s="36">
        <f t="shared" si="12"/>
        <v>48.3</v>
      </c>
      <c r="DR6" s="35" t="str">
        <f>IF(DR7="","",IF(DR7="-","【-】","【"&amp;SUBSTITUTE(TEXT(DR7,"#,##0.00"),"-","△")&amp;"】"))</f>
        <v>【47.91】</v>
      </c>
      <c r="DS6" s="36">
        <f>IF(DS7="",NA(),DS7)</f>
        <v>11.25</v>
      </c>
      <c r="DT6" s="36">
        <f t="shared" ref="DT6:EB6" si="13">IF(DT7="",NA(),DT7)</f>
        <v>11.25</v>
      </c>
      <c r="DU6" s="36">
        <f t="shared" si="13"/>
        <v>11.25</v>
      </c>
      <c r="DV6" s="36">
        <f t="shared" si="13"/>
        <v>10.53</v>
      </c>
      <c r="DW6" s="36">
        <f t="shared" si="13"/>
        <v>10.53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0.06</v>
      </c>
      <c r="EE6" s="36">
        <f t="shared" ref="EE6:EM6" si="14">IF(EE7="",NA(),EE7)</f>
        <v>0.63</v>
      </c>
      <c r="EF6" s="35">
        <f t="shared" si="14"/>
        <v>0</v>
      </c>
      <c r="EG6" s="36">
        <f t="shared" si="14"/>
        <v>0.73</v>
      </c>
      <c r="EH6" s="36">
        <f t="shared" si="14"/>
        <v>0.52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75019</v>
      </c>
      <c r="D7" s="38">
        <v>46</v>
      </c>
      <c r="E7" s="38">
        <v>1</v>
      </c>
      <c r="F7" s="38">
        <v>0</v>
      </c>
      <c r="G7" s="38">
        <v>1</v>
      </c>
      <c r="H7" s="38" t="s">
        <v>105</v>
      </c>
      <c r="I7" s="38" t="s">
        <v>106</v>
      </c>
      <c r="J7" s="38" t="s">
        <v>107</v>
      </c>
      <c r="K7" s="38" t="s">
        <v>108</v>
      </c>
      <c r="L7" s="38" t="s">
        <v>109</v>
      </c>
      <c r="M7" s="38"/>
      <c r="N7" s="39" t="s">
        <v>110</v>
      </c>
      <c r="O7" s="39">
        <v>94.13</v>
      </c>
      <c r="P7" s="39">
        <v>58.94</v>
      </c>
      <c r="Q7" s="39">
        <v>3807</v>
      </c>
      <c r="R7" s="39">
        <v>15922</v>
      </c>
      <c r="S7" s="39">
        <v>115.71</v>
      </c>
      <c r="T7" s="39">
        <v>137.6</v>
      </c>
      <c r="U7" s="39">
        <v>9306</v>
      </c>
      <c r="V7" s="39">
        <v>15.17</v>
      </c>
      <c r="W7" s="39">
        <v>613.45000000000005</v>
      </c>
      <c r="X7" s="39">
        <v>134.01</v>
      </c>
      <c r="Y7" s="39">
        <v>130.84</v>
      </c>
      <c r="Z7" s="39">
        <v>134.72</v>
      </c>
      <c r="AA7" s="39">
        <v>126.15</v>
      </c>
      <c r="AB7" s="39">
        <v>131.36000000000001</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7056.88</v>
      </c>
      <c r="AU7" s="39">
        <v>28094.22</v>
      </c>
      <c r="AV7" s="39">
        <v>7700.95</v>
      </c>
      <c r="AW7" s="39">
        <v>6477.49</v>
      </c>
      <c r="AX7" s="39">
        <v>7438.98</v>
      </c>
      <c r="AY7" s="39">
        <v>1002.64</v>
      </c>
      <c r="AZ7" s="39">
        <v>1164.51</v>
      </c>
      <c r="BA7" s="39">
        <v>434.72</v>
      </c>
      <c r="BB7" s="39">
        <v>416.14</v>
      </c>
      <c r="BC7" s="39">
        <v>371.89</v>
      </c>
      <c r="BD7" s="39">
        <v>262.87</v>
      </c>
      <c r="BE7" s="39">
        <v>7.49</v>
      </c>
      <c r="BF7" s="39">
        <v>6.44</v>
      </c>
      <c r="BG7" s="39">
        <v>5.22</v>
      </c>
      <c r="BH7" s="39">
        <v>32.03</v>
      </c>
      <c r="BI7" s="39">
        <v>59.56</v>
      </c>
      <c r="BJ7" s="39">
        <v>520.29999999999995</v>
      </c>
      <c r="BK7" s="39">
        <v>498.27</v>
      </c>
      <c r="BL7" s="39">
        <v>495.76</v>
      </c>
      <c r="BM7" s="39">
        <v>487.22</v>
      </c>
      <c r="BN7" s="39">
        <v>483.11</v>
      </c>
      <c r="BO7" s="39">
        <v>270.87</v>
      </c>
      <c r="BP7" s="39">
        <v>130.97999999999999</v>
      </c>
      <c r="BQ7" s="39">
        <v>130.61000000000001</v>
      </c>
      <c r="BR7" s="39">
        <v>133.93</v>
      </c>
      <c r="BS7" s="39">
        <v>125.2</v>
      </c>
      <c r="BT7" s="39">
        <v>124.28</v>
      </c>
      <c r="BU7" s="39">
        <v>90.69</v>
      </c>
      <c r="BV7" s="39">
        <v>90.64</v>
      </c>
      <c r="BW7" s="39">
        <v>93.66</v>
      </c>
      <c r="BX7" s="39">
        <v>92.76</v>
      </c>
      <c r="BY7" s="39">
        <v>93.28</v>
      </c>
      <c r="BZ7" s="39">
        <v>105.59</v>
      </c>
      <c r="CA7" s="39">
        <v>121.65</v>
      </c>
      <c r="CB7" s="39">
        <v>121.98</v>
      </c>
      <c r="CC7" s="39">
        <v>118.41</v>
      </c>
      <c r="CD7" s="39">
        <v>126.32</v>
      </c>
      <c r="CE7" s="39">
        <v>126.38</v>
      </c>
      <c r="CF7" s="39">
        <v>211.08</v>
      </c>
      <c r="CG7" s="39">
        <v>213.52</v>
      </c>
      <c r="CH7" s="39">
        <v>208.21</v>
      </c>
      <c r="CI7" s="39">
        <v>208.67</v>
      </c>
      <c r="CJ7" s="39">
        <v>208.29</v>
      </c>
      <c r="CK7" s="39">
        <v>163.27000000000001</v>
      </c>
      <c r="CL7" s="39">
        <v>79.599999999999994</v>
      </c>
      <c r="CM7" s="39">
        <v>78.56</v>
      </c>
      <c r="CN7" s="39">
        <v>78.72</v>
      </c>
      <c r="CO7" s="39">
        <v>77.400000000000006</v>
      </c>
      <c r="CP7" s="39">
        <v>76.88</v>
      </c>
      <c r="CQ7" s="39">
        <v>49.69</v>
      </c>
      <c r="CR7" s="39">
        <v>49.77</v>
      </c>
      <c r="CS7" s="39">
        <v>49.22</v>
      </c>
      <c r="CT7" s="39">
        <v>49.08</v>
      </c>
      <c r="CU7" s="39">
        <v>49.32</v>
      </c>
      <c r="CV7" s="39">
        <v>59.94</v>
      </c>
      <c r="CW7" s="39">
        <v>76.069999999999993</v>
      </c>
      <c r="CX7" s="39">
        <v>76.22</v>
      </c>
      <c r="CY7" s="39">
        <v>76.72</v>
      </c>
      <c r="CZ7" s="39">
        <v>76.349999999999994</v>
      </c>
      <c r="DA7" s="39">
        <v>79.680000000000007</v>
      </c>
      <c r="DB7" s="39">
        <v>80.010000000000005</v>
      </c>
      <c r="DC7" s="39">
        <v>79.98</v>
      </c>
      <c r="DD7" s="39">
        <v>79.48</v>
      </c>
      <c r="DE7" s="39">
        <v>79.3</v>
      </c>
      <c r="DF7" s="39">
        <v>79.34</v>
      </c>
      <c r="DG7" s="39">
        <v>90.22</v>
      </c>
      <c r="DH7" s="39">
        <v>46.63</v>
      </c>
      <c r="DI7" s="39">
        <v>48.14</v>
      </c>
      <c r="DJ7" s="39">
        <v>49.86</v>
      </c>
      <c r="DK7" s="39">
        <v>50.53</v>
      </c>
      <c r="DL7" s="39">
        <v>40.06</v>
      </c>
      <c r="DM7" s="39">
        <v>35.18</v>
      </c>
      <c r="DN7" s="39">
        <v>36.43</v>
      </c>
      <c r="DO7" s="39">
        <v>46.12</v>
      </c>
      <c r="DP7" s="39">
        <v>47.44</v>
      </c>
      <c r="DQ7" s="39">
        <v>48.3</v>
      </c>
      <c r="DR7" s="39">
        <v>47.91</v>
      </c>
      <c r="DS7" s="39">
        <v>11.25</v>
      </c>
      <c r="DT7" s="39">
        <v>11.25</v>
      </c>
      <c r="DU7" s="39">
        <v>11.25</v>
      </c>
      <c r="DV7" s="39">
        <v>10.53</v>
      </c>
      <c r="DW7" s="39">
        <v>10.53</v>
      </c>
      <c r="DX7" s="39">
        <v>8.41</v>
      </c>
      <c r="DY7" s="39">
        <v>8.7200000000000006</v>
      </c>
      <c r="DZ7" s="39">
        <v>9.86</v>
      </c>
      <c r="EA7" s="39">
        <v>11.16</v>
      </c>
      <c r="EB7" s="39">
        <v>12.43</v>
      </c>
      <c r="EC7" s="39">
        <v>15</v>
      </c>
      <c r="ED7" s="39">
        <v>0.06</v>
      </c>
      <c r="EE7" s="39">
        <v>0.63</v>
      </c>
      <c r="EF7" s="39">
        <v>0</v>
      </c>
      <c r="EG7" s="39">
        <v>0.73</v>
      </c>
      <c r="EH7" s="39">
        <v>0.52</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2018-02-01T05:07:25Z</cp:lastPrinted>
  <dcterms:created xsi:type="dcterms:W3CDTF">2017-12-25T01:23:11Z</dcterms:created>
  <dcterms:modified xsi:type="dcterms:W3CDTF">2018-02-26T06:48:29Z</dcterms:modified>
  <cp:category/>
</cp:coreProperties>
</file>