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<sst xmlns="http://schemas.openxmlformats.org/spreadsheetml/2006/main" count="237" uniqueCount="124">
  <si>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</si>
  <si>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</si>
  <si>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</si>
  <si>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</si>
  <si>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</si>
  <si>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</si>
  <si>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</si>
  <si>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</si>
  <si>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</si>
  <si>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</si>
  <si>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</si>
  <si>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</si>
  <si>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</si>
  <si>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</si>
  <si>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</si>
  <si>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</si>
  <si>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</si>
  <si>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</si>
  <si>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</si>
  <si>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</si>
  <si>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</si>
  <si>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</si>
  <si>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</si>
  <si>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</si>
  <si>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</si>
  <si>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</si>
  <si>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</si>
  <si>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</si>
  <si>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</si>
  <si>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</si>
  <si>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</si>
  <si>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</si>
  <si>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</si>
  <si>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</si>
  <si>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</si>
  <si>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</si>
  <si>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</si>
  <si>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</si>
  <si>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</si>
  <si>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</si>
  <si>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</si>
  <si>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</si>
  <si>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</si>
  <si>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</si>
  <si>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</si>
  <si>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</si>
  <si>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</si>
  <si>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</si>
  <si>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</si>
  <si>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</si>
  <si>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</si>
  <si>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</si>
  <si>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</si>
  <si>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</si>
  <si>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</si>
  <si>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</si>
  <si>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</si>
  <si>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</si>
  <si>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</si>
  <si>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</si>
  <si>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</si>
  <si>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</si>
  <si>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</si>
  <si>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</si>
  <si>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</si>
  <si>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</si>
  <si>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</si>
  <si>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</si>
  <si>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</si>
  <si>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</si>
  <si>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</si>
  <si>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</si>
  <si>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</si>
  <si>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</si>
  <si>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</si>
  <si>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</si>
  <si>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</si>
  <si>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</si>
  <si>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</si>
  <si>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</si>
  <si>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</si>
  <si>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</si>
  <si>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</si>
  <si>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</si>
  <si>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</si>
  <si>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</si>
  <si>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</si>
  <si>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</si>
  <si>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</si>
  <si>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</si>
  <si>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</si>
  <si>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</si>
  <si>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</si>
  <si>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</si>
  <si>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</si>
  <si>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</si>
  <si>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</si>
  <si>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</si>
  <si>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</si>
  <si>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</si>
  <si>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</si>
  <si>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</si>
  <si>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</si>
  <si>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</si>
  <si>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</si>
  <si>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</si>
  <si>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</si>
  <si>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</si>
  <si>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石川町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</si>
  <si>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</si>
  <si>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</si>
  <si>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</si>
  <si>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</si>
  <si>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</si>
  <si>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</si>
  <si>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</si>
  <si>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</si>
  <si>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</si>
  <si>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</si>
  <si>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</si>
  <si>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簡易水道事業で整備した管路等の施設は、比較的新しく管路更新の必要はない。</t>
    <rPh sb="1" eb="3">
      <t>カンイ</t>
    </rPh>
    <rPh sb="3" eb="5">
      <t>スイドウ</t>
    </rPh>
    <rPh sb="5" eb="7">
      <t>ジギョウ</t>
    </rPh>
    <rPh sb="8" eb="10">
      <t>セイビ</t>
    </rPh>
    <rPh sb="12" eb="14">
      <t>カンロ</t>
    </rPh>
    <rPh sb="14" eb="15">
      <t>トウ</t>
    </rPh>
    <rPh sb="16" eb="18">
      <t>シセツ</t>
    </rPh>
    <rPh sb="20" eb="23">
      <t>ヒカクテキ</t>
    </rPh>
    <rPh sb="23" eb="24">
      <t>アタラ</t>
    </rPh>
    <rPh sb="26" eb="28">
      <t>カンロ</t>
    </rPh>
    <rPh sb="28" eb="30">
      <t>コウシン</t>
    </rPh>
    <rPh sb="31" eb="33">
      <t>ヒツヨウ</t>
    </rPh>
    <phoneticPr fontId="4"/>
  </si>
  <si>
    <t>　水道料金は、法適用水道と同一料金としているが、地方債償還の負担が大きく料金収入では賄えないため、一般会計からの繰入れにより対応してきた。平成29年度からは、町水道事業と統合された。</t>
    <rPh sb="1" eb="3">
      <t>スイドウ</t>
    </rPh>
    <rPh sb="3" eb="5">
      <t>リョウキン</t>
    </rPh>
    <rPh sb="7" eb="8">
      <t>ホウ</t>
    </rPh>
    <rPh sb="8" eb="10">
      <t>テキヨウ</t>
    </rPh>
    <rPh sb="10" eb="12">
      <t>スイドウ</t>
    </rPh>
    <rPh sb="13" eb="15">
      <t>ドウイツ</t>
    </rPh>
    <rPh sb="15" eb="17">
      <t>リョウキン</t>
    </rPh>
    <rPh sb="24" eb="27">
      <t>チホウサイ</t>
    </rPh>
    <rPh sb="27" eb="29">
      <t>ショウカン</t>
    </rPh>
    <rPh sb="30" eb="32">
      <t>フタン</t>
    </rPh>
    <rPh sb="33" eb="34">
      <t>オオ</t>
    </rPh>
    <rPh sb="36" eb="38">
      <t>リョウキン</t>
    </rPh>
    <rPh sb="38" eb="40">
      <t>シュウニュウ</t>
    </rPh>
    <rPh sb="42" eb="43">
      <t>マカナ</t>
    </rPh>
    <rPh sb="49" eb="51">
      <t>イッパン</t>
    </rPh>
    <rPh sb="51" eb="53">
      <t>カイケイ</t>
    </rPh>
    <rPh sb="56" eb="58">
      <t>クリイ</t>
    </rPh>
    <rPh sb="62" eb="64">
      <t>タイオウ</t>
    </rPh>
    <rPh sb="69" eb="71">
      <t>ヘイセイ</t>
    </rPh>
    <rPh sb="73" eb="75">
      <t>ネンド</t>
    </rPh>
    <rPh sb="79" eb="80">
      <t>マチ</t>
    </rPh>
    <rPh sb="80" eb="82">
      <t>スイドウ</t>
    </rPh>
    <rPh sb="82" eb="84">
      <t>ジギョウ</t>
    </rPh>
    <rPh sb="85" eb="87">
      <t>トウゴウ</t>
    </rPh>
    <phoneticPr fontId="4"/>
  </si>
  <si>
    <t>　平成29年度から町水道事業と統合された。水道事業会計に簡易水道事業からの地方債償還等が引き継がれることになる。料金見直し等については、水道事業会計の収支予測をもとに、進められることになる。</t>
    <rPh sb="1" eb="3">
      <t>ヘイセイ</t>
    </rPh>
    <rPh sb="5" eb="6">
      <t>ネン</t>
    </rPh>
    <rPh sb="6" eb="7">
      <t>ド</t>
    </rPh>
    <rPh sb="9" eb="10">
      <t>マチ</t>
    </rPh>
    <rPh sb="10" eb="12">
      <t>スイドウ</t>
    </rPh>
    <rPh sb="12" eb="14">
      <t>ジギョウ</t>
    </rPh>
    <rPh sb="15" eb="17">
      <t>トウゴウ</t>
    </rPh>
    <rPh sb="21" eb="23">
      <t>スイドウ</t>
    </rPh>
    <rPh sb="23" eb="25">
      <t>ジギョウ</t>
    </rPh>
    <rPh sb="25" eb="27">
      <t>カイケイ</t>
    </rPh>
    <rPh sb="28" eb="30">
      <t>カンイ</t>
    </rPh>
    <rPh sb="30" eb="32">
      <t>スイドウ</t>
    </rPh>
    <rPh sb="32" eb="34">
      <t>ジギョウ</t>
    </rPh>
    <rPh sb="37" eb="40">
      <t>チホウサイ</t>
    </rPh>
    <rPh sb="40" eb="42">
      <t>ショウカン</t>
    </rPh>
    <rPh sb="42" eb="43">
      <t>トウ</t>
    </rPh>
    <rPh sb="44" eb="45">
      <t>ヒ</t>
    </rPh>
    <rPh sb="46" eb="47">
      <t>ツ</t>
    </rPh>
    <rPh sb="56" eb="58">
      <t>リョウキン</t>
    </rPh>
    <rPh sb="58" eb="60">
      <t>ミナオ</t>
    </rPh>
    <rPh sb="61" eb="62">
      <t>トウ</t>
    </rPh>
    <rPh sb="68" eb="70">
      <t>スイドウ</t>
    </rPh>
    <rPh sb="70" eb="72">
      <t>ジギョウ</t>
    </rPh>
    <rPh sb="72" eb="74">
      <t>カイケイ</t>
    </rPh>
    <rPh sb="75" eb="77">
      <t>シュウシ</t>
    </rPh>
    <rPh sb="77" eb="79">
      <t>ヨソク</t>
    </rPh>
    <rPh sb="84" eb="85">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</si>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</sst>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38016"/>
        <c:axId val="49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238016"/>
        <c:axId val="49240320"/>
      </c:lineChart>
      <c:dateAx>
        <c:axId val="49238016"/>
        <c:scaling>
          <c:orientation val="minMax"/>
        </c:scaling>
        <c:delete val="1"/>
        <c:axPos val="b"/>
        <c:numFmt formatCode="ge" sourceLinked="1"/>
        <c:majorTickMark val="none"/>
        <c:minorTickMark val="none"/>
        <c:tickLblPos val="none"/>
        <c:crossAx val="49240320"/>
        <c:crosses val="autoZero"/>
        <c:auto val="1"/>
        <c:lblOffset val="100"/>
        <c:baseTimeUnit val="years"/>
      </c:dateAx>
      <c:valAx>
        <c:axId val="492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55.11</c:v>
                </c:pt>
                <c:pt idx="1">
                  <c:v>56.65</c:v>
                </c:pt>
                <c:pt idx="2">
                  <c:v>57.19</c:v>
                </c:pt>
                <c:pt idx="3">
                  <c:v>57.42</c:v>
                </c:pt>
                <c:pt idx="4">
                  <c:v>58.76</c:v>
                </c:pt>
              </c:numCache>
            </c:numRef>
          </c:val>
        </c:ser>
        <c:dLbls>
          <c:showLegendKey val="0"/>
          <c:showVal val="0"/>
          <c:showCatName val="0"/>
          <c:showSerName val="0"/>
          <c:showPercent val="0"/>
          <c:showBubbleSize val="0"/>
        </c:dLbls>
        <c:gapWidth val="150"/>
        <c:axId val="145651200"/>
        <c:axId val="145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45651200"/>
        <c:axId val="145802752"/>
      </c:lineChart>
      <c:dateAx>
        <c:axId val="145651200"/>
        <c:scaling>
          <c:orientation val="minMax"/>
        </c:scaling>
        <c:delete val="1"/>
        <c:axPos val="b"/>
        <c:numFmt formatCode="ge" sourceLinked="1"/>
        <c:majorTickMark val="none"/>
        <c:minorTickMark val="none"/>
        <c:tickLblPos val="none"/>
        <c:crossAx val="145802752"/>
        <c:crosses val="autoZero"/>
        <c:auto val="1"/>
        <c:lblOffset val="100"/>
        <c:baseTimeUnit val="years"/>
      </c:dateAx>
      <c:valAx>
        <c:axId val="145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92.68</c:v>
                </c:pt>
                <c:pt idx="1">
                  <c:v>95.94</c:v>
                </c:pt>
                <c:pt idx="2">
                  <c:v>96.62</c:v>
                </c:pt>
                <c:pt idx="3">
                  <c:v>95.12</c:v>
                </c:pt>
                <c:pt idx="4">
                  <c:v>98.58</c:v>
                </c:pt>
              </c:numCache>
            </c:numRef>
          </c:val>
        </c:ser>
        <c:dLbls>
          <c:showLegendKey val="0"/>
          <c:showVal val="0"/>
          <c:showCatName val="0"/>
          <c:showSerName val="0"/>
          <c:showPercent val="0"/>
          <c:showBubbleSize val="0"/>
        </c:dLbls>
        <c:gapWidth val="150"/>
        <c:axId val="72173440"/>
        <c:axId val="72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2173440"/>
        <c:axId val="72204288"/>
      </c:lineChart>
      <c:dateAx>
        <c:axId val="72173440"/>
        <c:scaling>
          <c:orientation val="minMax"/>
        </c:scaling>
        <c:delete val="1"/>
        <c:axPos val="b"/>
        <c:numFmt formatCode="ge" sourceLinked="1"/>
        <c:majorTickMark val="none"/>
        <c:minorTickMark val="none"/>
        <c:tickLblPos val="none"/>
        <c:crossAx val="72204288"/>
        <c:crosses val="autoZero"/>
        <c:auto val="1"/>
        <c:lblOffset val="100"/>
        <c:baseTimeUnit val="years"/>
      </c:dateAx>
      <c:valAx>
        <c:axId val="72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68.98</c:v>
                </c:pt>
                <c:pt idx="1">
                  <c:v>79.569999999999993</c:v>
                </c:pt>
                <c:pt idx="2">
                  <c:v>63.38</c:v>
                </c:pt>
                <c:pt idx="3">
                  <c:v>65.89</c:v>
                </c:pt>
                <c:pt idx="4">
                  <c:v>65.63</c:v>
                </c:pt>
              </c:numCache>
            </c:numRef>
          </c:val>
        </c:ser>
        <c:dLbls>
          <c:showLegendKey val="0"/>
          <c:showVal val="0"/>
          <c:showCatName val="0"/>
          <c:showSerName val="0"/>
          <c:showPercent val="0"/>
          <c:showBubbleSize val="0"/>
        </c:dLbls>
        <c:gapWidth val="150"/>
        <c:axId val="72135040"/>
        <c:axId val="72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72135040"/>
        <c:axId val="72139520"/>
      </c:lineChart>
      <c:dateAx>
        <c:axId val="72135040"/>
        <c:scaling>
          <c:orientation val="minMax"/>
        </c:scaling>
        <c:delete val="1"/>
        <c:axPos val="b"/>
        <c:numFmt formatCode="ge" sourceLinked="1"/>
        <c:majorTickMark val="none"/>
        <c:minorTickMark val="none"/>
        <c:tickLblPos val="none"/>
        <c:crossAx val="72139520"/>
        <c:crosses val="autoZero"/>
        <c:auto val="1"/>
        <c:lblOffset val="100"/>
        <c:baseTimeUnit val="years"/>
      </c:dateAx>
      <c:valAx>
        <c:axId val="72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16576"/>
        <c:axId val="7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16576"/>
        <c:axId val="72219264"/>
      </c:lineChart>
      <c:dateAx>
        <c:axId val="72216576"/>
        <c:scaling>
          <c:orientation val="minMax"/>
        </c:scaling>
        <c:delete val="1"/>
        <c:axPos val="b"/>
        <c:numFmt formatCode="ge" sourceLinked="1"/>
        <c:majorTickMark val="none"/>
        <c:minorTickMark val="none"/>
        <c:tickLblPos val="none"/>
        <c:crossAx val="72219264"/>
        <c:crosses val="autoZero"/>
        <c:auto val="1"/>
        <c:lblOffset val="100"/>
        <c:baseTimeUnit val="years"/>
      </c:dateAx>
      <c:valAx>
        <c:axId val="72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46624"/>
        <c:axId val="753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46624"/>
        <c:axId val="75310208"/>
      </c:lineChart>
      <c:dateAx>
        <c:axId val="72346624"/>
        <c:scaling>
          <c:orientation val="minMax"/>
        </c:scaling>
        <c:delete val="1"/>
        <c:axPos val="b"/>
        <c:numFmt formatCode="ge" sourceLinked="1"/>
        <c:majorTickMark val="none"/>
        <c:minorTickMark val="none"/>
        <c:tickLblPos val="none"/>
        <c:crossAx val="75310208"/>
        <c:crosses val="autoZero"/>
        <c:auto val="1"/>
        <c:lblOffset val="100"/>
        <c:baseTimeUnit val="years"/>
      </c:dateAx>
      <c:valAx>
        <c:axId val="753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69184"/>
        <c:axId val="75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69184"/>
        <c:axId val="75471104"/>
      </c:lineChart>
      <c:dateAx>
        <c:axId val="75469184"/>
        <c:scaling>
          <c:orientation val="minMax"/>
        </c:scaling>
        <c:delete val="1"/>
        <c:axPos val="b"/>
        <c:numFmt formatCode="ge" sourceLinked="1"/>
        <c:majorTickMark val="none"/>
        <c:minorTickMark val="none"/>
        <c:tickLblPos val="none"/>
        <c:crossAx val="75471104"/>
        <c:crosses val="autoZero"/>
        <c:auto val="1"/>
        <c:lblOffset val="100"/>
        <c:baseTimeUnit val="years"/>
      </c:dateAx>
      <c:valAx>
        <c:axId val="75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88640"/>
        <c:axId val="75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88640"/>
        <c:axId val="75491584"/>
      </c:lineChart>
      <c:dateAx>
        <c:axId val="75488640"/>
        <c:scaling>
          <c:orientation val="minMax"/>
        </c:scaling>
        <c:delete val="1"/>
        <c:axPos val="b"/>
        <c:numFmt formatCode="ge" sourceLinked="1"/>
        <c:majorTickMark val="none"/>
        <c:minorTickMark val="none"/>
        <c:tickLblPos val="none"/>
        <c:crossAx val="75491584"/>
        <c:crosses val="autoZero"/>
        <c:auto val="1"/>
        <c:lblOffset val="100"/>
        <c:baseTimeUnit val="years"/>
      </c:dateAx>
      <c:valAx>
        <c:axId val="75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4432.45</c:v>
                </c:pt>
                <c:pt idx="1">
                  <c:v>3981.77</c:v>
                </c:pt>
                <c:pt idx="2">
                  <c:v>3668.14</c:v>
                </c:pt>
                <c:pt idx="3">
                  <c:v>3503.29</c:v>
                </c:pt>
                <c:pt idx="4">
                  <c:v>3121.76</c:v>
                </c:pt>
              </c:numCache>
            </c:numRef>
          </c:val>
        </c:ser>
        <c:dLbls>
          <c:showLegendKey val="0"/>
          <c:showVal val="0"/>
          <c:showCatName val="0"/>
          <c:showSerName val="0"/>
          <c:showPercent val="0"/>
          <c:showBubbleSize val="0"/>
        </c:dLbls>
        <c:gapWidth val="150"/>
        <c:axId val="106252544"/>
        <c:axId val="106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6252544"/>
        <c:axId val="106332544"/>
      </c:lineChart>
      <c:dateAx>
        <c:axId val="106252544"/>
        <c:scaling>
          <c:orientation val="minMax"/>
        </c:scaling>
        <c:delete val="1"/>
        <c:axPos val="b"/>
        <c:numFmt formatCode="ge" sourceLinked="1"/>
        <c:majorTickMark val="none"/>
        <c:minorTickMark val="none"/>
        <c:tickLblPos val="none"/>
        <c:crossAx val="106332544"/>
        <c:crosses val="autoZero"/>
        <c:auto val="1"/>
        <c:lblOffset val="100"/>
        <c:baseTimeUnit val="years"/>
      </c:dateAx>
      <c:valAx>
        <c:axId val="106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25.76</c:v>
                </c:pt>
                <c:pt idx="1">
                  <c:v>25.96</c:v>
                </c:pt>
                <c:pt idx="2">
                  <c:v>27.3</c:v>
                </c:pt>
                <c:pt idx="3">
                  <c:v>26.35</c:v>
                </c:pt>
                <c:pt idx="4">
                  <c:v>26</c:v>
                </c:pt>
              </c:numCache>
            </c:numRef>
          </c:val>
        </c:ser>
        <c:dLbls>
          <c:showLegendKey val="0"/>
          <c:showVal val="0"/>
          <c:showCatName val="0"/>
          <c:showSerName val="0"/>
          <c:showPercent val="0"/>
          <c:showBubbleSize val="0"/>
        </c:dLbls>
        <c:gapWidth val="150"/>
        <c:axId val="140796672"/>
        <c:axId val="140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40796672"/>
        <c:axId val="140798592"/>
      </c:lineChart>
      <c:dateAx>
        <c:axId val="140796672"/>
        <c:scaling>
          <c:orientation val="minMax"/>
        </c:scaling>
        <c:delete val="1"/>
        <c:axPos val="b"/>
        <c:numFmt formatCode="ge" sourceLinked="1"/>
        <c:majorTickMark val="none"/>
        <c:minorTickMark val="none"/>
        <c:tickLblPos val="none"/>
        <c:crossAx val="140798592"/>
        <c:crosses val="autoZero"/>
        <c:auto val="1"/>
        <c:lblOffset val="100"/>
        <c:baseTimeUnit val="years"/>
      </c:dateAx>
      <c:valAx>
        <c:axId val="1407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906.37</c:v>
                </c:pt>
                <c:pt idx="1">
                  <c:v>893.32</c:v>
                </c:pt>
                <c:pt idx="2">
                  <c:v>858.13</c:v>
                </c:pt>
                <c:pt idx="3">
                  <c:v>888.59</c:v>
                </c:pt>
                <c:pt idx="4">
                  <c:v>895.19</c:v>
                </c:pt>
              </c:numCache>
            </c:numRef>
          </c:val>
        </c:ser>
        <c:dLbls>
          <c:showLegendKey val="0"/>
          <c:showVal val="0"/>
          <c:showCatName val="0"/>
          <c:showSerName val="0"/>
          <c:showPercent val="0"/>
          <c:showBubbleSize val="0"/>
        </c:dLbls>
        <c:gapWidth val="150"/>
        <c:axId val="144333056"/>
        <c:axId val="145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44333056"/>
        <c:axId val="145506688"/>
      </c:lineChart>
      <c:dateAx>
        <c:axId val="144333056"/>
        <c:scaling>
          <c:orientation val="minMax"/>
        </c:scaling>
        <c:delete val="1"/>
        <c:axPos val="b"/>
        <c:numFmt formatCode="ge" sourceLinked="1"/>
        <c:majorTickMark val="none"/>
        <c:minorTickMark val="none"/>
        <c:tickLblPos val="none"/>
        <c:crossAx val="145506688"/>
        <c:crosses val="autoZero"/>
        <c:auto val="1"/>
        <c:lblOffset val="100"/>
        <c:baseTimeUnit val="years"/>
      </c:dateAx>
      <c:valAx>
        <c:axId val="1455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石川町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15922</v>
      </c>
      <c r="AM8" s="51"/>
      <c r="AN8" s="51"/>
      <c r="AO8" s="51"/>
      <c r="AP8" s="51"/>
      <c r="AQ8" s="51"/>
      <c r="AR8" s="51"/>
      <c r="AS8" s="51"/>
      <c r="AT8" s="46">
        <f>データ!$S$6</f>
        <v>115.71</v>
      </c>
      <c r="AU8" s="46"/>
      <c r="AV8" s="46"/>
      <c r="AW8" s="46"/>
      <c r="AX8" s="46"/>
      <c r="AY8" s="46"/>
      <c r="AZ8" s="46"/>
      <c r="BA8" s="46"/>
      <c r="BB8" s="46">
        <f>データ!$T$6</f>
        <v>137.6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94.56</v>
      </c>
      <c r="Q10" s="46"/>
      <c r="R10" s="46"/>
      <c r="S10" s="46"/>
      <c r="T10" s="46"/>
      <c r="U10" s="46"/>
      <c r="V10" s="46"/>
      <c r="W10" s="51">
        <f>データ!$Q$6</f>
        <v>3589</v>
      </c>
      <c r="X10" s="51"/>
      <c r="Y10" s="51"/>
      <c r="Z10" s="51"/>
      <c r="AA10" s="51"/>
      <c r="AB10" s="51"/>
      <c r="AC10" s="51"/>
      <c r="AD10" s="2"/>
      <c r="AE10" s="2"/>
      <c r="AF10" s="2"/>
      <c r="AG10" s="2"/>
      <c r="AH10" s="2"/>
      <c r="AI10" s="2"/>
      <c r="AJ10" s="2"/>
      <c r="AK10" s="2"/>
      <c r="AL10" s="51">
        <f>データ!$U$6</f>
        <v>2157</v>
      </c>
      <c r="AM10" s="51"/>
      <c r="AN10" s="51"/>
      <c r="AO10" s="51"/>
      <c r="AP10" s="51"/>
      <c r="AQ10" s="51"/>
      <c r="AR10" s="51"/>
      <c r="AS10" s="51"/>
      <c r="AT10" s="46">
        <f>データ!$V$6</f>
        <v>18.68</v>
      </c>
      <c r="AU10" s="46"/>
      <c r="AV10" s="46"/>
      <c r="AW10" s="46"/>
      <c r="AX10" s="46"/>
      <c r="AY10" s="46"/>
      <c r="AZ10" s="46"/>
      <c r="BA10" s="46"/>
      <c r="BB10" s="46">
        <f>データ!$W$6</f>
        <v>115.47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75019</v>
      </c>
      <c r="D6" s="34">
        <f t="shared" si="3"/>
        <v>47</v>
      </c>
      <c r="E6" s="34">
        <f t="shared" si="3"/>
        <v>1</v>
      </c>
      <c r="F6" s="34">
        <f t="shared" si="3"/>
        <v>0</v>
      </c>
      <c r="G6" s="34">
        <f t="shared" si="3"/>
        <v>0</v>
      </c>
      <c r="H6" s="34" t="str">
        <f t="shared" si="3"/>
        <v>福島県　石川町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94.56</v>
      </c>
      <c r="Q6" s="35">
        <f t="shared" si="3"/>
        <v>3589</v>
      </c>
      <c r="R6" s="35">
        <f t="shared" si="3"/>
        <v>15922</v>
      </c>
      <c r="S6" s="35">
        <f t="shared" si="3"/>
        <v>115.71</v>
      </c>
      <c r="T6" s="35">
        <f t="shared" si="3"/>
        <v>137.6</v>
      </c>
      <c r="U6" s="35">
        <f t="shared" si="3"/>
        <v>2157</v>
      </c>
      <c r="V6" s="35">
        <f t="shared" si="3"/>
        <v>18.68</v>
      </c>
      <c r="W6" s="35">
        <f t="shared" si="3"/>
        <v>115.47</v>
      </c>
      <c r="X6" s="36">
        <f>IF(X7="",NA(),X7)</f>
        <v>68.98</v>
      </c>
      <c r="Y6" s="36">
        <f t="shared" ref="Y6:AG6" si="4">IF(Y7="",NA(),Y7)</f>
        <v>79.569999999999993</v>
      </c>
      <c r="Z6" s="36">
        <f t="shared" si="4"/>
        <v>63.38</v>
      </c>
      <c r="AA6" s="36">
        <f t="shared" si="4"/>
        <v>65.89</v>
      </c>
      <c r="AB6" s="36">
        <f t="shared" si="4"/>
        <v>65.63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4432.45</v>
      </c>
      <c r="BF6" s="36">
        <f t="shared" ref="BF6:BN6" si="7">IF(BF7="",NA(),BF7)</f>
        <v>3981.77</v>
      </c>
      <c r="BG6" s="36">
        <f t="shared" si="7"/>
        <v>3668.14</v>
      </c>
      <c r="BH6" s="36">
        <f t="shared" si="7"/>
        <v>3503.29</v>
      </c>
      <c r="BI6" s="36">
        <f t="shared" si="7"/>
        <v>3121.76</v>
      </c>
      <c r="BJ6" s="36">
        <f t="shared" si="7"/>
        <v>1108.26</v>
      </c>
      <c r="BK6" s="36">
        <f t="shared" si="7"/>
        <v>1113.76</v>
      </c>
      <c r="BL6" s="36">
        <f t="shared" si="7"/>
        <v>1125.69</v>
      </c>
      <c r="BM6" s="36">
        <f t="shared" si="7"/>
        <v>1134.67</v>
      </c>
      <c r="BN6" s="36">
        <f t="shared" si="7"/>
        <v>1144.79</v>
      </c>
      <c r="BO6" s="35" t="str">
        <f>IF(BO7="","",IF(BO7="-","【-】","【"&amp;SUBSTITUTE(TEXT(BO7,"#,##0.00"),"-","△")&amp;"】"))</f>
        <v>【1,280.76】</v>
      </c>
      <c r="BP6" s="36">
        <f>IF(BP7="",NA(),BP7)</f>
        <v>25.76</v>
      </c>
      <c r="BQ6" s="36">
        <f t="shared" ref="BQ6:BY6" si="8">IF(BQ7="",NA(),BQ7)</f>
        <v>25.96</v>
      </c>
      <c r="BR6" s="36">
        <f t="shared" si="8"/>
        <v>27.3</v>
      </c>
      <c r="BS6" s="36">
        <f t="shared" si="8"/>
        <v>26.35</v>
      </c>
      <c r="BT6" s="36">
        <f t="shared" si="8"/>
        <v>26</v>
      </c>
      <c r="BU6" s="36">
        <f t="shared" si="8"/>
        <v>19.77</v>
      </c>
      <c r="BV6" s="36">
        <f t="shared" si="8"/>
        <v>34.25</v>
      </c>
      <c r="BW6" s="36">
        <f t="shared" si="8"/>
        <v>46.48</v>
      </c>
      <c r="BX6" s="36">
        <f t="shared" si="8"/>
        <v>40.6</v>
      </c>
      <c r="BY6" s="36">
        <f t="shared" si="8"/>
        <v>56.04</v>
      </c>
      <c r="BZ6" s="35" t="str">
        <f>IF(BZ7="","",IF(BZ7="-","【-】","【"&amp;SUBSTITUTE(TEXT(BZ7,"#,##0.00"),"-","△")&amp;"】"))</f>
        <v>【53.06】</v>
      </c>
      <c r="CA6" s="36">
        <f>IF(CA7="",NA(),CA7)</f>
        <v>906.37</v>
      </c>
      <c r="CB6" s="36">
        <f t="shared" ref="CB6:CJ6" si="9">IF(CB7="",NA(),CB7)</f>
        <v>893.32</v>
      </c>
      <c r="CC6" s="36">
        <f t="shared" si="9"/>
        <v>858.13</v>
      </c>
      <c r="CD6" s="36">
        <f t="shared" si="9"/>
        <v>888.59</v>
      </c>
      <c r="CE6" s="36">
        <f t="shared" si="9"/>
        <v>895.19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55.11</v>
      </c>
      <c r="CM6" s="36">
        <f t="shared" ref="CM6:CU6" si="10">IF(CM7="",NA(),CM7)</f>
        <v>56.65</v>
      </c>
      <c r="CN6" s="36">
        <f t="shared" si="10"/>
        <v>57.19</v>
      </c>
      <c r="CO6" s="36">
        <f t="shared" si="10"/>
        <v>57.42</v>
      </c>
      <c r="CP6" s="36">
        <f t="shared" si="10"/>
        <v>58.76</v>
      </c>
      <c r="CQ6" s="36">
        <f t="shared" si="10"/>
        <v>57.17</v>
      </c>
      <c r="CR6" s="36">
        <f t="shared" si="10"/>
        <v>57.55</v>
      </c>
      <c r="CS6" s="36">
        <f t="shared" si="10"/>
        <v>57.43</v>
      </c>
      <c r="CT6" s="36">
        <f t="shared" si="10"/>
        <v>57.29</v>
      </c>
      <c r="CU6" s="36">
        <f t="shared" si="10"/>
        <v>55.9</v>
      </c>
      <c r="CV6" s="35" t="str">
        <f>IF(CV7="","",IF(CV7="-","【-】","【"&amp;SUBSTITUTE(TEXT(CV7,"#,##0.00"),"-","△")&amp;"】"))</f>
        <v>【56.28】</v>
      </c>
      <c r="CW6" s="36">
        <f>IF(CW7="",NA(),CW7)</f>
        <v>92.68</v>
      </c>
      <c r="CX6" s="36">
        <f t="shared" ref="CX6:DF6" si="11">IF(CX7="",NA(),CX7)</f>
        <v>95.94</v>
      </c>
      <c r="CY6" s="36">
        <f t="shared" si="11"/>
        <v>96.62</v>
      </c>
      <c r="CZ6" s="36">
        <f t="shared" si="11"/>
        <v>95.12</v>
      </c>
      <c r="DA6" s="36">
        <f t="shared" si="11"/>
        <v>98.58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75019</v>
      </c>
      <c r="D7" s="38">
        <v>47</v>
      </c>
      <c r="E7" s="38">
        <v>1</v>
      </c>
      <c r="F7" s="38">
        <v>0</v>
      </c>
      <c r="G7" s="38">
        <v>0</v>
      </c>
      <c r="H7" s="38" t="s">
        <v>108</v>
      </c>
      <c r="I7" s="38" t="s">
        <v>109</v>
      </c>
      <c r="J7" s="38" t="s">
        <v>110</v>
      </c>
      <c r="K7" s="38" t="s">
        <v>111</v>
      </c>
      <c r="L7" s="38" t="s">
        <v>112</v>
      </c>
      <c r="M7" s="38"/>
      <c r="N7" s="39" t="s">
        <v>113</v>
      </c>
      <c r="O7" s="39" t="s">
        <v>114</v>
      </c>
      <c r="P7" s="39">
        <v>94.56</v>
      </c>
      <c r="Q7" s="39">
        <v>3589</v>
      </c>
      <c r="R7" s="39">
        <v>15922</v>
      </c>
      <c r="S7" s="39">
        <v>115.71</v>
      </c>
      <c r="T7" s="39">
        <v>137.6</v>
      </c>
      <c r="U7" s="39">
        <v>2157</v>
      </c>
      <c r="V7" s="39">
        <v>18.68</v>
      </c>
      <c r="W7" s="39">
        <v>115.47</v>
      </c>
      <c r="X7" s="39">
        <v>68.98</v>
      </c>
      <c r="Y7" s="39">
        <v>79.569999999999993</v>
      </c>
      <c r="Z7" s="39">
        <v>63.38</v>
      </c>
      <c r="AA7" s="39">
        <v>65.89</v>
      </c>
      <c r="AB7" s="39">
        <v>65.63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4432.45</v>
      </c>
      <c r="BF7" s="39">
        <v>3981.77</v>
      </c>
      <c r="BG7" s="39">
        <v>3668.14</v>
      </c>
      <c r="BH7" s="39">
        <v>3503.29</v>
      </c>
      <c r="BI7" s="39">
        <v>3121.76</v>
      </c>
      <c r="BJ7" s="39">
        <v>1108.26</v>
      </c>
      <c r="BK7" s="39">
        <v>1113.76</v>
      </c>
      <c r="BL7" s="39">
        <v>1125.69</v>
      </c>
      <c r="BM7" s="39">
        <v>1134.67</v>
      </c>
      <c r="BN7" s="39">
        <v>1144.79</v>
      </c>
      <c r="BO7" s="39">
        <v>1280.76</v>
      </c>
      <c r="BP7" s="39">
        <v>25.76</v>
      </c>
      <c r="BQ7" s="39">
        <v>25.96</v>
      </c>
      <c r="BR7" s="39">
        <v>27.3</v>
      </c>
      <c r="BS7" s="39">
        <v>26.35</v>
      </c>
      <c r="BT7" s="39">
        <v>26</v>
      </c>
      <c r="BU7" s="39">
        <v>19.77</v>
      </c>
      <c r="BV7" s="39">
        <v>34.25</v>
      </c>
      <c r="BW7" s="39">
        <v>46.48</v>
      </c>
      <c r="BX7" s="39">
        <v>40.6</v>
      </c>
      <c r="BY7" s="39">
        <v>56.04</v>
      </c>
      <c r="BZ7" s="39">
        <v>53.06</v>
      </c>
      <c r="CA7" s="39">
        <v>906.37</v>
      </c>
      <c r="CB7" s="39">
        <v>893.32</v>
      </c>
      <c r="CC7" s="39">
        <v>858.13</v>
      </c>
      <c r="CD7" s="39">
        <v>888.59</v>
      </c>
      <c r="CE7" s="39">
        <v>895.19</v>
      </c>
      <c r="CF7" s="39">
        <v>878.73</v>
      </c>
      <c r="CG7" s="39">
        <v>501.18</v>
      </c>
      <c r="CH7" s="39">
        <v>376.61</v>
      </c>
      <c r="CI7" s="39">
        <v>440.03</v>
      </c>
      <c r="CJ7" s="39">
        <v>304.35000000000002</v>
      </c>
      <c r="CK7" s="39">
        <v>314.83</v>
      </c>
      <c r="CL7" s="39">
        <v>55.11</v>
      </c>
      <c r="CM7" s="39">
        <v>56.65</v>
      </c>
      <c r="CN7" s="39">
        <v>57.19</v>
      </c>
      <c r="CO7" s="39">
        <v>57.42</v>
      </c>
      <c r="CP7" s="39">
        <v>58.76</v>
      </c>
      <c r="CQ7" s="39">
        <v>57.17</v>
      </c>
      <c r="CR7" s="39">
        <v>57.55</v>
      </c>
      <c r="CS7" s="39">
        <v>57.43</v>
      </c>
      <c r="CT7" s="39">
        <v>57.29</v>
      </c>
      <c r="CU7" s="39">
        <v>55.9</v>
      </c>
      <c r="CV7" s="39">
        <v>56.28</v>
      </c>
      <c r="CW7" s="39">
        <v>92.68</v>
      </c>
      <c r="CX7" s="39">
        <v>95.94</v>
      </c>
      <c r="CY7" s="39">
        <v>96.62</v>
      </c>
      <c r="CZ7" s="39">
        <v>95.12</v>
      </c>
      <c r="DA7" s="39">
        <v>98.58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2018-02-01T05:12:48Z</cp:lastPrinted>
  <dcterms:created xsi:type="dcterms:W3CDTF">2017-12-25T01:42:02Z</dcterms:created>
  <dcterms:modified xsi:type="dcterms:W3CDTF">2018-02-26T06:49:06Z</dcterms:modified>
</cp:coreProperties>
</file>