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26.4\平成29年度\11.水道\B.上水道\0.諸務\2 報告・回答\H30.2.6（経営比較分析表の分析等について）\【経営比較分析表】2016_075221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<sst xmlns="http://schemas.openxmlformats.org/spreadsheetml/2006/main" count="232" uniqueCount="120">
  <si>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</si>
  <si>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</si>
  <si>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</si>
  <si>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</si>
  <si>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</si>
  <si>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</si>
  <si>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</si>
  <si>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</si>
  <si>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</si>
  <si>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</si>
  <si>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</si>
  <si>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</si>
  <si>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</si>
  <si>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</si>
  <si>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</si>
  <si>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</si>
  <si>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</si>
  <si>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</si>
  <si>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</si>
  <si>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</si>
  <si>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</si>
  <si>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</si>
  <si>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</si>
  <si>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</si>
  <si>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</si>
  <si>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</si>
  <si>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</si>
  <si>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</si>
  <si>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</si>
  <si>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</si>
  <si>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</si>
  <si>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</si>
  <si>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</si>
  <si>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</si>
  <si>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</si>
  <si>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</si>
  <si>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</si>
  <si>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</si>
  <si>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</si>
  <si>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</si>
  <si>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</si>
  <si>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</si>
  <si>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</si>
  <si>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</si>
  <si>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</si>
  <si>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</si>
  <si>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</si>
  <si>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</si>
  <si>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</si>
  <si>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</si>
  <si>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</si>
  <si>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</si>
  <si>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</si>
  <si>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</si>
  <si>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</si>
  <si>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</si>
  <si>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</si>
  <si>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</si>
  <si>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</si>
  <si>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</si>
  <si>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</si>
  <si>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</si>
  <si>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</si>
  <si>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</si>
  <si>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</si>
  <si>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</si>
  <si>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</si>
  <si>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</si>
  <si>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</si>
  <si>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</si>
  <si>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</si>
  <si>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</si>
  <si>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</si>
  <si>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</si>
  <si>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</si>
  <si>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</si>
  <si>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</si>
  <si>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</si>
  <si>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</si>
  <si>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</si>
  <si>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</si>
  <si>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</si>
  <si>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</si>
  <si>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</si>
  <si>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</si>
  <si>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</si>
  <si>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</si>
  <si>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</si>
  <si>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</si>
  <si>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</si>
  <si>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</si>
  <si>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</si>
  <si>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</si>
  <si>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</si>
  <si>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</si>
  <si>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</si>
  <si>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</si>
  <si>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</si>
  <si>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</si>
  <si>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</si>
  <si>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</si>
  <si>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</si>
  <si>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</si>
  <si>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</si>
  <si>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</si>
  <si>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小野町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</si>
  <si>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</si>
  <si>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</si>
  <si>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</si>
  <si>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</si>
  <si>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</si>
  <si>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</si>
  <si>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</si>
  <si>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</si>
  <si>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</si>
  <si>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</si>
  <si>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</si>
  <si>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経営の健全性は確保できていると思われるが給水収益以外の資金に依存している部分も大きく、効率的な事業運営と料金回収率の向上が課題である。
施設の老朽化も進んでおり改修が必要な時期であるため、限られた財源の中で事業が継続できるよう、効率的かつ計画的な更新計画が必要である。</t>
    <rPh sb="0" eb="2">
      <t>ケイエイ</t>
    </rPh>
    <rPh sb="3" eb="6">
      <t>ケンゼンセイ</t>
    </rPh>
    <rPh sb="7" eb="9">
      <t>カクホ</t>
    </rPh>
    <rPh sb="15" eb="16">
      <t>オモ</t>
    </rPh>
    <rPh sb="20" eb="22">
      <t>キュウスイ</t>
    </rPh>
    <rPh sb="22" eb="24">
      <t>シュウエキ</t>
    </rPh>
    <rPh sb="24" eb="26">
      <t>イガイ</t>
    </rPh>
    <rPh sb="27" eb="29">
      <t>シキン</t>
    </rPh>
    <rPh sb="30" eb="32">
      <t>イゾン</t>
    </rPh>
    <rPh sb="36" eb="38">
      <t>ブブン</t>
    </rPh>
    <rPh sb="39" eb="40">
      <t>オオ</t>
    </rPh>
    <rPh sb="43" eb="46">
      <t>コウリツテキ</t>
    </rPh>
    <rPh sb="47" eb="49">
      <t>ジギョウ</t>
    </rPh>
    <rPh sb="49" eb="51">
      <t>ウンエイ</t>
    </rPh>
    <rPh sb="52" eb="54">
      <t>リョウキン</t>
    </rPh>
    <rPh sb="54" eb="56">
      <t>カイシュウ</t>
    </rPh>
    <rPh sb="56" eb="57">
      <t>リツ</t>
    </rPh>
    <rPh sb="58" eb="60">
      <t>コウジョウ</t>
    </rPh>
    <rPh sb="61" eb="63">
      <t>カダイ</t>
    </rPh>
    <rPh sb="68" eb="70">
      <t>シセツ</t>
    </rPh>
    <rPh sb="71" eb="74">
      <t>ロウキュウカ</t>
    </rPh>
    <rPh sb="75" eb="76">
      <t>スス</t>
    </rPh>
    <rPh sb="80" eb="82">
      <t>カイシュウ</t>
    </rPh>
    <rPh sb="83" eb="85">
      <t>ヒツヨウ</t>
    </rPh>
    <rPh sb="86" eb="88">
      <t>ジキ</t>
    </rPh>
    <rPh sb="94" eb="95">
      <t>カギ</t>
    </rPh>
    <rPh sb="98" eb="100">
      <t>ザイゲン</t>
    </rPh>
    <rPh sb="101" eb="102">
      <t>ナカ</t>
    </rPh>
    <rPh sb="103" eb="105">
      <t>ジギョウ</t>
    </rPh>
    <rPh sb="106" eb="108">
      <t>ケイゾク</t>
    </rPh>
    <rPh sb="114" eb="117">
      <t>コウリツテキ</t>
    </rPh>
    <rPh sb="119" eb="122">
      <t>ケイカクテキ</t>
    </rPh>
    <rPh sb="123" eb="125">
      <t>コウシン</t>
    </rPh>
    <rPh sb="125" eb="127">
      <t>ケイカク</t>
    </rPh>
    <rPh sb="128" eb="130">
      <t>ヒツヨウ</t>
    </rPh>
    <phoneticPr fontId="4"/>
  </si>
  <si>
    <t>①比率は100％超だが、経常収益には一般会計からの繰出金も含まれているため、営業収益のみでも100％に近づけられるよう徴収努力が必要である。
②欠損金は生じていないため累積欠損比率は0％である。引き続き欠損金が発生しないよう経営努力を続ける。
③企業債の一部が償還完了したことにより流動負債額が減少したため昨年度より比率は上昇したものの、類似団体平均を下回る状況である。企業債の借入を今後も予定しているため、流動比率が100％を下回らないよう注意しながら経営する必要がある。
④ここ数年は減少傾向にあり類似団体平均をやや下回っているが、老朽管更新や施設改修等で今後も企業債の借入が予想されるため、再び上昇していくものと考えられる。
⑤類似団体平均並みとなっているが100％を下回っており、適正な料金設定の検討が必要である。
⑥類似団体平均よりも高い状態が続いており、引き続き維持管理費用の削減に努めたい。
⑦施設利用率は類似団体平均と比較しても低い。施設の更新を検討する時期でもあるため、今後の給水人口等を予測しながら事業規模に見合った施設更新を行いたい。
⑧類似団体平均と同等であるが、全国平均と比較すると低い数値となっているため、漏水対策を継続して行い有収率の向上を目指す。</t>
    <rPh sb="1" eb="3">
      <t>ヒリツ</t>
    </rPh>
    <rPh sb="8" eb="9">
      <t>チョウ</t>
    </rPh>
    <rPh sb="12" eb="14">
      <t>ケイジョウ</t>
    </rPh>
    <rPh sb="14" eb="16">
      <t>シュウエキ</t>
    </rPh>
    <rPh sb="18" eb="20">
      <t>イッパン</t>
    </rPh>
    <rPh sb="20" eb="22">
      <t>カイケイ</t>
    </rPh>
    <rPh sb="25" eb="26">
      <t>クリ</t>
    </rPh>
    <rPh sb="26" eb="28">
      <t>シュッキン</t>
    </rPh>
    <rPh sb="29" eb="30">
      <t>フク</t>
    </rPh>
    <rPh sb="38" eb="40">
      <t>エイギョウ</t>
    </rPh>
    <rPh sb="40" eb="42">
      <t>シュウエキ</t>
    </rPh>
    <rPh sb="51" eb="52">
      <t>チカ</t>
    </rPh>
    <rPh sb="59" eb="61">
      <t>チョウシュウ</t>
    </rPh>
    <rPh sb="61" eb="63">
      <t>ドリョク</t>
    </rPh>
    <rPh sb="64" eb="66">
      <t>ヒツヨウ</t>
    </rPh>
    <rPh sb="72" eb="75">
      <t>ケッソンキン</t>
    </rPh>
    <rPh sb="76" eb="77">
      <t>ショウ</t>
    </rPh>
    <rPh sb="84" eb="86">
      <t>ルイセキ</t>
    </rPh>
    <rPh sb="86" eb="88">
      <t>ケッソン</t>
    </rPh>
    <rPh sb="88" eb="90">
      <t>ヒリツ</t>
    </rPh>
    <rPh sb="97" eb="98">
      <t>ヒ</t>
    </rPh>
    <rPh sb="99" eb="100">
      <t>ツヅ</t>
    </rPh>
    <rPh sb="101" eb="104">
      <t>ケッソンキン</t>
    </rPh>
    <rPh sb="105" eb="107">
      <t>ハッセイ</t>
    </rPh>
    <rPh sb="112" eb="114">
      <t>ケイエイ</t>
    </rPh>
    <rPh sb="114" eb="116">
      <t>ドリョク</t>
    </rPh>
    <rPh sb="117" eb="118">
      <t>ツヅ</t>
    </rPh>
    <rPh sb="123" eb="125">
      <t>キギョウ</t>
    </rPh>
    <rPh sb="125" eb="126">
      <t>サイ</t>
    </rPh>
    <rPh sb="127" eb="129">
      <t>イチブ</t>
    </rPh>
    <rPh sb="130" eb="132">
      <t>ショウカン</t>
    </rPh>
    <rPh sb="132" eb="134">
      <t>カンリョウ</t>
    </rPh>
    <rPh sb="141" eb="143">
      <t>リュウドウ</t>
    </rPh>
    <rPh sb="143" eb="145">
      <t>フサイ</t>
    </rPh>
    <rPh sb="145" eb="146">
      <t>ガク</t>
    </rPh>
    <rPh sb="147" eb="148">
      <t>ゲン</t>
    </rPh>
    <rPh sb="148" eb="149">
      <t>ショウ</t>
    </rPh>
    <rPh sb="153" eb="156">
      <t>サクネンド</t>
    </rPh>
    <rPh sb="158" eb="160">
      <t>ヒリツ</t>
    </rPh>
    <rPh sb="161" eb="163">
      <t>ジョウショウ</t>
    </rPh>
    <rPh sb="169" eb="171">
      <t>ルイジ</t>
    </rPh>
    <rPh sb="171" eb="173">
      <t>ダンタイ</t>
    </rPh>
    <rPh sb="173" eb="175">
      <t>ヘイキン</t>
    </rPh>
    <rPh sb="176" eb="178">
      <t>シタマワ</t>
    </rPh>
    <rPh sb="179" eb="181">
      <t>ジョウキョウ</t>
    </rPh>
    <rPh sb="185" eb="187">
      <t>キギョウ</t>
    </rPh>
    <rPh sb="187" eb="188">
      <t>サイ</t>
    </rPh>
    <rPh sb="189" eb="191">
      <t>カリイレ</t>
    </rPh>
    <rPh sb="192" eb="194">
      <t>コンゴ</t>
    </rPh>
    <rPh sb="195" eb="197">
      <t>ヨテイ</t>
    </rPh>
    <rPh sb="204" eb="206">
      <t>リュウドウ</t>
    </rPh>
    <rPh sb="206" eb="208">
      <t>ヒリツ</t>
    </rPh>
    <rPh sb="214" eb="216">
      <t>シタマワ</t>
    </rPh>
    <rPh sb="221" eb="223">
      <t>チュウイ</t>
    </rPh>
    <rPh sb="227" eb="229">
      <t>ケイエイ</t>
    </rPh>
    <rPh sb="231" eb="233">
      <t>ヒツヨウ</t>
    </rPh>
    <rPh sb="241" eb="243">
      <t>スウネン</t>
    </rPh>
    <rPh sb="244" eb="245">
      <t>ゲン</t>
    </rPh>
    <rPh sb="245" eb="246">
      <t>ショウ</t>
    </rPh>
    <rPh sb="246" eb="248">
      <t>ケイコウ</t>
    </rPh>
    <rPh sb="251" eb="253">
      <t>ルイジ</t>
    </rPh>
    <rPh sb="253" eb="255">
      <t>ダンタイ</t>
    </rPh>
    <rPh sb="255" eb="257">
      <t>ヘイキン</t>
    </rPh>
    <rPh sb="260" eb="262">
      <t>シタマワ</t>
    </rPh>
    <rPh sb="268" eb="270">
      <t>ロウキュウ</t>
    </rPh>
    <rPh sb="270" eb="271">
      <t>カン</t>
    </rPh>
    <rPh sb="271" eb="273">
      <t>コウシン</t>
    </rPh>
    <rPh sb="274" eb="276">
      <t>シセツ</t>
    </rPh>
    <rPh sb="276" eb="279">
      <t>カイシュウトウ</t>
    </rPh>
    <rPh sb="280" eb="282">
      <t>コンゴ</t>
    </rPh>
    <rPh sb="283" eb="285">
      <t>キギョウ</t>
    </rPh>
    <rPh sb="285" eb="286">
      <t>サイ</t>
    </rPh>
    <rPh sb="287" eb="289">
      <t>カリイレ</t>
    </rPh>
    <rPh sb="290" eb="292">
      <t>ヨソウ</t>
    </rPh>
    <rPh sb="298" eb="299">
      <t>フタタ</t>
    </rPh>
    <rPh sb="300" eb="302">
      <t>ジョウショウ</t>
    </rPh>
    <rPh sb="309" eb="310">
      <t>カンガ</t>
    </rPh>
    <rPh sb="317" eb="319">
      <t>ルイジ</t>
    </rPh>
    <rPh sb="319" eb="321">
      <t>ダンタイ</t>
    </rPh>
    <rPh sb="321" eb="323">
      <t>ヘイキン</t>
    </rPh>
    <rPh sb="323" eb="324">
      <t>ナ</t>
    </rPh>
    <rPh sb="337" eb="339">
      <t>シタマワ</t>
    </rPh>
    <rPh sb="344" eb="346">
      <t>テキセイ</t>
    </rPh>
    <rPh sb="347" eb="349">
      <t>リョウキン</t>
    </rPh>
    <rPh sb="349" eb="351">
      <t>セッテイ</t>
    </rPh>
    <rPh sb="352" eb="354">
      <t>ケントウ</t>
    </rPh>
    <rPh sb="355" eb="357">
      <t>ヒツヨウ</t>
    </rPh>
    <rPh sb="363" eb="365">
      <t>ルイジ</t>
    </rPh>
    <rPh sb="365" eb="367">
      <t>ダンタイ</t>
    </rPh>
    <rPh sb="367" eb="369">
      <t>ヘイキン</t>
    </rPh>
    <rPh sb="372" eb="373">
      <t>タカ</t>
    </rPh>
    <rPh sb="374" eb="376">
      <t>ジョウタイ</t>
    </rPh>
    <rPh sb="377" eb="378">
      <t>ツヅ</t>
    </rPh>
    <rPh sb="383" eb="384">
      <t>ヒ</t>
    </rPh>
    <rPh sb="385" eb="386">
      <t>ツヅ</t>
    </rPh>
    <rPh sb="387" eb="389">
      <t>イジ</t>
    </rPh>
    <rPh sb="389" eb="391">
      <t>カンリ</t>
    </rPh>
    <rPh sb="391" eb="393">
      <t>ヒヨウ</t>
    </rPh>
    <rPh sb="394" eb="396">
      <t>サクゲン</t>
    </rPh>
    <rPh sb="397" eb="398">
      <t>ツト</t>
    </rPh>
    <rPh sb="404" eb="406">
      <t>シセツ</t>
    </rPh>
    <rPh sb="410" eb="412">
      <t>ルイジ</t>
    </rPh>
    <rPh sb="412" eb="414">
      <t>ダンタイ</t>
    </rPh>
    <rPh sb="414" eb="416">
      <t>ヘイキン</t>
    </rPh>
    <rPh sb="417" eb="419">
      <t>ヒカク</t>
    </rPh>
    <rPh sb="422" eb="423">
      <t>ヒク</t>
    </rPh>
    <rPh sb="425" eb="427">
      <t>シセツ</t>
    </rPh>
    <rPh sb="428" eb="430">
      <t>コウシン</t>
    </rPh>
    <rPh sb="431" eb="433">
      <t>ケントウ</t>
    </rPh>
    <rPh sb="435" eb="437">
      <t>ジキ</t>
    </rPh>
    <rPh sb="444" eb="446">
      <t>コンゴ</t>
    </rPh>
    <rPh sb="447" eb="449">
      <t>キュウスイ</t>
    </rPh>
    <rPh sb="449" eb="451">
      <t>ジンコウ</t>
    </rPh>
    <rPh sb="451" eb="452">
      <t>トウ</t>
    </rPh>
    <rPh sb="453" eb="455">
      <t>ヨソク</t>
    </rPh>
    <rPh sb="459" eb="461">
      <t>ジギョウ</t>
    </rPh>
    <rPh sb="461" eb="463">
      <t>キボ</t>
    </rPh>
    <rPh sb="464" eb="466">
      <t>ミア</t>
    </rPh>
    <rPh sb="468" eb="470">
      <t>シセツ</t>
    </rPh>
    <rPh sb="470" eb="472">
      <t>コウシン</t>
    </rPh>
    <rPh sb="473" eb="474">
      <t>オコナ</t>
    </rPh>
    <rPh sb="480" eb="482">
      <t>ルイジ</t>
    </rPh>
    <rPh sb="482" eb="484">
      <t>ダンタイ</t>
    </rPh>
    <rPh sb="484" eb="486">
      <t>ヘイキン</t>
    </rPh>
    <rPh sb="487" eb="489">
      <t>ドウトウ</t>
    </rPh>
    <rPh sb="494" eb="496">
      <t>ゼンコク</t>
    </rPh>
    <rPh sb="496" eb="498">
      <t>ヘイキン</t>
    </rPh>
    <rPh sb="499" eb="501">
      <t>ヒカク</t>
    </rPh>
    <rPh sb="504" eb="505">
      <t>ヒク</t>
    </rPh>
    <rPh sb="506" eb="508">
      <t>スウチ</t>
    </rPh>
    <rPh sb="517" eb="519">
      <t>ロウスイ</t>
    </rPh>
    <rPh sb="519" eb="521">
      <t>タイサク</t>
    </rPh>
    <rPh sb="522" eb="524">
      <t>ケイゾク</t>
    </rPh>
    <rPh sb="526" eb="527">
      <t>オコナ</t>
    </rPh>
    <rPh sb="528" eb="529">
      <t>ユウ</t>
    </rPh>
    <rPh sb="529" eb="530">
      <t>シュウ</t>
    </rPh>
    <rPh sb="530" eb="531">
      <t>リツ</t>
    </rPh>
    <rPh sb="532" eb="534">
      <t>コウジョウ</t>
    </rPh>
    <rPh sb="535" eb="537">
      <t>メザ</t>
    </rPh>
    <phoneticPr fontId="4"/>
  </si>
  <si>
    <t>①全国平均及び類似団体平均を上回っており、施設の老朽化が進んでいることから、今後の給水人口や優先順位等を加味しながら適切な規模での更新を行っていく必要がある。
②年数経過により老朽管の割合が増加したため、昨年度より比率も増加している。計画的な老朽管更新を今後も引き続き実施していく。
③石綿管を中心に布設替を毎年実施しており、更新率としては全国平均及び類似団体平均を上回っている。今後も石綿管を含め、計画的な管路更新を行っていく。</t>
    <rPh sb="1" eb="3">
      <t>ゼンコク</t>
    </rPh>
    <rPh sb="3" eb="5">
      <t>ヘイキン</t>
    </rPh>
    <rPh sb="5" eb="6">
      <t>オヨ</t>
    </rPh>
    <rPh sb="7" eb="9">
      <t>ルイジ</t>
    </rPh>
    <rPh sb="9" eb="11">
      <t>ダンタイ</t>
    </rPh>
    <rPh sb="11" eb="13">
      <t>ヘイキン</t>
    </rPh>
    <rPh sb="14" eb="16">
      <t>ウワマワ</t>
    </rPh>
    <rPh sb="21" eb="23">
      <t>シセツ</t>
    </rPh>
    <rPh sb="26" eb="27">
      <t>カ</t>
    </rPh>
    <rPh sb="28" eb="29">
      <t>スス</t>
    </rPh>
    <rPh sb="38" eb="40">
      <t>コンゴ</t>
    </rPh>
    <rPh sb="41" eb="43">
      <t>キュウスイ</t>
    </rPh>
    <rPh sb="43" eb="45">
      <t>ジンコウ</t>
    </rPh>
    <rPh sb="46" eb="48">
      <t>ユウセン</t>
    </rPh>
    <rPh sb="48" eb="50">
      <t>ジュンイ</t>
    </rPh>
    <rPh sb="50" eb="51">
      <t>トウ</t>
    </rPh>
    <rPh sb="52" eb="54">
      <t>カミ</t>
    </rPh>
    <rPh sb="58" eb="60">
      <t>テキセツ</t>
    </rPh>
    <rPh sb="61" eb="63">
      <t>キボ</t>
    </rPh>
    <rPh sb="65" eb="67">
      <t>コウシン</t>
    </rPh>
    <rPh sb="68" eb="69">
      <t>オコナ</t>
    </rPh>
    <rPh sb="73" eb="75">
      <t>ヒツヨウ</t>
    </rPh>
    <rPh sb="81" eb="83">
      <t>ネンスウ</t>
    </rPh>
    <rPh sb="83" eb="85">
      <t>ケイカ</t>
    </rPh>
    <rPh sb="88" eb="90">
      <t>ロウキュウ</t>
    </rPh>
    <rPh sb="90" eb="91">
      <t>カン</t>
    </rPh>
    <rPh sb="92" eb="94">
      <t>ワリアイ</t>
    </rPh>
    <rPh sb="95" eb="97">
      <t>ゾウカ</t>
    </rPh>
    <rPh sb="102" eb="105">
      <t>サクネンド</t>
    </rPh>
    <rPh sb="107" eb="109">
      <t>ヒリツ</t>
    </rPh>
    <rPh sb="110" eb="111">
      <t>ゾウ</t>
    </rPh>
    <rPh sb="111" eb="112">
      <t>クワ</t>
    </rPh>
    <rPh sb="117" eb="120">
      <t>ケイカクテキ</t>
    </rPh>
    <rPh sb="121" eb="123">
      <t>ロウキュウ</t>
    </rPh>
    <rPh sb="123" eb="124">
      <t>カン</t>
    </rPh>
    <rPh sb="124" eb="126">
      <t>コウシン</t>
    </rPh>
    <rPh sb="127" eb="129">
      <t>コンゴ</t>
    </rPh>
    <rPh sb="130" eb="131">
      <t>ヒ</t>
    </rPh>
    <rPh sb="132" eb="133">
      <t>ツヅ</t>
    </rPh>
    <rPh sb="134" eb="136">
      <t>ジッシ</t>
    </rPh>
    <rPh sb="143" eb="145">
      <t>イシワタ</t>
    </rPh>
    <rPh sb="145" eb="146">
      <t>カン</t>
    </rPh>
    <rPh sb="147" eb="149">
      <t>チュウシン</t>
    </rPh>
    <rPh sb="150" eb="152">
      <t>フセツ</t>
    </rPh>
    <rPh sb="152" eb="153">
      <t>ガ</t>
    </rPh>
    <rPh sb="154" eb="156">
      <t>マイトシ</t>
    </rPh>
    <rPh sb="156" eb="158">
      <t>ジッシ</t>
    </rPh>
    <rPh sb="163" eb="165">
      <t>コウシン</t>
    </rPh>
    <rPh sb="165" eb="166">
      <t>リツ</t>
    </rPh>
    <rPh sb="170" eb="172">
      <t>ゼンコク</t>
    </rPh>
    <rPh sb="172" eb="174">
      <t>ヘイキン</t>
    </rPh>
    <rPh sb="174" eb="175">
      <t>オヨ</t>
    </rPh>
    <rPh sb="176" eb="178">
      <t>ルイジ</t>
    </rPh>
    <rPh sb="178" eb="180">
      <t>ダンタイ</t>
    </rPh>
    <rPh sb="180" eb="182">
      <t>ヘイキン</t>
    </rPh>
    <rPh sb="183" eb="185">
      <t>ウワマワ</t>
    </rPh>
    <rPh sb="190" eb="192">
      <t>コンゴ</t>
    </rPh>
    <rPh sb="193" eb="195">
      <t>イシワタ</t>
    </rPh>
    <rPh sb="195" eb="196">
      <t>カン</t>
    </rPh>
    <rPh sb="197" eb="198">
      <t>フク</t>
    </rPh>
    <rPh sb="200" eb="203">
      <t>ケイカクテキ</t>
    </rPh>
    <rPh sb="204" eb="206">
      <t>カンロ</t>
    </rPh>
    <rPh sb="206" eb="208">
      <t>コウシン</t>
    </rPh>
    <rPh sb="209" eb="2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</si>
</sst>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1.39</c:v>
                </c:pt>
                <c:pt idx="2">
                  <c:v>1.72</c:v>
                </c:pt>
                <c:pt idx="3">
                  <c:v>1.1499999999999999</c:v>
                </c:pt>
                <c:pt idx="4">
                  <c:v>1.19</c:v>
                </c:pt>
              </c:numCache>
            </c:numRef>
          </c:val>
          <c:extLst>
            <c:ext xmlns:c16="http://schemas.microsoft.com/office/drawing/2014/chart" uri="{C3380CC4-5D6E-409C-BE32-E72D297353CC}">
              <c16:uniqueId val="{00000000-795C-438C-A0C7-C3B76B227623}"/>
            </c:ext>
          </c:extLst>
        </c:ser>
        <c:dLbls>
          <c:showLegendKey val="0"/>
          <c:showVal val="0"/>
          <c:showCatName val="0"/>
          <c:showSerName val="0"/>
          <c:showPercent val="0"/>
          <c:showBubbleSize val="0"/>
        </c:dLbls>
        <c:gapWidth val="150"/>
        <c:axId val="10026009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795C-438C-A0C7-C3B76B227623}"/>
            </c:ext>
          </c:extLst>
        </c:ser>
        <c:dLbls>
          <c:showLegendKey val="0"/>
          <c:showVal val="0"/>
          <c:showCatName val="0"/>
          <c:showSerName val="0"/>
          <c:showPercent val="0"/>
          <c:showBubbleSize val="0"/>
        </c:dLbls>
        <c:marker val="1"/>
        <c:smooth val="0"/>
        <c:axId val="100260096"/>
        <c:axId val="100274560"/>
      </c:lineChart>
      <c:dateAx>
        <c:axId val="10026009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36.06</c:v>
                </c:pt>
                <c:pt idx="1">
                  <c:v>37.229999999999997</c:v>
                </c:pt>
                <c:pt idx="2">
                  <c:v>38.43</c:v>
                </c:pt>
                <c:pt idx="3">
                  <c:v>34.53</c:v>
                </c:pt>
                <c:pt idx="4">
                  <c:v>34.950000000000003</c:v>
                </c:pt>
              </c:numCache>
            </c:numRef>
          </c:val>
          <c:extLst>
            <c:ext xmlns:c16="http://schemas.microsoft.com/office/drawing/2014/chart" uri="{C3380CC4-5D6E-409C-BE32-E72D297353CC}">
              <c16:uniqueId val="{00000000-CB83-46B4-905D-347FF9E72BE3}"/>
            </c:ext>
          </c:extLst>
        </c:ser>
        <c:dLbls>
          <c:showLegendKey val="0"/>
          <c:showVal val="0"/>
          <c:showCatName val="0"/>
          <c:showSerName val="0"/>
          <c:showPercent val="0"/>
          <c:showBubbleSize val="0"/>
        </c:dLbls>
        <c:gapWidth val="150"/>
        <c:axId val="148483456"/>
        <c:axId val="1484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CB83-46B4-905D-347FF9E72BE3}"/>
            </c:ext>
          </c:extLst>
        </c:ser>
        <c:dLbls>
          <c:showLegendKey val="0"/>
          <c:showVal val="0"/>
          <c:showCatName val="0"/>
          <c:showSerName val="0"/>
          <c:showPercent val="0"/>
          <c:showBubbleSize val="0"/>
        </c:dLbls>
        <c:marker val="1"/>
        <c:smooth val="0"/>
        <c:axId val="148483456"/>
        <c:axId val="148497920"/>
      </c:lineChart>
      <c:dateAx>
        <c:axId val="148483456"/>
        <c:scaling>
          <c:orientation val="minMax"/>
        </c:scaling>
        <c:delete val="1"/>
        <c:axPos val="b"/>
        <c:numFmt formatCode="ge" sourceLinked="1"/>
        <c:majorTickMark val="none"/>
        <c:minorTickMark val="none"/>
        <c:tickLblPos val="none"/>
        <c:crossAx val="148497920"/>
        <c:crosses val="autoZero"/>
        <c:auto val="1"/>
        <c:lblOffset val="100"/>
        <c:baseTimeUnit val="years"/>
      </c:dateAx>
      <c:valAx>
        <c:axId val="1484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76.56</c:v>
                </c:pt>
                <c:pt idx="1">
                  <c:v>72.37</c:v>
                </c:pt>
                <c:pt idx="2">
                  <c:v>71.87</c:v>
                </c:pt>
                <c:pt idx="3">
                  <c:v>78.78</c:v>
                </c:pt>
                <c:pt idx="4">
                  <c:v>75.72</c:v>
                </c:pt>
              </c:numCache>
            </c:numRef>
          </c:val>
          <c:extLst>
            <c:ext xmlns:c16="http://schemas.microsoft.com/office/drawing/2014/chart" uri="{C3380CC4-5D6E-409C-BE32-E72D297353CC}">
              <c16:uniqueId val="{00000000-ECE5-4EF0-8740-AF49771B5AA4}"/>
            </c:ext>
          </c:extLst>
        </c:ser>
        <c:dLbls>
          <c:showLegendKey val="0"/>
          <c:showVal val="0"/>
          <c:showCatName val="0"/>
          <c:showSerName val="0"/>
          <c:showPercent val="0"/>
          <c:showBubbleSize val="0"/>
        </c:dLbls>
        <c:gapWidth val="150"/>
        <c:axId val="148511744"/>
        <c:axId val="1485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ECE5-4EF0-8740-AF49771B5AA4}"/>
            </c:ext>
          </c:extLst>
        </c:ser>
        <c:dLbls>
          <c:showLegendKey val="0"/>
          <c:showVal val="0"/>
          <c:showCatName val="0"/>
          <c:showSerName val="0"/>
          <c:showPercent val="0"/>
          <c:showBubbleSize val="0"/>
        </c:dLbls>
        <c:marker val="1"/>
        <c:smooth val="0"/>
        <c:axId val="148511744"/>
        <c:axId val="148518016"/>
      </c:lineChart>
      <c:dateAx>
        <c:axId val="148511744"/>
        <c:scaling>
          <c:orientation val="minMax"/>
        </c:scaling>
        <c:delete val="1"/>
        <c:axPos val="b"/>
        <c:numFmt formatCode="ge" sourceLinked="1"/>
        <c:majorTickMark val="none"/>
        <c:minorTickMark val="none"/>
        <c:tickLblPos val="none"/>
        <c:crossAx val="148518016"/>
        <c:crosses val="autoZero"/>
        <c:auto val="1"/>
        <c:lblOffset val="100"/>
        <c:baseTimeUnit val="years"/>
      </c:dateAx>
      <c:valAx>
        <c:axId val="1485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107.51</c:v>
                </c:pt>
                <c:pt idx="1">
                  <c:v>103.41</c:v>
                </c:pt>
                <c:pt idx="2">
                  <c:v>107.26</c:v>
                </c:pt>
                <c:pt idx="3">
                  <c:v>106.17</c:v>
                </c:pt>
                <c:pt idx="4">
                  <c:v>104.91</c:v>
                </c:pt>
              </c:numCache>
            </c:numRef>
          </c:val>
          <c:extLst>
            <c:ext xmlns:c16="http://schemas.microsoft.com/office/drawing/2014/chart" uri="{C3380CC4-5D6E-409C-BE32-E72D297353CC}">
              <c16:uniqueId val="{00000000-C47D-4EE6-9279-D4E2C37933DC}"/>
            </c:ext>
          </c:extLst>
        </c:ser>
        <c:dLbls>
          <c:showLegendKey val="0"/>
          <c:showVal val="0"/>
          <c:showCatName val="0"/>
          <c:showSerName val="0"/>
          <c:showPercent val="0"/>
          <c:showBubbleSize val="0"/>
        </c:dLbls>
        <c:gapWidth val="150"/>
        <c:axId val="100304768"/>
        <c:axId val="100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C47D-4EE6-9279-D4E2C37933DC}"/>
            </c:ext>
          </c:extLst>
        </c:ser>
        <c:dLbls>
          <c:showLegendKey val="0"/>
          <c:showVal val="0"/>
          <c:showCatName val="0"/>
          <c:showSerName val="0"/>
          <c:showPercent val="0"/>
          <c:showBubbleSize val="0"/>
        </c:dLbls>
        <c:marker val="1"/>
        <c:smooth val="0"/>
        <c:axId val="100304768"/>
        <c:axId val="100315136"/>
      </c:lineChart>
      <c:dateAx>
        <c:axId val="100304768"/>
        <c:scaling>
          <c:orientation val="minMax"/>
        </c:scaling>
        <c:delete val="1"/>
        <c:axPos val="b"/>
        <c:numFmt formatCode="ge" sourceLinked="1"/>
        <c:majorTickMark val="none"/>
        <c:minorTickMark val="none"/>
        <c:tickLblPos val="none"/>
        <c:crossAx val="100315136"/>
        <c:crosses val="autoZero"/>
        <c:auto val="1"/>
        <c:lblOffset val="100"/>
        <c:baseTimeUnit val="years"/>
      </c:dateAx>
      <c:valAx>
        <c:axId val="10031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49.68</c:v>
                </c:pt>
                <c:pt idx="1">
                  <c:v>51.48</c:v>
                </c:pt>
                <c:pt idx="2">
                  <c:v>54.37</c:v>
                </c:pt>
                <c:pt idx="3">
                  <c:v>56.77</c:v>
                </c:pt>
                <c:pt idx="4">
                  <c:v>55.71</c:v>
                </c:pt>
              </c:numCache>
            </c:numRef>
          </c:val>
          <c:extLst>
            <c:ext xmlns:c16="http://schemas.microsoft.com/office/drawing/2014/chart" uri="{C3380CC4-5D6E-409C-BE32-E72D297353CC}">
              <c16:uniqueId val="{00000000-83B9-43E9-ACD0-A2908B1BD083}"/>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83B9-43E9-ACD0-A2908B1BD083}"/>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26.9</c:v>
                </c:pt>
                <c:pt idx="1">
                  <c:v>24.48</c:v>
                </c:pt>
                <c:pt idx="2">
                  <c:v>22.76</c:v>
                </c:pt>
                <c:pt idx="3">
                  <c:v>15.07</c:v>
                </c:pt>
                <c:pt idx="4">
                  <c:v>29.74</c:v>
                </c:pt>
              </c:numCache>
            </c:numRef>
          </c:val>
          <c:extLst>
            <c:ext xmlns:c16="http://schemas.microsoft.com/office/drawing/2014/chart" uri="{C3380CC4-5D6E-409C-BE32-E72D297353CC}">
              <c16:uniqueId val="{00000000-7202-4BEA-B54E-4A4DBABA0AF2}"/>
            </c:ext>
          </c:extLst>
        </c:ser>
        <c:dLbls>
          <c:showLegendKey val="0"/>
          <c:showVal val="0"/>
          <c:showCatName val="0"/>
          <c:showSerName val="0"/>
          <c:showPercent val="0"/>
          <c:showBubbleSize val="0"/>
        </c:dLbls>
        <c:gapWidth val="150"/>
        <c:axId val="118916224"/>
        <c:axId val="118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7202-4BEA-B54E-4A4DBABA0AF2}"/>
            </c:ext>
          </c:extLst>
        </c:ser>
        <c:dLbls>
          <c:showLegendKey val="0"/>
          <c:showVal val="0"/>
          <c:showCatName val="0"/>
          <c:showSerName val="0"/>
          <c:showPercent val="0"/>
          <c:showBubbleSize val="0"/>
        </c:dLbls>
        <c:marker val="1"/>
        <c:smooth val="0"/>
        <c:axId val="118916224"/>
        <c:axId val="118918144"/>
      </c:lineChart>
      <c:dateAx>
        <c:axId val="118916224"/>
        <c:scaling>
          <c:orientation val="minMax"/>
        </c:scaling>
        <c:delete val="1"/>
        <c:axPos val="b"/>
        <c:numFmt formatCode="ge" sourceLinked="1"/>
        <c:majorTickMark val="none"/>
        <c:minorTickMark val="none"/>
        <c:tickLblPos val="none"/>
        <c:crossAx val="118918144"/>
        <c:crosses val="autoZero"/>
        <c:auto val="1"/>
        <c:lblOffset val="100"/>
        <c:baseTimeUnit val="years"/>
      </c:dateAx>
      <c:valAx>
        <c:axId val="118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23-42EE-A209-9EF8F435FBD4}"/>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E423-42EE-A209-9EF8F435FBD4}"/>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904.66</c:v>
                </c:pt>
                <c:pt idx="1">
                  <c:v>446.6</c:v>
                </c:pt>
                <c:pt idx="2">
                  <c:v>159.1</c:v>
                </c:pt>
                <c:pt idx="3">
                  <c:v>161.83000000000001</c:v>
                </c:pt>
                <c:pt idx="4">
                  <c:v>181.95</c:v>
                </c:pt>
              </c:numCache>
            </c:numRef>
          </c:val>
          <c:extLst>
            <c:ext xmlns:c16="http://schemas.microsoft.com/office/drawing/2014/chart" uri="{C3380CC4-5D6E-409C-BE32-E72D297353CC}">
              <c16:uniqueId val="{00000000-65E6-41E7-9145-796FB4E7D173}"/>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65E6-41E7-9145-796FB4E7D173}"/>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550.77</c:v>
                </c:pt>
                <c:pt idx="1">
                  <c:v>495.51</c:v>
                </c:pt>
                <c:pt idx="2">
                  <c:v>422.31</c:v>
                </c:pt>
                <c:pt idx="3">
                  <c:v>403.67</c:v>
                </c:pt>
                <c:pt idx="4">
                  <c:v>406.94</c:v>
                </c:pt>
              </c:numCache>
            </c:numRef>
          </c:val>
          <c:extLst>
            <c:ext xmlns:c16="http://schemas.microsoft.com/office/drawing/2014/chart" uri="{C3380CC4-5D6E-409C-BE32-E72D297353CC}">
              <c16:uniqueId val="{00000000-BBD3-4186-A8DB-566C765ED314}"/>
            </c:ext>
          </c:extLst>
        </c:ser>
        <c:dLbls>
          <c:showLegendKey val="0"/>
          <c:showVal val="0"/>
          <c:showCatName val="0"/>
          <c:showSerName val="0"/>
          <c:showPercent val="0"/>
          <c:showBubbleSize val="0"/>
        </c:dLbls>
        <c:gapWidth val="150"/>
        <c:axId val="132043136"/>
        <c:axId val="1320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BBD3-4186-A8DB-566C765ED314}"/>
            </c:ext>
          </c:extLst>
        </c:ser>
        <c:dLbls>
          <c:showLegendKey val="0"/>
          <c:showVal val="0"/>
          <c:showCatName val="0"/>
          <c:showSerName val="0"/>
          <c:showPercent val="0"/>
          <c:showBubbleSize val="0"/>
        </c:dLbls>
        <c:marker val="1"/>
        <c:smooth val="0"/>
        <c:axId val="132043136"/>
        <c:axId val="132045056"/>
      </c:lineChart>
      <c:dateAx>
        <c:axId val="132043136"/>
        <c:scaling>
          <c:orientation val="minMax"/>
        </c:scaling>
        <c:delete val="1"/>
        <c:axPos val="b"/>
        <c:numFmt formatCode="ge" sourceLinked="1"/>
        <c:majorTickMark val="none"/>
        <c:minorTickMark val="none"/>
        <c:tickLblPos val="none"/>
        <c:crossAx val="132045056"/>
        <c:crosses val="autoZero"/>
        <c:auto val="1"/>
        <c:lblOffset val="100"/>
        <c:baseTimeUnit val="years"/>
      </c:dateAx>
      <c:valAx>
        <c:axId val="13204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88.45</c:v>
                </c:pt>
                <c:pt idx="1">
                  <c:v>86.6</c:v>
                </c:pt>
                <c:pt idx="2">
                  <c:v>94.17</c:v>
                </c:pt>
                <c:pt idx="3">
                  <c:v>93.41</c:v>
                </c:pt>
                <c:pt idx="4">
                  <c:v>92.05</c:v>
                </c:pt>
              </c:numCache>
            </c:numRef>
          </c:val>
          <c:extLst>
            <c:ext xmlns:c16="http://schemas.microsoft.com/office/drawing/2014/chart" uri="{C3380CC4-5D6E-409C-BE32-E72D297353CC}">
              <c16:uniqueId val="{00000000-AB44-46B8-A52A-336CC8525518}"/>
            </c:ext>
          </c:extLst>
        </c:ser>
        <c:dLbls>
          <c:showLegendKey val="0"/>
          <c:showVal val="0"/>
          <c:showCatName val="0"/>
          <c:showSerName val="0"/>
          <c:showPercent val="0"/>
          <c:showBubbleSize val="0"/>
        </c:dLbls>
        <c:gapWidth val="150"/>
        <c:axId val="146456576"/>
        <c:axId val="1464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AB44-46B8-A52A-336CC8525518}"/>
            </c:ext>
          </c:extLst>
        </c:ser>
        <c:dLbls>
          <c:showLegendKey val="0"/>
          <c:showVal val="0"/>
          <c:showCatName val="0"/>
          <c:showSerName val="0"/>
          <c:showPercent val="0"/>
          <c:showBubbleSize val="0"/>
        </c:dLbls>
        <c:marker val="1"/>
        <c:smooth val="0"/>
        <c:axId val="146456576"/>
        <c:axId val="146458496"/>
      </c:lineChart>
      <c:dateAx>
        <c:axId val="146456576"/>
        <c:scaling>
          <c:orientation val="minMax"/>
        </c:scaling>
        <c:delete val="1"/>
        <c:axPos val="b"/>
        <c:numFmt formatCode="ge" sourceLinked="1"/>
        <c:majorTickMark val="none"/>
        <c:minorTickMark val="none"/>
        <c:tickLblPos val="none"/>
        <c:crossAx val="146458496"/>
        <c:crosses val="autoZero"/>
        <c:auto val="1"/>
        <c:lblOffset val="100"/>
        <c:baseTimeUnit val="years"/>
      </c:dateAx>
      <c:valAx>
        <c:axId val="1464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274.06</c:v>
                </c:pt>
                <c:pt idx="1">
                  <c:v>282.23</c:v>
                </c:pt>
                <c:pt idx="2">
                  <c:v>260.01</c:v>
                </c:pt>
                <c:pt idx="3">
                  <c:v>263.12</c:v>
                </c:pt>
                <c:pt idx="4">
                  <c:v>266.58999999999997</c:v>
                </c:pt>
              </c:numCache>
            </c:numRef>
          </c:val>
          <c:extLst>
            <c:ext xmlns:c16="http://schemas.microsoft.com/office/drawing/2014/chart" uri="{C3380CC4-5D6E-409C-BE32-E72D297353CC}">
              <c16:uniqueId val="{00000000-852A-48E6-9CEB-F4A0066A1228}"/>
            </c:ext>
          </c:extLst>
        </c:ser>
        <c:dLbls>
          <c:showLegendKey val="0"/>
          <c:showVal val="0"/>
          <c:showCatName val="0"/>
          <c:showSerName val="0"/>
          <c:showPercent val="0"/>
          <c:showBubbleSize val="0"/>
        </c:dLbls>
        <c:gapWidth val="150"/>
        <c:axId val="148458880"/>
        <c:axId val="1484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852A-48E6-9CEB-F4A0066A1228}"/>
            </c:ext>
          </c:extLst>
        </c:ser>
        <c:dLbls>
          <c:showLegendKey val="0"/>
          <c:showVal val="0"/>
          <c:showCatName val="0"/>
          <c:showSerName val="0"/>
          <c:showPercent val="0"/>
          <c:showBubbleSize val="0"/>
        </c:dLbls>
        <c:marker val="1"/>
        <c:smooth val="0"/>
        <c:axId val="148458880"/>
        <c:axId val="148461056"/>
      </c:lineChart>
      <c:dateAx>
        <c:axId val="148458880"/>
        <c:scaling>
          <c:orientation val="minMax"/>
        </c:scaling>
        <c:delete val="1"/>
        <c:axPos val="b"/>
        <c:numFmt formatCode="ge" sourceLinked="1"/>
        <c:majorTickMark val="none"/>
        <c:minorTickMark val="none"/>
        <c:tickLblPos val="none"/>
        <c:crossAx val="148461056"/>
        <c:crosses val="autoZero"/>
        <c:auto val="1"/>
        <c:lblOffset val="100"/>
        <c:baseTimeUnit val="years"/>
      </c:dateAx>
      <c:valAx>
        <c:axId val="1484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4" zoomScale="85" zoomScaleNormal="8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小野町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10589</v>
      </c>
      <c r="AM8" s="61"/>
      <c r="AN8" s="61"/>
      <c r="AO8" s="61"/>
      <c r="AP8" s="61"/>
      <c r="AQ8" s="61"/>
      <c r="AR8" s="61"/>
      <c r="AS8" s="61"/>
      <c r="AT8" s="51">
        <f>データ!$S$6</f>
        <v>125.18</v>
      </c>
      <c r="AU8" s="52"/>
      <c r="AV8" s="52"/>
      <c r="AW8" s="52"/>
      <c r="AX8" s="52"/>
      <c r="AY8" s="52"/>
      <c r="AZ8" s="52"/>
      <c r="BA8" s="52"/>
      <c r="BB8" s="53">
        <f>データ!$T$6</f>
        <v>84.59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70.03</v>
      </c>
      <c r="J10" s="52"/>
      <c r="K10" s="52"/>
      <c r="L10" s="52"/>
      <c r="M10" s="52"/>
      <c r="N10" s="52"/>
      <c r="O10" s="64"/>
      <c r="P10" s="53">
        <f>データ!$P$6</f>
        <v>48.91</v>
      </c>
      <c r="Q10" s="53"/>
      <c r="R10" s="53"/>
      <c r="S10" s="53"/>
      <c r="T10" s="53"/>
      <c r="U10" s="53"/>
      <c r="V10" s="53"/>
      <c r="W10" s="61">
        <f>データ!$Q$6</f>
        <v>4428</v>
      </c>
      <c r="X10" s="61"/>
      <c r="Y10" s="61"/>
      <c r="Z10" s="61"/>
      <c r="AA10" s="61"/>
      <c r="AB10" s="61"/>
      <c r="AC10" s="61"/>
      <c r="AD10" s="2"/>
      <c r="AE10" s="2"/>
      <c r="AF10" s="2"/>
      <c r="AG10" s="2"/>
      <c r="AH10" s="5"/>
      <c r="AI10" s="5"/>
      <c r="AJ10" s="5"/>
      <c r="AK10" s="5"/>
      <c r="AL10" s="61">
        <f>データ!$U$6</f>
        <v>5141</v>
      </c>
      <c r="AM10" s="61"/>
      <c r="AN10" s="61"/>
      <c r="AO10" s="61"/>
      <c r="AP10" s="61"/>
      <c r="AQ10" s="61"/>
      <c r="AR10" s="61"/>
      <c r="AS10" s="61"/>
      <c r="AT10" s="51">
        <f>データ!$V$6</f>
        <v>9.7899999999999991</v>
      </c>
      <c r="AU10" s="52"/>
      <c r="AV10" s="52"/>
      <c r="AW10" s="52"/>
      <c r="AX10" s="52"/>
      <c r="AY10" s="52"/>
      <c r="AZ10" s="52"/>
      <c r="BA10" s="52"/>
      <c r="BB10" s="53">
        <f>データ!$W$6</f>
        <v>525.13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75221</v>
      </c>
      <c r="D6" s="34">
        <f t="shared" si="3"/>
        <v>46</v>
      </c>
      <c r="E6" s="34">
        <f t="shared" si="3"/>
        <v>1</v>
      </c>
      <c r="F6" s="34">
        <f t="shared" si="3"/>
        <v>0</v>
      </c>
      <c r="G6" s="34">
        <f t="shared" si="3"/>
        <v>1</v>
      </c>
      <c r="H6" s="34" t="str">
        <f t="shared" si="3"/>
        <v>福島県　小野町</v>
      </c>
      <c r="I6" s="34" t="str">
        <f t="shared" si="3"/>
        <v>法適用</v>
      </c>
      <c r="J6" s="34" t="str">
        <f t="shared" si="3"/>
        <v>水道事業</v>
      </c>
      <c r="K6" s="34" t="str">
        <f t="shared" si="3"/>
        <v>末端給水事業</v>
      </c>
      <c r="L6" s="34" t="str">
        <f t="shared" si="3"/>
        <v>A8</v>
      </c>
      <c r="M6" s="34">
        <f t="shared" si="3"/>
        <v>0</v>
      </c>
      <c r="N6" s="35" t="str">
        <f t="shared" si="3"/>
        <v>-</v>
      </c>
      <c r="O6" s="35">
        <f t="shared" si="3"/>
        <v>70.03</v>
      </c>
      <c r="P6" s="35">
        <f t="shared" si="3"/>
        <v>48.91</v>
      </c>
      <c r="Q6" s="35">
        <f t="shared" si="3"/>
        <v>4428</v>
      </c>
      <c r="R6" s="35">
        <f t="shared" si="3"/>
        <v>10589</v>
      </c>
      <c r="S6" s="35">
        <f t="shared" si="3"/>
        <v>125.18</v>
      </c>
      <c r="T6" s="35">
        <f t="shared" si="3"/>
        <v>84.59</v>
      </c>
      <c r="U6" s="35">
        <f t="shared" si="3"/>
        <v>5141</v>
      </c>
      <c r="V6" s="35">
        <f t="shared" si="3"/>
        <v>9.7899999999999991</v>
      </c>
      <c r="W6" s="35">
        <f t="shared" si="3"/>
        <v>525.13</v>
      </c>
      <c r="X6" s="36">
        <f>IF(X7="",NA(),X7)</f>
        <v>107.51</v>
      </c>
      <c r="Y6" s="36">
        <f t="shared" ref="Y6:AG6" si="4">IF(Y7="",NA(),Y7)</f>
        <v>103.41</v>
      </c>
      <c r="Z6" s="36">
        <f t="shared" si="4"/>
        <v>107.26</v>
      </c>
      <c r="AA6" s="36">
        <f t="shared" si="4"/>
        <v>106.17</v>
      </c>
      <c r="AB6" s="36">
        <f t="shared" si="4"/>
        <v>104.91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904.66</v>
      </c>
      <c r="AU6" s="36">
        <f t="shared" ref="AU6:BC6" si="6">IF(AU7="",NA(),AU7)</f>
        <v>446.6</v>
      </c>
      <c r="AV6" s="36">
        <f t="shared" si="6"/>
        <v>159.1</v>
      </c>
      <c r="AW6" s="36">
        <f t="shared" si="6"/>
        <v>161.83000000000001</v>
      </c>
      <c r="AX6" s="36">
        <f t="shared" si="6"/>
        <v>181.95</v>
      </c>
      <c r="AY6" s="36">
        <f t="shared" si="6"/>
        <v>1002.64</v>
      </c>
      <c r="AZ6" s="36">
        <f t="shared" si="6"/>
        <v>1164.51</v>
      </c>
      <c r="BA6" s="36">
        <f t="shared" si="6"/>
        <v>434.72</v>
      </c>
      <c r="BB6" s="36">
        <f t="shared" si="6"/>
        <v>416.14</v>
      </c>
      <c r="BC6" s="36">
        <f t="shared" si="6"/>
        <v>371.89</v>
      </c>
      <c r="BD6" s="35" t="str">
        <f>IF(BD7="","",IF(BD7="-","【-】","【"&amp;SUBSTITUTE(TEXT(BD7,"#,##0.00"),"-","△")&amp;"】"))</f>
        <v>【262.87】</v>
      </c>
      <c r="BE6" s="36">
        <f>IF(BE7="",NA(),BE7)</f>
        <v>550.77</v>
      </c>
      <c r="BF6" s="36">
        <f t="shared" ref="BF6:BN6" si="7">IF(BF7="",NA(),BF7)</f>
        <v>495.51</v>
      </c>
      <c r="BG6" s="36">
        <f t="shared" si="7"/>
        <v>422.31</v>
      </c>
      <c r="BH6" s="36">
        <f t="shared" si="7"/>
        <v>403.67</v>
      </c>
      <c r="BI6" s="36">
        <f t="shared" si="7"/>
        <v>406.94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88.45</v>
      </c>
      <c r="BQ6" s="36">
        <f t="shared" ref="BQ6:BY6" si="8">IF(BQ7="",NA(),BQ7)</f>
        <v>86.6</v>
      </c>
      <c r="BR6" s="36">
        <f t="shared" si="8"/>
        <v>94.17</v>
      </c>
      <c r="BS6" s="36">
        <f t="shared" si="8"/>
        <v>93.41</v>
      </c>
      <c r="BT6" s="36">
        <f t="shared" si="8"/>
        <v>92.05</v>
      </c>
      <c r="BU6" s="36">
        <f t="shared" si="8"/>
        <v>90.69</v>
      </c>
      <c r="BV6" s="36">
        <f t="shared" si="8"/>
        <v>90.64</v>
      </c>
      <c r="BW6" s="36">
        <f t="shared" si="8"/>
        <v>93.66</v>
      </c>
      <c r="BX6" s="36">
        <f t="shared" si="8"/>
        <v>92.76</v>
      </c>
      <c r="BY6" s="36">
        <f t="shared" si="8"/>
        <v>93.28</v>
      </c>
      <c r="BZ6" s="35" t="str">
        <f>IF(BZ7="","",IF(BZ7="-","【-】","【"&amp;SUBSTITUTE(TEXT(BZ7,"#,##0.00"),"-","△")&amp;"】"))</f>
        <v>【105.59】</v>
      </c>
      <c r="CA6" s="36">
        <f>IF(CA7="",NA(),CA7)</f>
        <v>274.06</v>
      </c>
      <c r="CB6" s="36">
        <f t="shared" ref="CB6:CJ6" si="9">IF(CB7="",NA(),CB7)</f>
        <v>282.23</v>
      </c>
      <c r="CC6" s="36">
        <f t="shared" si="9"/>
        <v>260.01</v>
      </c>
      <c r="CD6" s="36">
        <f t="shared" si="9"/>
        <v>263.12</v>
      </c>
      <c r="CE6" s="36">
        <f t="shared" si="9"/>
        <v>266.58999999999997</v>
      </c>
      <c r="CF6" s="36">
        <f t="shared" si="9"/>
        <v>211.08</v>
      </c>
      <c r="CG6" s="36">
        <f t="shared" si="9"/>
        <v>213.52</v>
      </c>
      <c r="CH6" s="36">
        <f t="shared" si="9"/>
        <v>208.21</v>
      </c>
      <c r="CI6" s="36">
        <f t="shared" si="9"/>
        <v>208.67</v>
      </c>
      <c r="CJ6" s="36">
        <f t="shared" si="9"/>
        <v>208.29</v>
      </c>
      <c r="CK6" s="35" t="str">
        <f>IF(CK7="","",IF(CK7="-","【-】","【"&amp;SUBSTITUTE(TEXT(CK7,"#,##0.00"),"-","△")&amp;"】"))</f>
        <v>【163.27】</v>
      </c>
      <c r="CL6" s="36">
        <f>IF(CL7="",NA(),CL7)</f>
        <v>36.06</v>
      </c>
      <c r="CM6" s="36">
        <f t="shared" ref="CM6:CU6" si="10">IF(CM7="",NA(),CM7)</f>
        <v>37.229999999999997</v>
      </c>
      <c r="CN6" s="36">
        <f t="shared" si="10"/>
        <v>38.43</v>
      </c>
      <c r="CO6" s="36">
        <f t="shared" si="10"/>
        <v>34.53</v>
      </c>
      <c r="CP6" s="36">
        <f t="shared" si="10"/>
        <v>34.950000000000003</v>
      </c>
      <c r="CQ6" s="36">
        <f t="shared" si="10"/>
        <v>49.69</v>
      </c>
      <c r="CR6" s="36">
        <f t="shared" si="10"/>
        <v>49.77</v>
      </c>
      <c r="CS6" s="36">
        <f t="shared" si="10"/>
        <v>49.22</v>
      </c>
      <c r="CT6" s="36">
        <f t="shared" si="10"/>
        <v>49.08</v>
      </c>
      <c r="CU6" s="36">
        <f t="shared" si="10"/>
        <v>49.32</v>
      </c>
      <c r="CV6" s="35" t="str">
        <f>IF(CV7="","",IF(CV7="-","【-】","【"&amp;SUBSTITUTE(TEXT(CV7,"#,##0.00"),"-","△")&amp;"】"))</f>
        <v>【59.94】</v>
      </c>
      <c r="CW6" s="36">
        <f>IF(CW7="",NA(),CW7)</f>
        <v>76.56</v>
      </c>
      <c r="CX6" s="36">
        <f t="shared" ref="CX6:DF6" si="11">IF(CX7="",NA(),CX7)</f>
        <v>72.37</v>
      </c>
      <c r="CY6" s="36">
        <f t="shared" si="11"/>
        <v>71.87</v>
      </c>
      <c r="CZ6" s="36">
        <f t="shared" si="11"/>
        <v>78.78</v>
      </c>
      <c r="DA6" s="36">
        <f t="shared" si="11"/>
        <v>75.72</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49.68</v>
      </c>
      <c r="DI6" s="36">
        <f t="shared" ref="DI6:DQ6" si="12">IF(DI7="",NA(),DI7)</f>
        <v>51.48</v>
      </c>
      <c r="DJ6" s="36">
        <f t="shared" si="12"/>
        <v>54.37</v>
      </c>
      <c r="DK6" s="36">
        <f t="shared" si="12"/>
        <v>56.77</v>
      </c>
      <c r="DL6" s="36">
        <f t="shared" si="12"/>
        <v>55.71</v>
      </c>
      <c r="DM6" s="36">
        <f t="shared" si="12"/>
        <v>35.18</v>
      </c>
      <c r="DN6" s="36">
        <f t="shared" si="12"/>
        <v>36.43</v>
      </c>
      <c r="DO6" s="36">
        <f t="shared" si="12"/>
        <v>46.12</v>
      </c>
      <c r="DP6" s="36">
        <f t="shared" si="12"/>
        <v>47.44</v>
      </c>
      <c r="DQ6" s="36">
        <f t="shared" si="12"/>
        <v>48.3</v>
      </c>
      <c r="DR6" s="35" t="str">
        <f>IF(DR7="","",IF(DR7="-","【-】","【"&amp;SUBSTITUTE(TEXT(DR7,"#,##0.00"),"-","△")&amp;"】"))</f>
        <v>【47.91】</v>
      </c>
      <c r="DS6" s="36">
        <f>IF(DS7="",NA(),DS7)</f>
        <v>26.9</v>
      </c>
      <c r="DT6" s="36">
        <f t="shared" ref="DT6:EB6" si="13">IF(DT7="",NA(),DT7)</f>
        <v>24.48</v>
      </c>
      <c r="DU6" s="36">
        <f t="shared" si="13"/>
        <v>22.76</v>
      </c>
      <c r="DV6" s="36">
        <f t="shared" si="13"/>
        <v>15.07</v>
      </c>
      <c r="DW6" s="36">
        <f t="shared" si="13"/>
        <v>29.74</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0.74</v>
      </c>
      <c r="EE6" s="36">
        <f t="shared" ref="EE6:EM6" si="14">IF(EE7="",NA(),EE7)</f>
        <v>1.39</v>
      </c>
      <c r="EF6" s="36">
        <f t="shared" si="14"/>
        <v>1.72</v>
      </c>
      <c r="EG6" s="36">
        <f t="shared" si="14"/>
        <v>1.1499999999999999</v>
      </c>
      <c r="EH6" s="36">
        <f t="shared" si="14"/>
        <v>1.19</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75221</v>
      </c>
      <c r="D7" s="38">
        <v>46</v>
      </c>
      <c r="E7" s="38">
        <v>1</v>
      </c>
      <c r="F7" s="38">
        <v>0</v>
      </c>
      <c r="G7" s="38">
        <v>1</v>
      </c>
      <c r="H7" s="38" t="s">
        <v>105</v>
      </c>
      <c r="I7" s="38" t="s">
        <v>106</v>
      </c>
      <c r="J7" s="38" t="s">
        <v>107</v>
      </c>
      <c r="K7" s="38" t="s">
        <v>108</v>
      </c>
      <c r="L7" s="38" t="s">
        <v>109</v>
      </c>
      <c r="M7" s="38"/>
      <c r="N7" s="39" t="s">
        <v>110</v>
      </c>
      <c r="O7" s="39">
        <v>70.03</v>
      </c>
      <c r="P7" s="39">
        <v>48.91</v>
      </c>
      <c r="Q7" s="39">
        <v>4428</v>
      </c>
      <c r="R7" s="39">
        <v>10589</v>
      </c>
      <c r="S7" s="39">
        <v>125.18</v>
      </c>
      <c r="T7" s="39">
        <v>84.59</v>
      </c>
      <c r="U7" s="39">
        <v>5141</v>
      </c>
      <c r="V7" s="39">
        <v>9.7899999999999991</v>
      </c>
      <c r="W7" s="39">
        <v>525.13</v>
      </c>
      <c r="X7" s="39">
        <v>107.51</v>
      </c>
      <c r="Y7" s="39">
        <v>103.41</v>
      </c>
      <c r="Z7" s="39">
        <v>107.26</v>
      </c>
      <c r="AA7" s="39">
        <v>106.17</v>
      </c>
      <c r="AB7" s="39">
        <v>104.91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904.66</v>
      </c>
      <c r="AU7" s="39">
        <v>446.6</v>
      </c>
      <c r="AV7" s="39">
        <v>159.1</v>
      </c>
      <c r="AW7" s="39">
        <v>161.83000000000001</v>
      </c>
      <c r="AX7" s="39">
        <v>181.95</v>
      </c>
      <c r="AY7" s="39">
        <v>1002.64</v>
      </c>
      <c r="AZ7" s="39">
        <v>1164.51</v>
      </c>
      <c r="BA7" s="39">
        <v>434.72</v>
      </c>
      <c r="BB7" s="39">
        <v>416.14</v>
      </c>
      <c r="BC7" s="39">
        <v>371.89</v>
      </c>
      <c r="BD7" s="39">
        <v>262.87</v>
      </c>
      <c r="BE7" s="39">
        <v>550.77</v>
      </c>
      <c r="BF7" s="39">
        <v>495.51</v>
      </c>
      <c r="BG7" s="39">
        <v>422.31</v>
      </c>
      <c r="BH7" s="39">
        <v>403.67</v>
      </c>
      <c r="BI7" s="39">
        <v>406.94</v>
      </c>
      <c r="BJ7" s="39">
        <v>520.29999999999995</v>
      </c>
      <c r="BK7" s="39">
        <v>498.27</v>
      </c>
      <c r="BL7" s="39">
        <v>495.76</v>
      </c>
      <c r="BM7" s="39">
        <v>487.22</v>
      </c>
      <c r="BN7" s="39">
        <v>483.11</v>
      </c>
      <c r="BO7" s="39">
        <v>270.87</v>
      </c>
      <c r="BP7" s="39">
        <v>88.45</v>
      </c>
      <c r="BQ7" s="39">
        <v>86.6</v>
      </c>
      <c r="BR7" s="39">
        <v>94.17</v>
      </c>
      <c r="BS7" s="39">
        <v>93.41</v>
      </c>
      <c r="BT7" s="39">
        <v>92.05</v>
      </c>
      <c r="BU7" s="39">
        <v>90.69</v>
      </c>
      <c r="BV7" s="39">
        <v>90.64</v>
      </c>
      <c r="BW7" s="39">
        <v>93.66</v>
      </c>
      <c r="BX7" s="39">
        <v>92.76</v>
      </c>
      <c r="BY7" s="39">
        <v>93.28</v>
      </c>
      <c r="BZ7" s="39">
        <v>105.59</v>
      </c>
      <c r="CA7" s="39">
        <v>274.06</v>
      </c>
      <c r="CB7" s="39">
        <v>282.23</v>
      </c>
      <c r="CC7" s="39">
        <v>260.01</v>
      </c>
      <c r="CD7" s="39">
        <v>263.12</v>
      </c>
      <c r="CE7" s="39">
        <v>266.58999999999997</v>
      </c>
      <c r="CF7" s="39">
        <v>211.08</v>
      </c>
      <c r="CG7" s="39">
        <v>213.52</v>
      </c>
      <c r="CH7" s="39">
        <v>208.21</v>
      </c>
      <c r="CI7" s="39">
        <v>208.67</v>
      </c>
      <c r="CJ7" s="39">
        <v>208.29</v>
      </c>
      <c r="CK7" s="39">
        <v>163.27000000000001</v>
      </c>
      <c r="CL7" s="39">
        <v>36.06</v>
      </c>
      <c r="CM7" s="39">
        <v>37.229999999999997</v>
      </c>
      <c r="CN7" s="39">
        <v>38.43</v>
      </c>
      <c r="CO7" s="39">
        <v>34.53</v>
      </c>
      <c r="CP7" s="39">
        <v>34.950000000000003</v>
      </c>
      <c r="CQ7" s="39">
        <v>49.69</v>
      </c>
      <c r="CR7" s="39">
        <v>49.77</v>
      </c>
      <c r="CS7" s="39">
        <v>49.22</v>
      </c>
      <c r="CT7" s="39">
        <v>49.08</v>
      </c>
      <c r="CU7" s="39">
        <v>49.32</v>
      </c>
      <c r="CV7" s="39">
        <v>59.94</v>
      </c>
      <c r="CW7" s="39">
        <v>76.56</v>
      </c>
      <c r="CX7" s="39">
        <v>72.37</v>
      </c>
      <c r="CY7" s="39">
        <v>71.87</v>
      </c>
      <c r="CZ7" s="39">
        <v>78.78</v>
      </c>
      <c r="DA7" s="39">
        <v>75.72</v>
      </c>
      <c r="DB7" s="39">
        <v>80.010000000000005</v>
      </c>
      <c r="DC7" s="39">
        <v>79.98</v>
      </c>
      <c r="DD7" s="39">
        <v>79.48</v>
      </c>
      <c r="DE7" s="39">
        <v>79.3</v>
      </c>
      <c r="DF7" s="39">
        <v>79.34</v>
      </c>
      <c r="DG7" s="39">
        <v>90.22</v>
      </c>
      <c r="DH7" s="39">
        <v>49.68</v>
      </c>
      <c r="DI7" s="39">
        <v>51.48</v>
      </c>
      <c r="DJ7" s="39">
        <v>54.37</v>
      </c>
      <c r="DK7" s="39">
        <v>56.77</v>
      </c>
      <c r="DL7" s="39">
        <v>55.71</v>
      </c>
      <c r="DM7" s="39">
        <v>35.18</v>
      </c>
      <c r="DN7" s="39">
        <v>36.43</v>
      </c>
      <c r="DO7" s="39">
        <v>46.12</v>
      </c>
      <c r="DP7" s="39">
        <v>47.44</v>
      </c>
      <c r="DQ7" s="39">
        <v>48.3</v>
      </c>
      <c r="DR7" s="39">
        <v>47.91</v>
      </c>
      <c r="DS7" s="39">
        <v>26.9</v>
      </c>
      <c r="DT7" s="39">
        <v>24.48</v>
      </c>
      <c r="DU7" s="39">
        <v>22.76</v>
      </c>
      <c r="DV7" s="39">
        <v>15.07</v>
      </c>
      <c r="DW7" s="39">
        <v>29.74</v>
      </c>
      <c r="DX7" s="39">
        <v>8.41</v>
      </c>
      <c r="DY7" s="39">
        <v>8.7200000000000006</v>
      </c>
      <c r="DZ7" s="39">
        <v>9.86</v>
      </c>
      <c r="EA7" s="39">
        <v>11.16</v>
      </c>
      <c r="EB7" s="39">
        <v>12.43</v>
      </c>
      <c r="EC7" s="39">
        <v>15</v>
      </c>
      <c r="ED7" s="39">
        <v>0.74</v>
      </c>
      <c r="EE7" s="39">
        <v>1.39</v>
      </c>
      <c r="EF7" s="39">
        <v>1.72</v>
      </c>
      <c r="EG7" s="39">
        <v>1.1499999999999999</v>
      </c>
      <c r="EH7" s="39">
        <v>1.19</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鈴木健之</cp:lastModifiedBy>
  <cp:lastPrinted>2018-02-07T04:46:49Z</cp:lastPrinted>
  <dcterms:created xsi:type="dcterms:W3CDTF">2017-12-25T01:23:15Z</dcterms:created>
  <dcterms:modified xsi:type="dcterms:W3CDTF">2018-02-07T04:46:50Z</dcterms:modified>
  <cp:category/>
</cp:coreProperties>
</file>