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200" windowHeight="1159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N6" i="5"/>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AT10" i="4"/>
  <c r="W10" i="4"/>
  <c r="P10" i="4"/>
  <c r="I10" i="4"/>
  <c r="B10" i="4"/>
  <c r="BB8" i="4"/>
  <c r="AL8" i="4"/>
  <c r="I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<sst xmlns="http://schemas.openxmlformats.org/spreadsheetml/2006/main" count="235" uniqueCount="120">
  <si>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</si>
  <si>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</si>
  <si>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</si>
  <si>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</si>
  <si>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</si>
  <si>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</si>
  <si>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</si>
  <si>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</si>
  <si>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</si>
  <si>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</si>
  <si>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</si>
  <si>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</si>
  <si>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</si>
  <si>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</si>
  <si>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</si>
  <si>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</si>
  <si>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</si>
  <si>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</si>
  <si>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</si>
  <si>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</si>
  <si>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</si>
  <si>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</si>
  <si>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</si>
  <si>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</si>
  <si>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</si>
  <si>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</si>
  <si>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</si>
  <si>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</si>
  <si>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</si>
  <si>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</si>
  <si>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</si>
  <si>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</si>
  <si>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</si>
  <si>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</si>
  <si>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</si>
  <si>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</si>
  <si>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</si>
  <si>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</si>
  <si>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</si>
  <si>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</si>
  <si>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</si>
  <si>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</si>
  <si>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</si>
  <si>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</si>
  <si>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</si>
  <si>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</si>
  <si>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</si>
  <si>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</si>
  <si>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</si>
  <si>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</si>
  <si>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</si>
  <si>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</si>
  <si>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</si>
  <si>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</si>
  <si>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</si>
  <si>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</si>
  <si>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</si>
  <si>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</si>
  <si>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</si>
  <si>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</si>
  <si>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</si>
  <si>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</si>
  <si>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</si>
  <si>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</si>
  <si>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</si>
  <si>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</si>
  <si>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</si>
  <si>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</si>
  <si>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</si>
  <si>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</si>
  <si>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</si>
  <si>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</si>
  <si>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</si>
  <si>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</si>
  <si>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</si>
  <si>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</si>
  <si>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</si>
  <si>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</si>
  <si>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</si>
  <si>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</si>
  <si>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</si>
  <si>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</si>
  <si>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</si>
  <si>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</si>
  <si>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</si>
  <si>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</si>
  <si>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</si>
  <si>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</si>
  <si>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</si>
  <si>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</si>
  <si>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</si>
  <si>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</si>
  <si>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</si>
  <si>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</si>
  <si>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</si>
  <si>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</si>
  <si>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</si>
  <si>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</si>
  <si>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</si>
  <si>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</si>
  <si>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</si>
  <si>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</si>
  <si>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</si>
  <si>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</si>
  <si>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</si>
  <si>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相馬地方広域水道企業団</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</si>
  <si>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</si>
  <si>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</si>
  <si>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</si>
  <si>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</si>
  <si>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</si>
  <si>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</si>
  <si>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</si>
  <si>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</si>
  <si>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</si>
  <si>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</si>
  <si>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①</t>
    </r>
    <r>
      <rPr>
        <b/>
        <sz val="11"/>
        <color theme="1"/>
        <rFont val="ＭＳ ゴシック"/>
        <family val="3"/>
        <charset val="128"/>
      </rPr>
      <t>有形固定資産減価償却率</t>
    </r>
    <r>
      <rPr>
        <sz val="11"/>
        <color theme="1"/>
        <rFont val="ＭＳ ゴシック"/>
        <family val="3"/>
        <charset val="128"/>
      </rPr>
      <t>は、平均値より数値が高い数値になっている。これらは法定耐用年数に近い資産が多いことを示しており、将来の施設の更新等の必要性が推測される。今後は、施設の延命を図りながら更新の検討が重要である。　　　　　　　　　　　　　　　　　　　　　②</t>
    </r>
    <r>
      <rPr>
        <b/>
        <sz val="11"/>
        <color theme="1"/>
        <rFont val="ＭＳ ゴシック"/>
        <family val="3"/>
        <charset val="128"/>
      </rPr>
      <t>管路経年化率</t>
    </r>
    <r>
      <rPr>
        <sz val="11"/>
        <color theme="1"/>
        <rFont val="ＭＳ ゴシック"/>
        <family val="3"/>
        <charset val="128"/>
      </rPr>
      <t>は、近年0％が続いているが、今後更新時期を迎える管路の増加が考えられるため、計画的かつ効率的な更新に取り組む必要がある。　　　　　　　　　③</t>
    </r>
    <r>
      <rPr>
        <b/>
        <sz val="11"/>
        <color theme="1"/>
        <rFont val="ＭＳ ゴシック"/>
        <family val="3"/>
        <charset val="128"/>
      </rPr>
      <t>管路更新率</t>
    </r>
    <r>
      <rPr>
        <sz val="11"/>
        <color theme="1"/>
        <rFont val="ＭＳ ゴシック"/>
        <family val="3"/>
        <charset val="128"/>
      </rPr>
      <t>は、災害復旧工事を優先しているため当該値はありません。しかしながら、今後は老朽度・重要度を考慮し耐震化と併せて計画的に進める必要がある。</t>
    </r>
    <rPh sb="1" eb="3">
      <t>ユウケイ</t>
    </rPh>
    <rPh sb="3" eb="5">
      <t>コテイ</t>
    </rPh>
    <rPh sb="5" eb="7">
      <t>シサン</t>
    </rPh>
    <rPh sb="7" eb="9">
      <t>ゲンカ</t>
    </rPh>
    <rPh sb="9" eb="11">
      <t>ショウキャク</t>
    </rPh>
    <rPh sb="11" eb="12">
      <t>リツ</t>
    </rPh>
    <rPh sb="14" eb="16">
      <t>ヘイキン</t>
    </rPh>
    <rPh sb="16" eb="17">
      <t>アタイ</t>
    </rPh>
    <rPh sb="19" eb="21">
      <t>スウチ</t>
    </rPh>
    <rPh sb="22" eb="23">
      <t>タカ</t>
    </rPh>
    <rPh sb="24" eb="26">
      <t>スウチ</t>
    </rPh>
    <rPh sb="37" eb="39">
      <t>ホウテイ</t>
    </rPh>
    <rPh sb="39" eb="41">
      <t>タイヨウ</t>
    </rPh>
    <rPh sb="41" eb="43">
      <t>ネンスウ</t>
    </rPh>
    <rPh sb="44" eb="45">
      <t>チカ</t>
    </rPh>
    <rPh sb="46" eb="48">
      <t>シサン</t>
    </rPh>
    <rPh sb="49" eb="50">
      <t>オオ</t>
    </rPh>
    <rPh sb="54" eb="55">
      <t>シメ</t>
    </rPh>
    <rPh sb="60" eb="62">
      <t>ショウライ</t>
    </rPh>
    <rPh sb="63" eb="65">
      <t>シセツ</t>
    </rPh>
    <rPh sb="66" eb="68">
      <t>コウシン</t>
    </rPh>
    <rPh sb="68" eb="69">
      <t>トウ</t>
    </rPh>
    <rPh sb="70" eb="73">
      <t>ヒツヨウセイ</t>
    </rPh>
    <rPh sb="74" eb="76">
      <t>スイソク</t>
    </rPh>
    <rPh sb="80" eb="82">
      <t>コンゴ</t>
    </rPh>
    <rPh sb="84" eb="86">
      <t>シセツ</t>
    </rPh>
    <rPh sb="87" eb="89">
      <t>エンメイ</t>
    </rPh>
    <rPh sb="90" eb="91">
      <t>ハカ</t>
    </rPh>
    <rPh sb="95" eb="97">
      <t>コウシン</t>
    </rPh>
    <rPh sb="98" eb="100">
      <t>ケントウ</t>
    </rPh>
    <rPh sb="101" eb="103">
      <t>ジュウヨウ</t>
    </rPh>
    <rPh sb="129" eb="131">
      <t>カンロ</t>
    </rPh>
    <rPh sb="131" eb="133">
      <t>ケイネン</t>
    </rPh>
    <rPh sb="133" eb="134">
      <t>カ</t>
    </rPh>
    <rPh sb="134" eb="135">
      <t>リツ</t>
    </rPh>
    <rPh sb="137" eb="139">
      <t>キンネン</t>
    </rPh>
    <rPh sb="142" eb="143">
      <t>ツヅ</t>
    </rPh>
    <rPh sb="149" eb="151">
      <t>コンゴ</t>
    </rPh>
    <rPh sb="151" eb="153">
      <t>コウシン</t>
    </rPh>
    <rPh sb="153" eb="155">
      <t>ジキ</t>
    </rPh>
    <rPh sb="156" eb="157">
      <t>ムカ</t>
    </rPh>
    <rPh sb="159" eb="161">
      <t>カンロ</t>
    </rPh>
    <rPh sb="162" eb="163">
      <t>ゾウ</t>
    </rPh>
    <rPh sb="163" eb="164">
      <t>カ</t>
    </rPh>
    <rPh sb="165" eb="166">
      <t>カンガ</t>
    </rPh>
    <rPh sb="173" eb="176">
      <t>ケイカクテキ</t>
    </rPh>
    <rPh sb="244" eb="246">
      <t>コンゴ</t>
    </rPh>
    <phoneticPr fontId="4"/>
  </si>
  <si>
    <t>　本企業団の経営については、一定の健全化を確保できていると判断しているが、平均値を下回っている経営指標は対策を講じなければならない。また、今後の給水収益の大幅な増加は見込めない一方、更新需要が増大することが予測され、将来は厳しい経営環境にあることを踏まえながら、経費削減に努め本企業団の経営戦略やアセットマネジメントの手法により、更新需要を進めるとともに、持続可能な経営をしなくてはならない。</t>
    <rPh sb="1" eb="2">
      <t>ホン</t>
    </rPh>
    <rPh sb="2" eb="4">
      <t>キギョウ</t>
    </rPh>
    <rPh sb="4" eb="5">
      <t>ダン</t>
    </rPh>
    <rPh sb="6" eb="8">
      <t>ケイエイ</t>
    </rPh>
    <rPh sb="14" eb="16">
      <t>イッテイ</t>
    </rPh>
    <rPh sb="17" eb="20">
      <t>ケンゼンカ</t>
    </rPh>
    <rPh sb="21" eb="23">
      <t>カクホ</t>
    </rPh>
    <rPh sb="29" eb="31">
      <t>ハンダン</t>
    </rPh>
    <rPh sb="37" eb="39">
      <t>ヘイキン</t>
    </rPh>
    <rPh sb="39" eb="40">
      <t>アタイ</t>
    </rPh>
    <rPh sb="41" eb="43">
      <t>シタマワ</t>
    </rPh>
    <rPh sb="47" eb="49">
      <t>ケイエイ</t>
    </rPh>
    <rPh sb="49" eb="51">
      <t>シヒョウ</t>
    </rPh>
    <rPh sb="52" eb="54">
      <t>タイサク</t>
    </rPh>
    <rPh sb="55" eb="56">
      <t>コウ</t>
    </rPh>
    <rPh sb="69" eb="71">
      <t>コンゴ</t>
    </rPh>
    <rPh sb="72" eb="74">
      <t>キュウスイ</t>
    </rPh>
    <rPh sb="74" eb="76">
      <t>シュウエキ</t>
    </rPh>
    <rPh sb="77" eb="79">
      <t>オオハバ</t>
    </rPh>
    <rPh sb="80" eb="81">
      <t>ゾウ</t>
    </rPh>
    <rPh sb="81" eb="82">
      <t>カ</t>
    </rPh>
    <rPh sb="83" eb="85">
      <t>ミコ</t>
    </rPh>
    <rPh sb="88" eb="90">
      <t>イッポウ</t>
    </rPh>
    <rPh sb="91" eb="93">
      <t>コウシン</t>
    </rPh>
    <rPh sb="93" eb="95">
      <t>ジュヨウ</t>
    </rPh>
    <rPh sb="96" eb="98">
      <t>ゾウダイ</t>
    </rPh>
    <rPh sb="103" eb="105">
      <t>ヨソク</t>
    </rPh>
    <rPh sb="108" eb="110">
      <t>ショウライ</t>
    </rPh>
    <rPh sb="111" eb="112">
      <t>キビ</t>
    </rPh>
    <rPh sb="114" eb="116">
      <t>ケイエイ</t>
    </rPh>
    <rPh sb="116" eb="118">
      <t>カンキョウ</t>
    </rPh>
    <rPh sb="124" eb="125">
      <t>フ</t>
    </rPh>
    <rPh sb="131" eb="133">
      <t>ケイヒ</t>
    </rPh>
    <rPh sb="133" eb="135">
      <t>サクゲン</t>
    </rPh>
    <rPh sb="136" eb="137">
      <t>ツト</t>
    </rPh>
    <rPh sb="138" eb="139">
      <t>ホン</t>
    </rPh>
    <rPh sb="139" eb="141">
      <t>キギョウ</t>
    </rPh>
    <rPh sb="141" eb="142">
      <t>ダン</t>
    </rPh>
    <rPh sb="143" eb="145">
      <t>ケイエイ</t>
    </rPh>
    <rPh sb="145" eb="147">
      <t>センリャク</t>
    </rPh>
    <rPh sb="159" eb="161">
      <t>シュホウ</t>
    </rPh>
    <rPh sb="165" eb="167">
      <t>コウシン</t>
    </rPh>
    <rPh sb="167" eb="169">
      <t>ジュヨウ</t>
    </rPh>
    <rPh sb="170" eb="171">
      <t>スス</t>
    </rPh>
    <rPh sb="178" eb="180">
      <t>ジゾク</t>
    </rPh>
    <rPh sb="180" eb="182">
      <t>カノウ</t>
    </rPh>
    <rPh sb="183" eb="185">
      <t>ケイエイ</t>
    </rPh>
    <phoneticPr fontId="4"/>
  </si>
  <si>
    <r>
      <t>①</t>
    </r>
    <r>
      <rPr>
        <b/>
        <sz val="11"/>
        <color theme="1"/>
        <rFont val="ＭＳ ゴシック"/>
        <family val="3"/>
        <charset val="128"/>
      </rPr>
      <t>経常収支比率</t>
    </r>
    <r>
      <rPr>
        <sz val="11"/>
        <color theme="1"/>
        <rFont val="ＭＳ ゴシック"/>
        <family val="3"/>
        <charset val="128"/>
      </rPr>
      <t>は、100％以上を維持しており良好である。各年度とも平均値よりも高い状況であり、今後も健全経営を続けていくための分析は必要である。　　　　　　　　　　　　　　　　　　　　　②</t>
    </r>
    <r>
      <rPr>
        <b/>
        <sz val="11"/>
        <color theme="1"/>
        <rFont val="ＭＳ ゴシック"/>
        <family val="3"/>
        <charset val="128"/>
      </rPr>
      <t>累積欠損金</t>
    </r>
    <r>
      <rPr>
        <sz val="11"/>
        <color theme="1"/>
        <rFont val="ＭＳ ゴシック"/>
        <family val="3"/>
        <charset val="128"/>
      </rPr>
      <t>は、発生していない。　　　　　　③</t>
    </r>
    <r>
      <rPr>
        <b/>
        <sz val="11"/>
        <color theme="1"/>
        <rFont val="ＭＳ ゴシック"/>
        <family val="3"/>
        <charset val="128"/>
      </rPr>
      <t>流動比率</t>
    </r>
    <r>
      <rPr>
        <sz val="11"/>
        <color theme="1"/>
        <rFont val="ＭＳ ゴシック"/>
        <family val="3"/>
        <charset val="128"/>
      </rPr>
      <t>は、100％以上を維持しており良好である。　　　　　　　　　　　　　　　　　　　　　④</t>
    </r>
    <r>
      <rPr>
        <b/>
        <sz val="11"/>
        <color theme="1"/>
        <rFont val="ＭＳ ゴシック"/>
        <family val="3"/>
        <charset val="128"/>
      </rPr>
      <t>企業債残高対給水収益比率</t>
    </r>
    <r>
      <rPr>
        <sz val="11"/>
        <color theme="1"/>
        <rFont val="ＭＳ ゴシック"/>
        <family val="3"/>
        <charset val="128"/>
      </rPr>
      <t>は、平均値より低い数値になっているが、投資規模は適切か等を検討する必要がある。　　　　　　　　　　　　　　　　　　⑤</t>
    </r>
    <r>
      <rPr>
        <b/>
        <sz val="11"/>
        <color theme="1"/>
        <rFont val="ＭＳ ゴシック"/>
        <family val="3"/>
        <charset val="128"/>
      </rPr>
      <t>料金回収率</t>
    </r>
    <r>
      <rPr>
        <sz val="11"/>
        <color theme="1"/>
        <rFont val="ＭＳ ゴシック"/>
        <family val="3"/>
        <charset val="128"/>
      </rPr>
      <t>は、100％以上を維持しており、水道料金水準は適切であるといえる。　　　　　　　　　⑥</t>
    </r>
    <r>
      <rPr>
        <b/>
        <sz val="11"/>
        <color theme="1"/>
        <rFont val="ＭＳ ゴシック"/>
        <family val="3"/>
        <charset val="128"/>
      </rPr>
      <t>給水原価</t>
    </r>
    <r>
      <rPr>
        <sz val="11"/>
        <color theme="1"/>
        <rFont val="ＭＳ ゴシック"/>
        <family val="3"/>
        <charset val="128"/>
      </rPr>
      <t>は、平均値を下回っているが、維持管理費の削減及び経常費用の見直し、投資の効率化を再検討する必要はある。　　　　　　　　　　　　　⑦</t>
    </r>
    <r>
      <rPr>
        <b/>
        <sz val="11"/>
        <color theme="1"/>
        <rFont val="ＭＳ ゴシック"/>
        <family val="3"/>
        <charset val="128"/>
      </rPr>
      <t>施設利用率</t>
    </r>
    <r>
      <rPr>
        <sz val="11"/>
        <color theme="1"/>
        <rFont val="ＭＳ ゴシック"/>
        <family val="3"/>
        <charset val="128"/>
      </rPr>
      <t>は、前年度より上回る利用率になっているが、平均値と比較すると低い状況にある。今後は、現状分析や将来の給水人口の減少を踏まえ、適切な施設規模ではないと考えられる場合には、広域化等も含め検討する必要がある。　　　　　　　　　　　　　　　⑧</t>
    </r>
    <r>
      <rPr>
        <b/>
        <sz val="11"/>
        <color theme="1"/>
        <rFont val="ＭＳ ゴシック"/>
        <family val="3"/>
        <charset val="128"/>
      </rPr>
      <t>有収率</t>
    </r>
    <r>
      <rPr>
        <sz val="11"/>
        <color theme="1"/>
        <rFont val="ＭＳ ゴシック"/>
        <family val="3"/>
        <charset val="128"/>
      </rPr>
      <t>は、毎年上昇しているが平均値より低い状況になっている。今後は老朽管の更新や適切な維持管理に努め、継続的に取り組む必要がある。</t>
    </r>
    <rPh sb="1" eb="3">
      <t>ケイジョウ</t>
    </rPh>
    <rPh sb="3" eb="5">
      <t>シュウシ</t>
    </rPh>
    <rPh sb="5" eb="7">
      <t>ヒリツ</t>
    </rPh>
    <rPh sb="13" eb="15">
      <t>イジョウ</t>
    </rPh>
    <rPh sb="16" eb="18">
      <t>イジ</t>
    </rPh>
    <rPh sb="22" eb="24">
      <t>リョウコウ</t>
    </rPh>
    <rPh sb="28" eb="29">
      <t>カク</t>
    </rPh>
    <rPh sb="29" eb="31">
      <t>ネンド</t>
    </rPh>
    <rPh sb="33" eb="35">
      <t>ヘイキン</t>
    </rPh>
    <rPh sb="35" eb="36">
      <t>アタイ</t>
    </rPh>
    <rPh sb="39" eb="40">
      <t>タカ</t>
    </rPh>
    <rPh sb="41" eb="43">
      <t>ジョウキョウ</t>
    </rPh>
    <rPh sb="47" eb="49">
      <t>コンゴ</t>
    </rPh>
    <rPh sb="50" eb="52">
      <t>ケンゼン</t>
    </rPh>
    <rPh sb="52" eb="54">
      <t>ケイエイ</t>
    </rPh>
    <rPh sb="55" eb="56">
      <t>ツヅ</t>
    </rPh>
    <rPh sb="63" eb="65">
      <t>ブンセキ</t>
    </rPh>
    <rPh sb="66" eb="68">
      <t>ヒツヨウ</t>
    </rPh>
    <rPh sb="94" eb="96">
      <t>ルイセキ</t>
    </rPh>
    <rPh sb="96" eb="98">
      <t>ケッソン</t>
    </rPh>
    <rPh sb="98" eb="99">
      <t>キン</t>
    </rPh>
    <rPh sb="101" eb="103">
      <t>ハッセイ</t>
    </rPh>
    <rPh sb="116" eb="118">
      <t>リュウドウ</t>
    </rPh>
    <rPh sb="118" eb="120">
      <t>ヒリツ</t>
    </rPh>
    <rPh sb="126" eb="128">
      <t>イジョウ</t>
    </rPh>
    <rPh sb="129" eb="131">
      <t>イジ</t>
    </rPh>
    <rPh sb="135" eb="137">
      <t>リョウコウ</t>
    </rPh>
    <rPh sb="163" eb="165">
      <t>キギョウ</t>
    </rPh>
    <rPh sb="165" eb="166">
      <t>サイ</t>
    </rPh>
    <rPh sb="166" eb="168">
      <t>ザンダカ</t>
    </rPh>
    <rPh sb="168" eb="169">
      <t>ツイ</t>
    </rPh>
    <rPh sb="169" eb="171">
      <t>キュウスイ</t>
    </rPh>
    <rPh sb="171" eb="173">
      <t>シュウエキ</t>
    </rPh>
    <rPh sb="173" eb="175">
      <t>ヒリツ</t>
    </rPh>
    <rPh sb="177" eb="179">
      <t>ヘイキン</t>
    </rPh>
    <rPh sb="179" eb="180">
      <t>アタイ</t>
    </rPh>
    <rPh sb="182" eb="183">
      <t>ヒク</t>
    </rPh>
    <rPh sb="184" eb="186">
      <t>スウチ</t>
    </rPh>
    <rPh sb="194" eb="196">
      <t>トウシ</t>
    </rPh>
    <rPh sb="196" eb="198">
      <t>キボ</t>
    </rPh>
    <rPh sb="199" eb="201">
      <t>テキセツ</t>
    </rPh>
    <rPh sb="202" eb="203">
      <t>トウ</t>
    </rPh>
    <rPh sb="204" eb="206">
      <t>ケントウ</t>
    </rPh>
    <rPh sb="208" eb="210">
      <t>ヒツヨウ</t>
    </rPh>
    <rPh sb="233" eb="235">
      <t>リョウキン</t>
    </rPh>
    <rPh sb="235" eb="237">
      <t>カイシュウ</t>
    </rPh>
    <rPh sb="237" eb="238">
      <t>リツ</t>
    </rPh>
    <rPh sb="244" eb="246">
      <t>イジョウ</t>
    </rPh>
    <rPh sb="247" eb="249">
      <t>イジ</t>
    </rPh>
    <rPh sb="254" eb="256">
      <t>スイドウ</t>
    </rPh>
    <rPh sb="256" eb="258">
      <t>リョウキン</t>
    </rPh>
    <rPh sb="258" eb="260">
      <t>スイジュン</t>
    </rPh>
    <rPh sb="261" eb="263">
      <t>テキセツ</t>
    </rPh>
    <rPh sb="281" eb="283">
      <t>キュウスイ</t>
    </rPh>
    <rPh sb="283" eb="285">
      <t>ゲンカ</t>
    </rPh>
    <rPh sb="287" eb="289">
      <t>ヘイキン</t>
    </rPh>
    <rPh sb="289" eb="290">
      <t>アタイ</t>
    </rPh>
    <rPh sb="291" eb="293">
      <t>シタマワ</t>
    </rPh>
    <rPh sb="299" eb="301">
      <t>イジ</t>
    </rPh>
    <rPh sb="301" eb="304">
      <t>カンリヒ</t>
    </rPh>
    <rPh sb="305" eb="307">
      <t>サクゲン</t>
    </rPh>
    <rPh sb="307" eb="308">
      <t>オヨ</t>
    </rPh>
    <rPh sb="309" eb="311">
      <t>ケイジョウ</t>
    </rPh>
    <rPh sb="311" eb="313">
      <t>ヒヨウ</t>
    </rPh>
    <rPh sb="314" eb="316">
      <t>ミナオ</t>
    </rPh>
    <rPh sb="318" eb="320">
      <t>トウシ</t>
    </rPh>
    <rPh sb="321" eb="324">
      <t>コウリツカ</t>
    </rPh>
    <rPh sb="326" eb="328">
      <t>ケントウ</t>
    </rPh>
    <rPh sb="330" eb="332">
      <t>ヒツヨウ</t>
    </rPh>
    <rPh sb="350" eb="352">
      <t>シセツ</t>
    </rPh>
    <rPh sb="352" eb="354">
      <t>リヨウ</t>
    </rPh>
    <rPh sb="354" eb="355">
      <t>リツ</t>
    </rPh>
    <rPh sb="357" eb="358">
      <t>マエ</t>
    </rPh>
    <rPh sb="358" eb="360">
      <t>ネンド</t>
    </rPh>
    <rPh sb="362" eb="363">
      <t>ウエ</t>
    </rPh>
    <rPh sb="363" eb="364">
      <t>マワ</t>
    </rPh>
    <rPh sb="365" eb="368">
      <t>リヨウリツ</t>
    </rPh>
    <rPh sb="376" eb="378">
      <t>ヘイキン</t>
    </rPh>
    <rPh sb="378" eb="379">
      <t>アタイ</t>
    </rPh>
    <rPh sb="380" eb="382">
      <t>ヒカク</t>
    </rPh>
    <rPh sb="385" eb="386">
      <t>ヒク</t>
    </rPh>
    <rPh sb="387" eb="389">
      <t>ジョウキョウ</t>
    </rPh>
    <rPh sb="393" eb="395">
      <t>コンゴ</t>
    </rPh>
    <rPh sb="397" eb="399">
      <t>ゲンジョウ</t>
    </rPh>
    <rPh sb="399" eb="401">
      <t>ブンセキ</t>
    </rPh>
    <rPh sb="402" eb="404">
      <t>ショウライ</t>
    </rPh>
    <rPh sb="405" eb="407">
      <t>キュウスイ</t>
    </rPh>
    <rPh sb="407" eb="409">
      <t>ジンコウ</t>
    </rPh>
    <rPh sb="410" eb="412">
      <t>ゲンショウ</t>
    </rPh>
    <rPh sb="413" eb="414">
      <t>フ</t>
    </rPh>
    <rPh sb="417" eb="419">
      <t>テキセツ</t>
    </rPh>
    <rPh sb="420" eb="422">
      <t>シセツ</t>
    </rPh>
    <rPh sb="422" eb="424">
      <t>キボ</t>
    </rPh>
    <rPh sb="429" eb="430">
      <t>カンガ</t>
    </rPh>
    <rPh sb="434" eb="436">
      <t>バアイ</t>
    </rPh>
    <rPh sb="439" eb="442">
      <t>コウイキカ</t>
    </rPh>
    <rPh sb="442" eb="443">
      <t>トウ</t>
    </rPh>
    <rPh sb="444" eb="445">
      <t>フク</t>
    </rPh>
    <rPh sb="446" eb="448">
      <t>ケントウ</t>
    </rPh>
    <rPh sb="450" eb="452">
      <t>ヒツヨウ</t>
    </rPh>
    <phoneticPr fontId="7"/>
  </si>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</sst>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0.33</c:v>
                </c:pt>
                <c:pt idx="1">
                  <c:v>0.9</c:v>
                </c:pt>
                <c:pt idx="2">
                  <c:v>0.36</c:v>
                </c:pt>
                <c:pt idx="3" formatCode="#,##0.00;&quot;△&quot;#,##0.00">
                  <c:v>0</c:v>
                </c:pt>
                <c:pt idx="4" formatCode="#,##0.00;&quot;△&quot;#,##0.00">
                  <c:v>0</c:v>
                </c:pt>
              </c:numCache>
            </c:numRef>
          </c:val>
        </c:ser>
        <c:dLbls>
          <c:showLegendKey val="0"/>
          <c:showVal val="0"/>
          <c:showCatName val="0"/>
          <c:showSerName val="0"/>
          <c:showPercent val="0"/>
          <c:showBubbleSize val="0"/>
        </c:dLbls>
        <c:gapWidth val="150"/>
        <c:axId val="72132096"/>
        <c:axId val="721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72132096"/>
        <c:axId val="72135040"/>
      </c:lineChart>
      <c:dateAx>
        <c:axId val="72132096"/>
        <c:scaling>
          <c:orientation val="minMax"/>
        </c:scaling>
        <c:delete val="1"/>
        <c:axPos val="b"/>
        <c:numFmt formatCode="ge" sourceLinked="1"/>
        <c:majorTickMark val="none"/>
        <c:minorTickMark val="none"/>
        <c:tickLblPos val="none"/>
        <c:crossAx val="72135040"/>
        <c:crosses val="autoZero"/>
        <c:auto val="1"/>
        <c:lblOffset val="100"/>
        <c:baseTimeUnit val="years"/>
      </c:dateAx>
      <c:valAx>
        <c:axId val="721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58.13</c:v>
                </c:pt>
                <c:pt idx="1">
                  <c:v>57.6</c:v>
                </c:pt>
                <c:pt idx="2">
                  <c:v>58.08</c:v>
                </c:pt>
                <c:pt idx="3">
                  <c:v>58.12</c:v>
                </c:pt>
                <c:pt idx="4">
                  <c:v>58.59</c:v>
                </c:pt>
              </c:numCache>
            </c:numRef>
          </c:val>
        </c:ser>
        <c:dLbls>
          <c:showLegendKey val="0"/>
          <c:showVal val="0"/>
          <c:showCatName val="0"/>
          <c:showSerName val="0"/>
          <c:showPercent val="0"/>
          <c:showBubbleSize val="0"/>
        </c:dLbls>
        <c:gapWidth val="150"/>
        <c:axId val="113846528"/>
        <c:axId val="1407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13846528"/>
        <c:axId val="140796288"/>
      </c:lineChart>
      <c:dateAx>
        <c:axId val="113846528"/>
        <c:scaling>
          <c:orientation val="minMax"/>
        </c:scaling>
        <c:delete val="1"/>
        <c:axPos val="b"/>
        <c:numFmt formatCode="ge" sourceLinked="1"/>
        <c:majorTickMark val="none"/>
        <c:minorTickMark val="none"/>
        <c:tickLblPos val="none"/>
        <c:crossAx val="140796288"/>
        <c:crosses val="autoZero"/>
        <c:auto val="1"/>
        <c:lblOffset val="100"/>
        <c:baseTimeUnit val="years"/>
      </c:dateAx>
      <c:valAx>
        <c:axId val="1407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81.89</c:v>
                </c:pt>
                <c:pt idx="1">
                  <c:v>83.62</c:v>
                </c:pt>
                <c:pt idx="2">
                  <c:v>84.23</c:v>
                </c:pt>
                <c:pt idx="3">
                  <c:v>85.98</c:v>
                </c:pt>
                <c:pt idx="4">
                  <c:v>86.41</c:v>
                </c:pt>
              </c:numCache>
            </c:numRef>
          </c:val>
        </c:ser>
        <c:dLbls>
          <c:showLegendKey val="0"/>
          <c:showVal val="0"/>
          <c:showCatName val="0"/>
          <c:showSerName val="0"/>
          <c:showPercent val="0"/>
          <c:showBubbleSize val="0"/>
        </c:dLbls>
        <c:gapWidth val="150"/>
        <c:axId val="143715712"/>
        <c:axId val="1443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43715712"/>
        <c:axId val="144332672"/>
      </c:lineChart>
      <c:dateAx>
        <c:axId val="143715712"/>
        <c:scaling>
          <c:orientation val="minMax"/>
        </c:scaling>
        <c:delete val="1"/>
        <c:axPos val="b"/>
        <c:numFmt formatCode="ge" sourceLinked="1"/>
        <c:majorTickMark val="none"/>
        <c:minorTickMark val="none"/>
        <c:tickLblPos val="none"/>
        <c:crossAx val="144332672"/>
        <c:crosses val="autoZero"/>
        <c:auto val="1"/>
        <c:lblOffset val="100"/>
        <c:baseTimeUnit val="years"/>
      </c:dateAx>
      <c:valAx>
        <c:axId val="1443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117.52</c:v>
                </c:pt>
                <c:pt idx="1">
                  <c:v>118.6</c:v>
                </c:pt>
                <c:pt idx="2">
                  <c:v>131.03</c:v>
                </c:pt>
                <c:pt idx="3">
                  <c:v>135.13999999999999</c:v>
                </c:pt>
                <c:pt idx="4">
                  <c:v>132.72</c:v>
                </c:pt>
              </c:numCache>
            </c:numRef>
          </c:val>
        </c:ser>
        <c:dLbls>
          <c:showLegendKey val="0"/>
          <c:showVal val="0"/>
          <c:showCatName val="0"/>
          <c:showSerName val="0"/>
          <c:showPercent val="0"/>
          <c:showBubbleSize val="0"/>
        </c:dLbls>
        <c:gapWidth val="150"/>
        <c:axId val="72215168"/>
        <c:axId val="722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72215168"/>
        <c:axId val="72218112"/>
      </c:lineChart>
      <c:dateAx>
        <c:axId val="72215168"/>
        <c:scaling>
          <c:orientation val="minMax"/>
        </c:scaling>
        <c:delete val="1"/>
        <c:axPos val="b"/>
        <c:numFmt formatCode="ge" sourceLinked="1"/>
        <c:majorTickMark val="none"/>
        <c:minorTickMark val="none"/>
        <c:tickLblPos val="none"/>
        <c:crossAx val="72218112"/>
        <c:crosses val="autoZero"/>
        <c:auto val="1"/>
        <c:lblOffset val="100"/>
        <c:baseTimeUnit val="years"/>
      </c:dateAx>
      <c:valAx>
        <c:axId val="72218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2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31.6</c:v>
                </c:pt>
                <c:pt idx="1">
                  <c:v>32.54</c:v>
                </c:pt>
                <c:pt idx="2">
                  <c:v>51.06</c:v>
                </c:pt>
                <c:pt idx="3">
                  <c:v>52.84</c:v>
                </c:pt>
                <c:pt idx="4">
                  <c:v>53.82</c:v>
                </c:pt>
              </c:numCache>
            </c:numRef>
          </c:val>
        </c:ser>
        <c:dLbls>
          <c:showLegendKey val="0"/>
          <c:showVal val="0"/>
          <c:showCatName val="0"/>
          <c:showSerName val="0"/>
          <c:showPercent val="0"/>
          <c:showBubbleSize val="0"/>
        </c:dLbls>
        <c:gapWidth val="150"/>
        <c:axId val="75310592"/>
        <c:axId val="753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75310592"/>
        <c:axId val="75313920"/>
      </c:lineChart>
      <c:dateAx>
        <c:axId val="75310592"/>
        <c:scaling>
          <c:orientation val="minMax"/>
        </c:scaling>
        <c:delete val="1"/>
        <c:axPos val="b"/>
        <c:numFmt formatCode="ge" sourceLinked="1"/>
        <c:majorTickMark val="none"/>
        <c:minorTickMark val="none"/>
        <c:tickLblPos val="none"/>
        <c:crossAx val="75313920"/>
        <c:crosses val="autoZero"/>
        <c:auto val="1"/>
        <c:lblOffset val="100"/>
        <c:baseTimeUnit val="years"/>
      </c:dateAx>
      <c:valAx>
        <c:axId val="753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3.43</c:v>
                </c:pt>
                <c:pt idx="1">
                  <c:v>3.47</c:v>
                </c:pt>
                <c:pt idx="2">
                  <c:v>4.1399999999999997</c:v>
                </c:pt>
                <c:pt idx="3" formatCode="#,##0.00;&quot;△&quot;#,##0.00">
                  <c:v>0</c:v>
                </c:pt>
                <c:pt idx="4" formatCode="#,##0.00;&quot;△&quot;#,##0.00">
                  <c:v>0</c:v>
                </c:pt>
              </c:numCache>
            </c:numRef>
          </c:val>
        </c:ser>
        <c:dLbls>
          <c:showLegendKey val="0"/>
          <c:showVal val="0"/>
          <c:showCatName val="0"/>
          <c:showSerName val="0"/>
          <c:showPercent val="0"/>
          <c:showBubbleSize val="0"/>
        </c:dLbls>
        <c:gapWidth val="150"/>
        <c:axId val="75437568"/>
        <c:axId val="754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75437568"/>
        <c:axId val="75466240"/>
      </c:lineChart>
      <c:dateAx>
        <c:axId val="75437568"/>
        <c:scaling>
          <c:orientation val="minMax"/>
        </c:scaling>
        <c:delete val="1"/>
        <c:axPos val="b"/>
        <c:numFmt formatCode="ge" sourceLinked="1"/>
        <c:majorTickMark val="none"/>
        <c:minorTickMark val="none"/>
        <c:tickLblPos val="none"/>
        <c:crossAx val="75466240"/>
        <c:crosses val="autoZero"/>
        <c:auto val="1"/>
        <c:lblOffset val="100"/>
        <c:baseTimeUnit val="years"/>
      </c:dateAx>
      <c:valAx>
        <c:axId val="754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7.26</c:v>
                </c:pt>
                <c:pt idx="1">
                  <c:v>0</c:v>
                </c:pt>
                <c:pt idx="2">
                  <c:v>0</c:v>
                </c:pt>
                <c:pt idx="3">
                  <c:v>0</c:v>
                </c:pt>
                <c:pt idx="4">
                  <c:v>0</c:v>
                </c:pt>
              </c:numCache>
            </c:numRef>
          </c:val>
        </c:ser>
        <c:dLbls>
          <c:showLegendKey val="0"/>
          <c:showVal val="0"/>
          <c:showCatName val="0"/>
          <c:showSerName val="0"/>
          <c:showPercent val="0"/>
          <c:showBubbleSize val="0"/>
        </c:dLbls>
        <c:gapWidth val="150"/>
        <c:axId val="75482240"/>
        <c:axId val="754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75482240"/>
        <c:axId val="75485568"/>
      </c:lineChart>
      <c:dateAx>
        <c:axId val="75482240"/>
        <c:scaling>
          <c:orientation val="minMax"/>
        </c:scaling>
        <c:delete val="1"/>
        <c:axPos val="b"/>
        <c:numFmt formatCode="ge" sourceLinked="1"/>
        <c:majorTickMark val="none"/>
        <c:minorTickMark val="none"/>
        <c:tickLblPos val="none"/>
        <c:crossAx val="75485568"/>
        <c:crosses val="autoZero"/>
        <c:auto val="1"/>
        <c:lblOffset val="100"/>
        <c:baseTimeUnit val="years"/>
      </c:dateAx>
      <c:valAx>
        <c:axId val="75485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4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1484.95</c:v>
                </c:pt>
                <c:pt idx="1">
                  <c:v>1285.5</c:v>
                </c:pt>
                <c:pt idx="2">
                  <c:v>639.76</c:v>
                </c:pt>
                <c:pt idx="3">
                  <c:v>508.47</c:v>
                </c:pt>
                <c:pt idx="4">
                  <c:v>530.65</c:v>
                </c:pt>
              </c:numCache>
            </c:numRef>
          </c:val>
        </c:ser>
        <c:dLbls>
          <c:showLegendKey val="0"/>
          <c:showVal val="0"/>
          <c:showCatName val="0"/>
          <c:showSerName val="0"/>
          <c:showPercent val="0"/>
          <c:showBubbleSize val="0"/>
        </c:dLbls>
        <c:gapWidth val="150"/>
        <c:axId val="77837440"/>
        <c:axId val="781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77837440"/>
        <c:axId val="78192640"/>
      </c:lineChart>
      <c:dateAx>
        <c:axId val="77837440"/>
        <c:scaling>
          <c:orientation val="minMax"/>
        </c:scaling>
        <c:delete val="1"/>
        <c:axPos val="b"/>
        <c:numFmt formatCode="ge" sourceLinked="1"/>
        <c:majorTickMark val="none"/>
        <c:minorTickMark val="none"/>
        <c:tickLblPos val="none"/>
        <c:crossAx val="78192640"/>
        <c:crosses val="autoZero"/>
        <c:auto val="1"/>
        <c:lblOffset val="100"/>
        <c:baseTimeUnit val="years"/>
      </c:dateAx>
      <c:valAx>
        <c:axId val="7819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8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362.04</c:v>
                </c:pt>
                <c:pt idx="1">
                  <c:v>302.43</c:v>
                </c:pt>
                <c:pt idx="2">
                  <c:v>275.39</c:v>
                </c:pt>
                <c:pt idx="3">
                  <c:v>247.53</c:v>
                </c:pt>
                <c:pt idx="4">
                  <c:v>223.39</c:v>
                </c:pt>
              </c:numCache>
            </c:numRef>
          </c:val>
        </c:ser>
        <c:dLbls>
          <c:showLegendKey val="0"/>
          <c:showVal val="0"/>
          <c:showCatName val="0"/>
          <c:showSerName val="0"/>
          <c:showPercent val="0"/>
          <c:showBubbleSize val="0"/>
        </c:dLbls>
        <c:gapWidth val="150"/>
        <c:axId val="78205312"/>
        <c:axId val="782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78205312"/>
        <c:axId val="78208000"/>
      </c:lineChart>
      <c:dateAx>
        <c:axId val="78205312"/>
        <c:scaling>
          <c:orientation val="minMax"/>
        </c:scaling>
        <c:delete val="1"/>
        <c:axPos val="b"/>
        <c:numFmt formatCode="ge" sourceLinked="1"/>
        <c:majorTickMark val="none"/>
        <c:minorTickMark val="none"/>
        <c:tickLblPos val="none"/>
        <c:crossAx val="78208000"/>
        <c:crosses val="autoZero"/>
        <c:auto val="1"/>
        <c:lblOffset val="100"/>
        <c:baseTimeUnit val="years"/>
      </c:dateAx>
      <c:valAx>
        <c:axId val="7820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2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103.09</c:v>
                </c:pt>
                <c:pt idx="1">
                  <c:v>102.37</c:v>
                </c:pt>
                <c:pt idx="2">
                  <c:v>123.33</c:v>
                </c:pt>
                <c:pt idx="3">
                  <c:v>128.58000000000001</c:v>
                </c:pt>
                <c:pt idx="4">
                  <c:v>129</c:v>
                </c:pt>
              </c:numCache>
            </c:numRef>
          </c:val>
        </c:ser>
        <c:dLbls>
          <c:showLegendKey val="0"/>
          <c:showVal val="0"/>
          <c:showCatName val="0"/>
          <c:showSerName val="0"/>
          <c:showPercent val="0"/>
          <c:showBubbleSize val="0"/>
        </c:dLbls>
        <c:gapWidth val="150"/>
        <c:axId val="93941120"/>
        <c:axId val="939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93941120"/>
        <c:axId val="93955584"/>
      </c:lineChart>
      <c:dateAx>
        <c:axId val="93941120"/>
        <c:scaling>
          <c:orientation val="minMax"/>
        </c:scaling>
        <c:delete val="1"/>
        <c:axPos val="b"/>
        <c:numFmt formatCode="ge" sourceLinked="1"/>
        <c:majorTickMark val="none"/>
        <c:minorTickMark val="none"/>
        <c:tickLblPos val="none"/>
        <c:crossAx val="93955584"/>
        <c:crosses val="autoZero"/>
        <c:auto val="1"/>
        <c:lblOffset val="100"/>
        <c:baseTimeUnit val="years"/>
      </c:dateAx>
      <c:valAx>
        <c:axId val="939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181.29</c:v>
                </c:pt>
                <c:pt idx="1">
                  <c:v>183.07</c:v>
                </c:pt>
                <c:pt idx="2">
                  <c:v>153.13</c:v>
                </c:pt>
                <c:pt idx="3">
                  <c:v>147.61000000000001</c:v>
                </c:pt>
                <c:pt idx="4">
                  <c:v>147.96</c:v>
                </c:pt>
              </c:numCache>
            </c:numRef>
          </c:val>
        </c:ser>
        <c:dLbls>
          <c:showLegendKey val="0"/>
          <c:showVal val="0"/>
          <c:showCatName val="0"/>
          <c:showSerName val="0"/>
          <c:showPercent val="0"/>
          <c:showBubbleSize val="0"/>
        </c:dLbls>
        <c:gapWidth val="150"/>
        <c:axId val="106251008"/>
        <c:axId val="1062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06251008"/>
        <c:axId val="106252928"/>
      </c:lineChart>
      <c:dateAx>
        <c:axId val="106251008"/>
        <c:scaling>
          <c:orientation val="minMax"/>
        </c:scaling>
        <c:delete val="1"/>
        <c:axPos val="b"/>
        <c:numFmt formatCode="ge" sourceLinked="1"/>
        <c:majorTickMark val="none"/>
        <c:minorTickMark val="none"/>
        <c:tickLblPos val="none"/>
        <c:crossAx val="106252928"/>
        <c:crosses val="autoZero"/>
        <c:auto val="1"/>
        <c:lblOffset val="100"/>
        <c:baseTimeUnit val="years"/>
      </c:dateAx>
      <c:valAx>
        <c:axId val="1062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7"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福島県　相馬地方広域水道企業団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119</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85.94</v>
      </c>
      <c r="J10" s="68"/>
      <c r="K10" s="68"/>
      <c r="L10" s="68"/>
      <c r="M10" s="68"/>
      <c r="N10" s="68"/>
      <c r="O10" s="69"/>
      <c r="P10" s="70">
        <f>データ!$P$6</f>
        <v>95.41</v>
      </c>
      <c r="Q10" s="70"/>
      <c r="R10" s="70"/>
      <c r="S10" s="70"/>
      <c r="T10" s="70"/>
      <c r="U10" s="70"/>
      <c r="V10" s="70"/>
      <c r="W10" s="71">
        <f>データ!$Q$6</f>
        <v>3380</v>
      </c>
      <c r="X10" s="71"/>
      <c r="Y10" s="71"/>
      <c r="Z10" s="71"/>
      <c r="AA10" s="71"/>
      <c r="AB10" s="71"/>
      <c r="AC10" s="71"/>
      <c r="AD10" s="2"/>
      <c r="AE10" s="2"/>
      <c r="AF10" s="2"/>
      <c r="AG10" s="2"/>
      <c r="AH10" s="5"/>
      <c r="AI10" s="5"/>
      <c r="AJ10" s="5"/>
      <c r="AK10" s="5"/>
      <c r="AL10" s="71">
        <f>データ!$U$6</f>
        <v>54607</v>
      </c>
      <c r="AM10" s="71"/>
      <c r="AN10" s="71"/>
      <c r="AO10" s="71"/>
      <c r="AP10" s="71"/>
      <c r="AQ10" s="71"/>
      <c r="AR10" s="71"/>
      <c r="AS10" s="71"/>
      <c r="AT10" s="67">
        <f>データ!$V$6</f>
        <v>204.14</v>
      </c>
      <c r="AU10" s="68"/>
      <c r="AV10" s="68"/>
      <c r="AW10" s="68"/>
      <c r="AX10" s="68"/>
      <c r="AY10" s="68"/>
      <c r="AZ10" s="68"/>
      <c r="BA10" s="68"/>
      <c r="BB10" s="70">
        <f>データ!$W$6</f>
        <v>267.5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78891</v>
      </c>
      <c r="D6" s="34">
        <f t="shared" si="3"/>
        <v>46</v>
      </c>
      <c r="E6" s="34">
        <f t="shared" si="3"/>
        <v>1</v>
      </c>
      <c r="F6" s="34">
        <f t="shared" si="3"/>
        <v>0</v>
      </c>
      <c r="G6" s="34">
        <f t="shared" si="3"/>
        <v>1</v>
      </c>
      <c r="H6" s="34" t="str">
        <f t="shared" si="3"/>
        <v>福島県　相馬地方広域水道企業団</v>
      </c>
      <c r="I6" s="34" t="str">
        <f t="shared" si="3"/>
        <v>法適用</v>
      </c>
      <c r="J6" s="34" t="str">
        <f t="shared" si="3"/>
        <v>水道事業</v>
      </c>
      <c r="K6" s="34" t="str">
        <f t="shared" si="3"/>
        <v>末端給水事業</v>
      </c>
      <c r="L6" s="34" t="str">
        <f t="shared" si="3"/>
        <v>A4</v>
      </c>
      <c r="M6" s="34">
        <f t="shared" si="3"/>
        <v>0</v>
      </c>
      <c r="N6" s="35" t="str">
        <f t="shared" si="3"/>
        <v>-</v>
      </c>
      <c r="O6" s="35">
        <f t="shared" si="3"/>
        <v>85.94</v>
      </c>
      <c r="P6" s="35">
        <f t="shared" si="3"/>
        <v>95.41</v>
      </c>
      <c r="Q6" s="35">
        <f t="shared" si="3"/>
        <v>3380</v>
      </c>
      <c r="R6" s="35" t="str">
        <f t="shared" si="3"/>
        <v>-</v>
      </c>
      <c r="S6" s="35" t="str">
        <f t="shared" si="3"/>
        <v>-</v>
      </c>
      <c r="T6" s="35" t="str">
        <f t="shared" si="3"/>
        <v>-</v>
      </c>
      <c r="U6" s="35">
        <f t="shared" si="3"/>
        <v>54607</v>
      </c>
      <c r="V6" s="35">
        <f t="shared" si="3"/>
        <v>204.14</v>
      </c>
      <c r="W6" s="35">
        <f t="shared" si="3"/>
        <v>267.5</v>
      </c>
      <c r="X6" s="36">
        <f>IF(X7="",NA(),X7)</f>
        <v>117.52</v>
      </c>
      <c r="Y6" s="36">
        <f t="shared" ref="Y6:AG6" si="4">IF(Y7="",NA(),Y7)</f>
        <v>118.6</v>
      </c>
      <c r="Z6" s="36">
        <f t="shared" si="4"/>
        <v>131.03</v>
      </c>
      <c r="AA6" s="36">
        <f t="shared" si="4"/>
        <v>135.13999999999999</v>
      </c>
      <c r="AB6" s="36">
        <f t="shared" si="4"/>
        <v>132.72</v>
      </c>
      <c r="AC6" s="36">
        <f t="shared" si="4"/>
        <v>108.24</v>
      </c>
      <c r="AD6" s="36">
        <f t="shared" si="4"/>
        <v>107.8</v>
      </c>
      <c r="AE6" s="36">
        <f t="shared" si="4"/>
        <v>111.96</v>
      </c>
      <c r="AF6" s="36">
        <f t="shared" si="4"/>
        <v>112.69</v>
      </c>
      <c r="AG6" s="36">
        <f t="shared" si="4"/>
        <v>113.16</v>
      </c>
      <c r="AH6" s="35" t="str">
        <f>IF(AH7="","",IF(AH7="-","【-】","【"&amp;SUBSTITUTE(TEXT(AH7,"#,##0.00"),"-","△")&amp;"】"))</f>
        <v>【114.35】</v>
      </c>
      <c r="AI6" s="36">
        <f>IF(AI7="",NA(),AI7)</f>
        <v>7.26</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1484.95</v>
      </c>
      <c r="AU6" s="36">
        <f t="shared" ref="AU6:BC6" si="6">IF(AU7="",NA(),AU7)</f>
        <v>1285.5</v>
      </c>
      <c r="AV6" s="36">
        <f t="shared" si="6"/>
        <v>639.76</v>
      </c>
      <c r="AW6" s="36">
        <f t="shared" si="6"/>
        <v>508.47</v>
      </c>
      <c r="AX6" s="36">
        <f t="shared" si="6"/>
        <v>530.65</v>
      </c>
      <c r="AY6" s="36">
        <f t="shared" si="6"/>
        <v>701</v>
      </c>
      <c r="AZ6" s="36">
        <f t="shared" si="6"/>
        <v>739.59</v>
      </c>
      <c r="BA6" s="36">
        <f t="shared" si="6"/>
        <v>335.95</v>
      </c>
      <c r="BB6" s="36">
        <f t="shared" si="6"/>
        <v>346.59</v>
      </c>
      <c r="BC6" s="36">
        <f t="shared" si="6"/>
        <v>357.82</v>
      </c>
      <c r="BD6" s="35" t="str">
        <f>IF(BD7="","",IF(BD7="-","【-】","【"&amp;SUBSTITUTE(TEXT(BD7,"#,##0.00"),"-","△")&amp;"】"))</f>
        <v>【262.87】</v>
      </c>
      <c r="BE6" s="36">
        <f>IF(BE7="",NA(),BE7)</f>
        <v>362.04</v>
      </c>
      <c r="BF6" s="36">
        <f t="shared" ref="BF6:BN6" si="7">IF(BF7="",NA(),BF7)</f>
        <v>302.43</v>
      </c>
      <c r="BG6" s="36">
        <f t="shared" si="7"/>
        <v>275.39</v>
      </c>
      <c r="BH6" s="36">
        <f t="shared" si="7"/>
        <v>247.53</v>
      </c>
      <c r="BI6" s="36">
        <f t="shared" si="7"/>
        <v>223.39</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103.09</v>
      </c>
      <c r="BQ6" s="36">
        <f t="shared" ref="BQ6:BY6" si="8">IF(BQ7="",NA(),BQ7)</f>
        <v>102.37</v>
      </c>
      <c r="BR6" s="36">
        <f t="shared" si="8"/>
        <v>123.33</v>
      </c>
      <c r="BS6" s="36">
        <f t="shared" si="8"/>
        <v>128.58000000000001</v>
      </c>
      <c r="BT6" s="36">
        <f t="shared" si="8"/>
        <v>129</v>
      </c>
      <c r="BU6" s="36">
        <f t="shared" si="8"/>
        <v>100.27</v>
      </c>
      <c r="BV6" s="36">
        <f t="shared" si="8"/>
        <v>99.46</v>
      </c>
      <c r="BW6" s="36">
        <f t="shared" si="8"/>
        <v>105.21</v>
      </c>
      <c r="BX6" s="36">
        <f t="shared" si="8"/>
        <v>105.71</v>
      </c>
      <c r="BY6" s="36">
        <f t="shared" si="8"/>
        <v>106.01</v>
      </c>
      <c r="BZ6" s="35" t="str">
        <f>IF(BZ7="","",IF(BZ7="-","【-】","【"&amp;SUBSTITUTE(TEXT(BZ7,"#,##0.00"),"-","△")&amp;"】"))</f>
        <v>【105.59】</v>
      </c>
      <c r="CA6" s="36">
        <f>IF(CA7="",NA(),CA7)</f>
        <v>181.29</v>
      </c>
      <c r="CB6" s="36">
        <f t="shared" ref="CB6:CJ6" si="9">IF(CB7="",NA(),CB7)</f>
        <v>183.07</v>
      </c>
      <c r="CC6" s="36">
        <f t="shared" si="9"/>
        <v>153.13</v>
      </c>
      <c r="CD6" s="36">
        <f t="shared" si="9"/>
        <v>147.61000000000001</v>
      </c>
      <c r="CE6" s="36">
        <f t="shared" si="9"/>
        <v>147.96</v>
      </c>
      <c r="CF6" s="36">
        <f t="shared" si="9"/>
        <v>169.62</v>
      </c>
      <c r="CG6" s="36">
        <f t="shared" si="9"/>
        <v>171.78</v>
      </c>
      <c r="CH6" s="36">
        <f t="shared" si="9"/>
        <v>162.59</v>
      </c>
      <c r="CI6" s="36">
        <f t="shared" si="9"/>
        <v>162.15</v>
      </c>
      <c r="CJ6" s="36">
        <f t="shared" si="9"/>
        <v>162.24</v>
      </c>
      <c r="CK6" s="35" t="str">
        <f>IF(CK7="","",IF(CK7="-","【-】","【"&amp;SUBSTITUTE(TEXT(CK7,"#,##0.00"),"-","△")&amp;"】"))</f>
        <v>【163.27】</v>
      </c>
      <c r="CL6" s="36">
        <f>IF(CL7="",NA(),CL7)</f>
        <v>58.13</v>
      </c>
      <c r="CM6" s="36">
        <f t="shared" ref="CM6:CU6" si="10">IF(CM7="",NA(),CM7)</f>
        <v>57.6</v>
      </c>
      <c r="CN6" s="36">
        <f t="shared" si="10"/>
        <v>58.08</v>
      </c>
      <c r="CO6" s="36">
        <f t="shared" si="10"/>
        <v>58.12</v>
      </c>
      <c r="CP6" s="36">
        <f t="shared" si="10"/>
        <v>58.59</v>
      </c>
      <c r="CQ6" s="36">
        <f t="shared" si="10"/>
        <v>59.88</v>
      </c>
      <c r="CR6" s="36">
        <f t="shared" si="10"/>
        <v>59.68</v>
      </c>
      <c r="CS6" s="36">
        <f t="shared" si="10"/>
        <v>59.17</v>
      </c>
      <c r="CT6" s="36">
        <f t="shared" si="10"/>
        <v>59.34</v>
      </c>
      <c r="CU6" s="36">
        <f t="shared" si="10"/>
        <v>59.11</v>
      </c>
      <c r="CV6" s="35" t="str">
        <f>IF(CV7="","",IF(CV7="-","【-】","【"&amp;SUBSTITUTE(TEXT(CV7,"#,##0.00"),"-","△")&amp;"】"))</f>
        <v>【59.94】</v>
      </c>
      <c r="CW6" s="36">
        <f>IF(CW7="",NA(),CW7)</f>
        <v>81.89</v>
      </c>
      <c r="CX6" s="36">
        <f t="shared" ref="CX6:DF6" si="11">IF(CX7="",NA(),CX7)</f>
        <v>83.62</v>
      </c>
      <c r="CY6" s="36">
        <f t="shared" si="11"/>
        <v>84.23</v>
      </c>
      <c r="CZ6" s="36">
        <f t="shared" si="11"/>
        <v>85.98</v>
      </c>
      <c r="DA6" s="36">
        <f t="shared" si="11"/>
        <v>86.41</v>
      </c>
      <c r="DB6" s="36">
        <f t="shared" si="11"/>
        <v>87.65</v>
      </c>
      <c r="DC6" s="36">
        <f t="shared" si="11"/>
        <v>87.63</v>
      </c>
      <c r="DD6" s="36">
        <f t="shared" si="11"/>
        <v>87.6</v>
      </c>
      <c r="DE6" s="36">
        <f t="shared" si="11"/>
        <v>87.74</v>
      </c>
      <c r="DF6" s="36">
        <f t="shared" si="11"/>
        <v>87.91</v>
      </c>
      <c r="DG6" s="35" t="str">
        <f>IF(DG7="","",IF(DG7="-","【-】","【"&amp;SUBSTITUTE(TEXT(DG7,"#,##0.00"),"-","△")&amp;"】"))</f>
        <v>【90.22】</v>
      </c>
      <c r="DH6" s="36">
        <f>IF(DH7="",NA(),DH7)</f>
        <v>31.6</v>
      </c>
      <c r="DI6" s="36">
        <f t="shared" ref="DI6:DQ6" si="12">IF(DI7="",NA(),DI7)</f>
        <v>32.54</v>
      </c>
      <c r="DJ6" s="36">
        <f t="shared" si="12"/>
        <v>51.06</v>
      </c>
      <c r="DK6" s="36">
        <f t="shared" si="12"/>
        <v>52.84</v>
      </c>
      <c r="DL6" s="36">
        <f t="shared" si="12"/>
        <v>53.82</v>
      </c>
      <c r="DM6" s="36">
        <f t="shared" si="12"/>
        <v>38.69</v>
      </c>
      <c r="DN6" s="36">
        <f t="shared" si="12"/>
        <v>39.65</v>
      </c>
      <c r="DO6" s="36">
        <f t="shared" si="12"/>
        <v>45.25</v>
      </c>
      <c r="DP6" s="36">
        <f t="shared" si="12"/>
        <v>46.27</v>
      </c>
      <c r="DQ6" s="36">
        <f t="shared" si="12"/>
        <v>46.88</v>
      </c>
      <c r="DR6" s="35" t="str">
        <f>IF(DR7="","",IF(DR7="-","【-】","【"&amp;SUBSTITUTE(TEXT(DR7,"#,##0.00"),"-","△")&amp;"】"))</f>
        <v>【47.91】</v>
      </c>
      <c r="DS6" s="36">
        <f>IF(DS7="",NA(),DS7)</f>
        <v>3.43</v>
      </c>
      <c r="DT6" s="36">
        <f t="shared" ref="DT6:EB6" si="13">IF(DT7="",NA(),DT7)</f>
        <v>3.47</v>
      </c>
      <c r="DU6" s="36">
        <f t="shared" si="13"/>
        <v>4.1399999999999997</v>
      </c>
      <c r="DV6" s="35">
        <f t="shared" si="13"/>
        <v>0</v>
      </c>
      <c r="DW6" s="35">
        <f t="shared" si="13"/>
        <v>0</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0.33</v>
      </c>
      <c r="EE6" s="36">
        <f t="shared" ref="EE6:EM6" si="14">IF(EE7="",NA(),EE7)</f>
        <v>0.9</v>
      </c>
      <c r="EF6" s="36">
        <f t="shared" si="14"/>
        <v>0.36</v>
      </c>
      <c r="EG6" s="35">
        <f t="shared" si="14"/>
        <v>0</v>
      </c>
      <c r="EH6" s="35">
        <f t="shared" si="14"/>
        <v>0</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78891</v>
      </c>
      <c r="D7" s="38">
        <v>46</v>
      </c>
      <c r="E7" s="38">
        <v>1</v>
      </c>
      <c r="F7" s="38">
        <v>0</v>
      </c>
      <c r="G7" s="38">
        <v>1</v>
      </c>
      <c r="H7" s="38" t="s">
        <v>105</v>
      </c>
      <c r="I7" s="38" t="s">
        <v>106</v>
      </c>
      <c r="J7" s="38" t="s">
        <v>107</v>
      </c>
      <c r="K7" s="38" t="s">
        <v>108</v>
      </c>
      <c r="L7" s="38" t="s">
        <v>109</v>
      </c>
      <c r="M7" s="38"/>
      <c r="N7" s="39" t="s">
        <v>110</v>
      </c>
      <c r="O7" s="39">
        <v>85.94</v>
      </c>
      <c r="P7" s="39">
        <v>95.41</v>
      </c>
      <c r="Q7" s="39">
        <v>3380</v>
      </c>
      <c r="R7" s="39" t="s">
        <v>110</v>
      </c>
      <c r="S7" s="39" t="s">
        <v>110</v>
      </c>
      <c r="T7" s="39" t="s">
        <v>110</v>
      </c>
      <c r="U7" s="39">
        <v>54607</v>
      </c>
      <c r="V7" s="39">
        <v>204.14</v>
      </c>
      <c r="W7" s="39">
        <v>267.5</v>
      </c>
      <c r="X7" s="39">
        <v>117.52</v>
      </c>
      <c r="Y7" s="39">
        <v>118.6</v>
      </c>
      <c r="Z7" s="39">
        <v>131.03</v>
      </c>
      <c r="AA7" s="39">
        <v>135.13999999999999</v>
      </c>
      <c r="AB7" s="39">
        <v>132.72</v>
      </c>
      <c r="AC7" s="39">
        <v>108.24</v>
      </c>
      <c r="AD7" s="39">
        <v>107.8</v>
      </c>
      <c r="AE7" s="39">
        <v>111.96</v>
      </c>
      <c r="AF7" s="39">
        <v>112.69</v>
      </c>
      <c r="AG7" s="39">
        <v>113.16</v>
      </c>
      <c r="AH7" s="39">
        <v>114.35</v>
      </c>
      <c r="AI7" s="39">
        <v>7.26</v>
      </c>
      <c r="AJ7" s="39">
        <v>0</v>
      </c>
      <c r="AK7" s="39">
        <v>0</v>
      </c>
      <c r="AL7" s="39">
        <v>0</v>
      </c>
      <c r="AM7" s="39">
        <v>0</v>
      </c>
      <c r="AN7" s="39">
        <v>4.46</v>
      </c>
      <c r="AO7" s="39">
        <v>4.3899999999999997</v>
      </c>
      <c r="AP7" s="39">
        <v>0.41</v>
      </c>
      <c r="AQ7" s="39">
        <v>0.54</v>
      </c>
      <c r="AR7" s="39">
        <v>0.68</v>
      </c>
      <c r="AS7" s="39">
        <v>0.79</v>
      </c>
      <c r="AT7" s="39">
        <v>1484.95</v>
      </c>
      <c r="AU7" s="39">
        <v>1285.5</v>
      </c>
      <c r="AV7" s="39">
        <v>639.76</v>
      </c>
      <c r="AW7" s="39">
        <v>508.47</v>
      </c>
      <c r="AX7" s="39">
        <v>530.65</v>
      </c>
      <c r="AY7" s="39">
        <v>701</v>
      </c>
      <c r="AZ7" s="39">
        <v>739.59</v>
      </c>
      <c r="BA7" s="39">
        <v>335.95</v>
      </c>
      <c r="BB7" s="39">
        <v>346.59</v>
      </c>
      <c r="BC7" s="39">
        <v>357.82</v>
      </c>
      <c r="BD7" s="39">
        <v>262.87</v>
      </c>
      <c r="BE7" s="39">
        <v>362.04</v>
      </c>
      <c r="BF7" s="39">
        <v>302.43</v>
      </c>
      <c r="BG7" s="39">
        <v>275.39</v>
      </c>
      <c r="BH7" s="39">
        <v>247.53</v>
      </c>
      <c r="BI7" s="39">
        <v>223.39</v>
      </c>
      <c r="BJ7" s="39">
        <v>330.99</v>
      </c>
      <c r="BK7" s="39">
        <v>324.08999999999997</v>
      </c>
      <c r="BL7" s="39">
        <v>319.82</v>
      </c>
      <c r="BM7" s="39">
        <v>312.02999999999997</v>
      </c>
      <c r="BN7" s="39">
        <v>307.45999999999998</v>
      </c>
      <c r="BO7" s="39">
        <v>270.87</v>
      </c>
      <c r="BP7" s="39">
        <v>103.09</v>
      </c>
      <c r="BQ7" s="39">
        <v>102.37</v>
      </c>
      <c r="BR7" s="39">
        <v>123.33</v>
      </c>
      <c r="BS7" s="39">
        <v>128.58000000000001</v>
      </c>
      <c r="BT7" s="39">
        <v>129</v>
      </c>
      <c r="BU7" s="39">
        <v>100.27</v>
      </c>
      <c r="BV7" s="39">
        <v>99.46</v>
      </c>
      <c r="BW7" s="39">
        <v>105.21</v>
      </c>
      <c r="BX7" s="39">
        <v>105.71</v>
      </c>
      <c r="BY7" s="39">
        <v>106.01</v>
      </c>
      <c r="BZ7" s="39">
        <v>105.59</v>
      </c>
      <c r="CA7" s="39">
        <v>181.29</v>
      </c>
      <c r="CB7" s="39">
        <v>183.07</v>
      </c>
      <c r="CC7" s="39">
        <v>153.13</v>
      </c>
      <c r="CD7" s="39">
        <v>147.61000000000001</v>
      </c>
      <c r="CE7" s="39">
        <v>147.96</v>
      </c>
      <c r="CF7" s="39">
        <v>169.62</v>
      </c>
      <c r="CG7" s="39">
        <v>171.78</v>
      </c>
      <c r="CH7" s="39">
        <v>162.59</v>
      </c>
      <c r="CI7" s="39">
        <v>162.15</v>
      </c>
      <c r="CJ7" s="39">
        <v>162.24</v>
      </c>
      <c r="CK7" s="39">
        <v>163.27000000000001</v>
      </c>
      <c r="CL7" s="39">
        <v>58.13</v>
      </c>
      <c r="CM7" s="39">
        <v>57.6</v>
      </c>
      <c r="CN7" s="39">
        <v>58.08</v>
      </c>
      <c r="CO7" s="39">
        <v>58.12</v>
      </c>
      <c r="CP7" s="39">
        <v>58.59</v>
      </c>
      <c r="CQ7" s="39">
        <v>59.88</v>
      </c>
      <c r="CR7" s="39">
        <v>59.68</v>
      </c>
      <c r="CS7" s="39">
        <v>59.17</v>
      </c>
      <c r="CT7" s="39">
        <v>59.34</v>
      </c>
      <c r="CU7" s="39">
        <v>59.11</v>
      </c>
      <c r="CV7" s="39">
        <v>59.94</v>
      </c>
      <c r="CW7" s="39">
        <v>81.89</v>
      </c>
      <c r="CX7" s="39">
        <v>83.62</v>
      </c>
      <c r="CY7" s="39">
        <v>84.23</v>
      </c>
      <c r="CZ7" s="39">
        <v>85.98</v>
      </c>
      <c r="DA7" s="39">
        <v>86.41</v>
      </c>
      <c r="DB7" s="39">
        <v>87.65</v>
      </c>
      <c r="DC7" s="39">
        <v>87.63</v>
      </c>
      <c r="DD7" s="39">
        <v>87.6</v>
      </c>
      <c r="DE7" s="39">
        <v>87.74</v>
      </c>
      <c r="DF7" s="39">
        <v>87.91</v>
      </c>
      <c r="DG7" s="39">
        <v>90.22</v>
      </c>
      <c r="DH7" s="39">
        <v>31.6</v>
      </c>
      <c r="DI7" s="39">
        <v>32.54</v>
      </c>
      <c r="DJ7" s="39">
        <v>51.06</v>
      </c>
      <c r="DK7" s="39">
        <v>52.84</v>
      </c>
      <c r="DL7" s="39">
        <v>53.82</v>
      </c>
      <c r="DM7" s="39">
        <v>38.69</v>
      </c>
      <c r="DN7" s="39">
        <v>39.65</v>
      </c>
      <c r="DO7" s="39">
        <v>45.25</v>
      </c>
      <c r="DP7" s="39">
        <v>46.27</v>
      </c>
      <c r="DQ7" s="39">
        <v>46.88</v>
      </c>
      <c r="DR7" s="39">
        <v>47.91</v>
      </c>
      <c r="DS7" s="39">
        <v>3.43</v>
      </c>
      <c r="DT7" s="39">
        <v>3.47</v>
      </c>
      <c r="DU7" s="39">
        <v>4.1399999999999997</v>
      </c>
      <c r="DV7" s="39">
        <v>0</v>
      </c>
      <c r="DW7" s="39">
        <v>0</v>
      </c>
      <c r="DX7" s="39">
        <v>8.4</v>
      </c>
      <c r="DY7" s="39">
        <v>9.7100000000000009</v>
      </c>
      <c r="DZ7" s="39">
        <v>10.71</v>
      </c>
      <c r="EA7" s="39">
        <v>10.93</v>
      </c>
      <c r="EB7" s="39">
        <v>13.39</v>
      </c>
      <c r="EC7" s="39">
        <v>15</v>
      </c>
      <c r="ED7" s="39">
        <v>0.33</v>
      </c>
      <c r="EE7" s="39">
        <v>0.9</v>
      </c>
      <c r="EF7" s="39">
        <v>0.36</v>
      </c>
      <c r="EG7" s="39">
        <v>0</v>
      </c>
      <c r="EH7" s="39">
        <v>0</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2018-02-26T08:30:42Z</dcterms:modified>
</cp:coreProperties>
</file>