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1000\下水道課\非公開\099企業会計移行（法適用）\経営比較分析表\H28\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<sst xmlns="http://schemas.openxmlformats.org/spreadsheetml/2006/main" count="240" uniqueCount="125">
  <si>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</si>
  <si>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</si>
  <si>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</si>
  <si>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</si>
  <si>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</si>
  <si>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</si>
  <si>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</si>
  <si>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</si>
  <si>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</si>
  <si>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</si>
  <si>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</si>
  <si>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</si>
  <si>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</si>
  <si>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</si>
  <si>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</si>
  <si>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</si>
  <si>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</si>
  <si>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</si>
  <si>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</si>
  <si>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</si>
  <si>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</si>
  <si>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</si>
  <si>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</si>
  <si>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</si>
  <si>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</si>
  <si>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</si>
  <si>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</si>
  <si>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</si>
  <si>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</si>
  <si>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</si>
  <si>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</si>
  <si>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</si>
  <si>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</si>
  <si>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</si>
  <si>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</si>
  <si>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</si>
  <si>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</si>
  <si>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</si>
  <si>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</si>
  <si>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</si>
  <si>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</si>
  <si>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</si>
  <si>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</si>
  <si>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</si>
  <si>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</si>
  <si>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</si>
  <si>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</si>
  <si>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</si>
  <si>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</si>
  <si>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</si>
  <si>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</si>
  <si>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</si>
  <si>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</si>
  <si>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</si>
  <si>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</si>
  <si>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</si>
  <si>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</si>
  <si>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</si>
  <si>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</si>
  <si>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</si>
  <si>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</si>
  <si>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</si>
  <si>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</si>
  <si>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</si>
  <si>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</si>
  <si>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</si>
  <si>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</si>
  <si>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</si>
  <si>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</si>
  <si>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</si>
  <si>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</si>
  <si>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</si>
  <si>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</si>
  <si>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</si>
  <si>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</si>
  <si>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</si>
  <si>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</si>
  <si>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</si>
  <si>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</si>
  <si>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</si>
  <si>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</si>
  <si>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</si>
  <si>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</si>
  <si>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</si>
  <si>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</si>
  <si>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</si>
  <si>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</si>
  <si>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</si>
  <si>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</si>
  <si>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</si>
  <si>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</si>
  <si>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</si>
  <si>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</si>
  <si>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</si>
  <si>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</si>
  <si>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</si>
  <si>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</si>
  <si>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</si>
  <si>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</si>
  <si>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</si>
  <si>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</si>
  <si>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</si>
  <si>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</si>
  <si>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</si>
  <si>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</si>
  <si>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</si>
  <si>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</si>
  <si>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</si>
  <si>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</si>
  <si>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会津若松市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</si>
  <si>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</si>
  <si>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</si>
  <si>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</si>
  <si>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</si>
  <si>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</si>
  <si>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</si>
  <si>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</si>
  <si>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</si>
  <si>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</si>
  <si>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</si>
  <si>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</si>
  <si>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</si>
  <si>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③管渠改善率について、平成27年度で整備が完了した状況にあることから、現時点では更新（更生）・改良・維持等の管渠の改善は行っていない。</t>
    <rPh sb="1" eb="3">
      <t>カンキョ</t>
    </rPh>
    <rPh sb="3" eb="5">
      <t>カイゼン</t>
    </rPh>
    <rPh sb="5" eb="6">
      <t>リツ</t>
    </rPh>
    <rPh sb="11" eb="13">
      <t>ヘイセイ</t>
    </rPh>
    <rPh sb="15" eb="17">
      <t>ネンド</t>
    </rPh>
    <rPh sb="18" eb="20">
      <t>セイビ</t>
    </rPh>
    <rPh sb="21" eb="23">
      <t>カンリョウ</t>
    </rPh>
    <rPh sb="25" eb="27">
      <t>ジョウキョウ</t>
    </rPh>
    <rPh sb="35" eb="38">
      <t>ゲンジテン</t>
    </rPh>
    <rPh sb="40" eb="42">
      <t>コウシン</t>
    </rPh>
    <rPh sb="43" eb="45">
      <t>コウセイ</t>
    </rPh>
    <rPh sb="47" eb="49">
      <t>カイリョウ</t>
    </rPh>
    <rPh sb="50" eb="52">
      <t>イジ</t>
    </rPh>
    <rPh sb="52" eb="53">
      <t>トウ</t>
    </rPh>
    <rPh sb="54" eb="56">
      <t>カンキョ</t>
    </rPh>
    <rPh sb="57" eb="59">
      <t>カイゼン</t>
    </rPh>
    <rPh sb="60" eb="61">
      <t>オコナ</t>
    </rPh>
    <phoneticPr fontId="4"/>
  </si>
  <si>
    <t>本市の農業集落排水事業は、整備計画に基づき、平成27年度に事業が完了したところである。
使用料収入は微増で推移しているものの、水洗化率は類似団体平均と比較し大きく下回っていることから、今後も引き続き水洗化率の向上は大きな課題となっている。また、農業集落排水事業が農村地域の環境保全等を目的とした事業であることから、使用料収入のみで汚水処理経費を回収することは困難な状況にある。したがって、引き続き安定した経営を行っていくためには、今後も一般会計からの繰入金が必要となっている。
また、農業集落排水事業は、公共下水道事業と同水準の使用料体系としているため、独自の使用料算定を行っていないことから、一般会計からの負担軽減を図るためには、今後の維持管理や更新投資についてさらなる効率化に努める必要がある。</t>
    <rPh sb="50" eb="52">
      <t>ビゾウ</t>
    </rPh>
    <rPh sb="53" eb="55">
      <t>スイイ</t>
    </rPh>
    <rPh sb="160" eb="162">
      <t>シュウニュウ</t>
    </rPh>
    <rPh sb="242" eb="244">
      <t>ノウギョウ</t>
    </rPh>
    <rPh sb="244" eb="246">
      <t>シュウラク</t>
    </rPh>
    <rPh sb="246" eb="248">
      <t>ハイスイ</t>
    </rPh>
    <rPh sb="248" eb="250">
      <t>ジギョウ</t>
    </rPh>
    <rPh sb="252" eb="254">
      <t>コウキョウ</t>
    </rPh>
    <rPh sb="264" eb="266">
      <t>シヨウ</t>
    </rPh>
    <rPh sb="266" eb="267">
      <t>リョウ</t>
    </rPh>
    <rPh sb="277" eb="279">
      <t>ドクジ</t>
    </rPh>
    <rPh sb="280" eb="282">
      <t>シヨウ</t>
    </rPh>
    <rPh sb="282" eb="283">
      <t>リョウ</t>
    </rPh>
    <rPh sb="283" eb="285">
      <t>サンテイ</t>
    </rPh>
    <rPh sb="286" eb="287">
      <t>オコナ</t>
    </rPh>
    <rPh sb="297" eb="299">
      <t>イッパン</t>
    </rPh>
    <rPh sb="299" eb="301">
      <t>カイケイ</t>
    </rPh>
    <rPh sb="304" eb="306">
      <t>フタン</t>
    </rPh>
    <rPh sb="306" eb="308">
      <t>ケイゲン</t>
    </rPh>
    <rPh sb="309" eb="310">
      <t>ハカ</t>
    </rPh>
    <phoneticPr fontId="4"/>
  </si>
  <si>
    <t>【総括】
平成28年度については、基準内繰入金の見直しを行ったことにより経営指標が改善しているが、経営の実態としては、昨年までと比較して大きな変化はないものである。
①収益的収支比率については、上記理由により数値は改善しているが、依然として本市の水洗化率は類似団体と比較し低い水準となっており、収益的収入の大きな要素である使用料収入が低い水準にあることが引き続き課題となっている。
④企業債残高対事業規模比率については、上記理由により数値は０となったが、事業の性質上、農村地域の環境保全等を目的とした事業であることから収益性は低く、市債残高に対する使用料収入の比率が小さいことが課題となっている。
⑤経費回収率及び⑥汚水処理原価については、上記理由により数値は改善しているが、事業の性質上、使用料収入及び基準内繰出のみで汚水処理経費を回収することが困難な状況にある。
⑦施設利用率については、水洗化率が低いことが要因として挙げられることから、類似団体平均を大きく下回っている。
⑧水洗化率については、類似団体平均を大きく下回っており、類似団体と比較し下水道管への接続が進んでいない状況にある。</t>
    <rPh sb="1" eb="3">
      <t>ソウカツ</t>
    </rPh>
    <rPh sb="5" eb="7">
      <t>ヘイセイ</t>
    </rPh>
    <rPh sb="85" eb="87">
      <t>シュウエキ</t>
    </rPh>
    <rPh sb="87" eb="88">
      <t>テキ</t>
    </rPh>
    <rPh sb="88" eb="90">
      <t>シュウシ</t>
    </rPh>
    <rPh sb="90" eb="92">
      <t>ヒリツ</t>
    </rPh>
    <rPh sb="98" eb="100">
      <t>ジョウキ</t>
    </rPh>
    <rPh sb="100" eb="102">
      <t>リユウ</t>
    </rPh>
    <rPh sb="105" eb="107">
      <t>スウチ</t>
    </rPh>
    <rPh sb="108" eb="110">
      <t>カイゼン</t>
    </rPh>
    <rPh sb="116" eb="118">
      <t>イゼン</t>
    </rPh>
    <rPh sb="121" eb="122">
      <t>ホン</t>
    </rPh>
    <rPh sb="122" eb="123">
      <t>シ</t>
    </rPh>
    <rPh sb="124" eb="126">
      <t>スイセン</t>
    </rPh>
    <rPh sb="126" eb="127">
      <t>カ</t>
    </rPh>
    <rPh sb="127" eb="128">
      <t>リツ</t>
    </rPh>
    <rPh sb="129" eb="131">
      <t>ルイジ</t>
    </rPh>
    <rPh sb="131" eb="133">
      <t>ダンタイ</t>
    </rPh>
    <rPh sb="134" eb="136">
      <t>ヒカク</t>
    </rPh>
    <rPh sb="137" eb="138">
      <t>ヒク</t>
    </rPh>
    <rPh sb="139" eb="141">
      <t>スイジュン</t>
    </rPh>
    <rPh sb="148" eb="150">
      <t>シュウエキ</t>
    </rPh>
    <rPh sb="150" eb="151">
      <t>テキ</t>
    </rPh>
    <rPh sb="151" eb="153">
      <t>シュウニュウ</t>
    </rPh>
    <rPh sb="154" eb="155">
      <t>オオ</t>
    </rPh>
    <rPh sb="157" eb="159">
      <t>ヨウソ</t>
    </rPh>
    <rPh sb="162" eb="164">
      <t>シヨウ</t>
    </rPh>
    <rPh sb="164" eb="165">
      <t>リョウ</t>
    </rPh>
    <rPh sb="165" eb="167">
      <t>シュウニュウ</t>
    </rPh>
    <rPh sb="168" eb="169">
      <t>ヒク</t>
    </rPh>
    <rPh sb="170" eb="172">
      <t>スイジュン</t>
    </rPh>
    <rPh sb="178" eb="179">
      <t>ヒ</t>
    </rPh>
    <rPh sb="180" eb="181">
      <t>ツヅ</t>
    </rPh>
    <rPh sb="182" eb="184">
      <t>カダイ</t>
    </rPh>
    <rPh sb="193" eb="195">
      <t>キギョウ</t>
    </rPh>
    <rPh sb="195" eb="196">
      <t>サイ</t>
    </rPh>
    <rPh sb="196" eb="198">
      <t>ザンダカ</t>
    </rPh>
    <rPh sb="198" eb="199">
      <t>タイ</t>
    </rPh>
    <rPh sb="199" eb="201">
      <t>ジギョウ</t>
    </rPh>
    <rPh sb="201" eb="203">
      <t>キボ</t>
    </rPh>
    <rPh sb="203" eb="205">
      <t>ヒリツ</t>
    </rPh>
    <rPh sb="211" eb="213">
      <t>ジョウキ</t>
    </rPh>
    <rPh sb="213" eb="215">
      <t>リユウ</t>
    </rPh>
    <rPh sb="218" eb="220">
      <t>スウチ</t>
    </rPh>
    <rPh sb="228" eb="230">
      <t>ジギョウ</t>
    </rPh>
    <rPh sb="231" eb="233">
      <t>セイシツ</t>
    </rPh>
    <rPh sb="233" eb="234">
      <t>ウエ</t>
    </rPh>
    <rPh sb="235" eb="237">
      <t>ノウソン</t>
    </rPh>
    <rPh sb="237" eb="239">
      <t>チイキ</t>
    </rPh>
    <rPh sb="240" eb="242">
      <t>カンキョウ</t>
    </rPh>
    <rPh sb="242" eb="244">
      <t>ホゼン</t>
    </rPh>
    <rPh sb="244" eb="245">
      <t>トウ</t>
    </rPh>
    <rPh sb="246" eb="248">
      <t>モクテキ</t>
    </rPh>
    <rPh sb="251" eb="253">
      <t>ジギョウ</t>
    </rPh>
    <rPh sb="260" eb="263">
      <t>シュウエキセイ</t>
    </rPh>
    <rPh sb="264" eb="265">
      <t>ヒク</t>
    </rPh>
    <rPh sb="267" eb="269">
      <t>シサイ</t>
    </rPh>
    <rPh sb="269" eb="271">
      <t>ザンダカ</t>
    </rPh>
    <rPh sb="272" eb="273">
      <t>タイ</t>
    </rPh>
    <rPh sb="275" eb="277">
      <t>シヨウ</t>
    </rPh>
    <rPh sb="277" eb="278">
      <t>リョウ</t>
    </rPh>
    <rPh sb="278" eb="280">
      <t>シュウニュウ</t>
    </rPh>
    <rPh sb="281" eb="283">
      <t>ヒリツ</t>
    </rPh>
    <rPh sb="284" eb="285">
      <t>チイ</t>
    </rPh>
    <rPh sb="290" eb="292">
      <t>カダイ</t>
    </rPh>
    <rPh sb="301" eb="303">
      <t>ケイヒ</t>
    </rPh>
    <rPh sb="303" eb="305">
      <t>カイシュウ</t>
    </rPh>
    <rPh sb="305" eb="306">
      <t>リツ</t>
    </rPh>
    <rPh sb="306" eb="307">
      <t>オヨ</t>
    </rPh>
    <rPh sb="309" eb="311">
      <t>オスイ</t>
    </rPh>
    <rPh sb="311" eb="313">
      <t>ショリ</t>
    </rPh>
    <rPh sb="313" eb="315">
      <t>ゲンカ</t>
    </rPh>
    <rPh sb="321" eb="323">
      <t>ジョウキ</t>
    </rPh>
    <rPh sb="323" eb="325">
      <t>リユウ</t>
    </rPh>
    <rPh sb="339" eb="341">
      <t>ジギョウ</t>
    </rPh>
    <rPh sb="342" eb="344">
      <t>セイシツ</t>
    </rPh>
    <rPh sb="344" eb="345">
      <t>ウエ</t>
    </rPh>
    <rPh sb="346" eb="348">
      <t>シヨウ</t>
    </rPh>
    <rPh sb="348" eb="349">
      <t>リョウ</t>
    </rPh>
    <rPh sb="349" eb="351">
      <t>シュウニュウ</t>
    </rPh>
    <rPh sb="351" eb="352">
      <t>オヨ</t>
    </rPh>
    <rPh sb="353" eb="355">
      <t>キジュン</t>
    </rPh>
    <rPh sb="355" eb="356">
      <t>ナイ</t>
    </rPh>
    <rPh sb="356" eb="358">
      <t>クリダ</t>
    </rPh>
    <rPh sb="361" eb="363">
      <t>オスイ</t>
    </rPh>
    <rPh sb="363" eb="365">
      <t>ショリ</t>
    </rPh>
    <rPh sb="365" eb="367">
      <t>ケイヒ</t>
    </rPh>
    <rPh sb="368" eb="370">
      <t>カイシュウ</t>
    </rPh>
    <rPh sb="375" eb="377">
      <t>コンナン</t>
    </rPh>
    <rPh sb="378" eb="380">
      <t>ジョウキョウ</t>
    </rPh>
    <rPh sb="386" eb="388">
      <t>シセツ</t>
    </rPh>
    <rPh sb="388" eb="390">
      <t>リヨウ</t>
    </rPh>
    <rPh sb="390" eb="391">
      <t>リツ</t>
    </rPh>
    <rPh sb="397" eb="399">
      <t>スイセン</t>
    </rPh>
    <rPh sb="399" eb="400">
      <t>カ</t>
    </rPh>
    <rPh sb="400" eb="401">
      <t>リツ</t>
    </rPh>
    <rPh sb="402" eb="403">
      <t>ヒク</t>
    </rPh>
    <rPh sb="407" eb="409">
      <t>ヨウイン</t>
    </rPh>
    <rPh sb="412" eb="413">
      <t>ア</t>
    </rPh>
    <rPh sb="422" eb="424">
      <t>ルイジ</t>
    </rPh>
    <rPh sb="424" eb="426">
      <t>ダンタイ</t>
    </rPh>
    <rPh sb="426" eb="428">
      <t>ヘイキン</t>
    </rPh>
    <rPh sb="429" eb="430">
      <t>オオ</t>
    </rPh>
    <rPh sb="432" eb="434">
      <t>シタマワ</t>
    </rPh>
    <rPh sb="441" eb="443">
      <t>スイセン</t>
    </rPh>
    <rPh sb="443" eb="444">
      <t>カ</t>
    </rPh>
    <rPh sb="444" eb="445">
      <t>リツ</t>
    </rPh>
    <rPh sb="451" eb="453">
      <t>ルイジ</t>
    </rPh>
    <rPh sb="453" eb="455">
      <t>ダンタイ</t>
    </rPh>
    <rPh sb="455" eb="457">
      <t>ヘイキン</t>
    </rPh>
    <rPh sb="458" eb="459">
      <t>オオ</t>
    </rPh>
    <rPh sb="461" eb="463">
      <t>シタマワ</t>
    </rPh>
    <rPh sb="468" eb="470">
      <t>ルイジ</t>
    </rPh>
    <rPh sb="470" eb="472">
      <t>ダンタイ</t>
    </rPh>
    <rPh sb="473" eb="475">
      <t>ヒカク</t>
    </rPh>
    <rPh sb="476" eb="479">
      <t>ゲスイドウ</t>
    </rPh>
    <rPh sb="479" eb="480">
      <t>カン</t>
    </rPh>
    <rPh sb="482" eb="484">
      <t>セツゾク</t>
    </rPh>
    <rPh sb="485" eb="486">
      <t>スス</t>
    </rPh>
    <rPh sb="491" eb="49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</si>
</sst>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4320144"/>
        <c:axId val="25432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54320144"/>
        <c:axId val="254320528"/>
      </c:lineChart>
      <c:dateAx>
        <c:axId val="254320144"/>
        <c:scaling>
          <c:orientation val="minMax"/>
        </c:scaling>
        <c:delete val="1"/>
        <c:axPos val="b"/>
        <c:numFmt formatCode="ge" sourceLinked="1"/>
        <c:majorTickMark val="none"/>
        <c:minorTickMark val="none"/>
        <c:tickLblPos val="none"/>
        <c:crossAx val="254320528"/>
        <c:crosses val="autoZero"/>
        <c:auto val="1"/>
        <c:lblOffset val="100"/>
        <c:baseTimeUnit val="years"/>
      </c:dateAx>
      <c:valAx>
        <c:axId val="25432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27.82</c:v>
                </c:pt>
                <c:pt idx="1">
                  <c:v>28.65</c:v>
                </c:pt>
                <c:pt idx="2">
                  <c:v>29.45</c:v>
                </c:pt>
                <c:pt idx="3">
                  <c:v>30.17</c:v>
                </c:pt>
                <c:pt idx="4">
                  <c:v>31.34</c:v>
                </c:pt>
              </c:numCache>
            </c:numRef>
          </c:val>
        </c:ser>
        <c:dLbls>
          <c:showLegendKey val="0"/>
          <c:showVal val="0"/>
          <c:showCatName val="0"/>
          <c:showSerName val="0"/>
          <c:showPercent val="0"/>
          <c:showBubbleSize val="0"/>
        </c:dLbls>
        <c:gapWidth val="150"/>
        <c:axId val="254946136"/>
        <c:axId val="2549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4946136"/>
        <c:axId val="254946528"/>
      </c:lineChart>
      <c:dateAx>
        <c:axId val="254946136"/>
        <c:scaling>
          <c:orientation val="minMax"/>
        </c:scaling>
        <c:delete val="1"/>
        <c:axPos val="b"/>
        <c:numFmt formatCode="ge" sourceLinked="1"/>
        <c:majorTickMark val="none"/>
        <c:minorTickMark val="none"/>
        <c:tickLblPos val="none"/>
        <c:crossAx val="254946528"/>
        <c:crosses val="autoZero"/>
        <c:auto val="1"/>
        <c:lblOffset val="100"/>
        <c:baseTimeUnit val="years"/>
      </c:dateAx>
      <c:valAx>
        <c:axId val="2549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4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56.9</c:v>
                </c:pt>
                <c:pt idx="1">
                  <c:v>56.75</c:v>
                </c:pt>
                <c:pt idx="2">
                  <c:v>59.8</c:v>
                </c:pt>
                <c:pt idx="3">
                  <c:v>62.32</c:v>
                </c:pt>
                <c:pt idx="4">
                  <c:v>65.02</c:v>
                </c:pt>
              </c:numCache>
            </c:numRef>
          </c:val>
        </c:ser>
        <c:dLbls>
          <c:showLegendKey val="0"/>
          <c:showVal val="0"/>
          <c:showCatName val="0"/>
          <c:showSerName val="0"/>
          <c:showPercent val="0"/>
          <c:showBubbleSize val="0"/>
        </c:dLbls>
        <c:gapWidth val="150"/>
        <c:axId val="254456032"/>
        <c:axId val="2544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4456032"/>
        <c:axId val="254456424"/>
      </c:lineChart>
      <c:dateAx>
        <c:axId val="254456032"/>
        <c:scaling>
          <c:orientation val="minMax"/>
        </c:scaling>
        <c:delete val="1"/>
        <c:axPos val="b"/>
        <c:numFmt formatCode="ge" sourceLinked="1"/>
        <c:majorTickMark val="none"/>
        <c:minorTickMark val="none"/>
        <c:tickLblPos val="none"/>
        <c:crossAx val="254456424"/>
        <c:crosses val="autoZero"/>
        <c:auto val="1"/>
        <c:lblOffset val="100"/>
        <c:baseTimeUnit val="years"/>
      </c:dateAx>
      <c:valAx>
        <c:axId val="25445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46.29</c:v>
                </c:pt>
                <c:pt idx="1">
                  <c:v>52.26</c:v>
                </c:pt>
                <c:pt idx="2">
                  <c:v>50.61</c:v>
                </c:pt>
                <c:pt idx="3">
                  <c:v>49.43</c:v>
                </c:pt>
                <c:pt idx="4">
                  <c:v>97.84</c:v>
                </c:pt>
              </c:numCache>
            </c:numRef>
          </c:val>
        </c:ser>
        <c:dLbls>
          <c:showLegendKey val="0"/>
          <c:showVal val="0"/>
          <c:showCatName val="0"/>
          <c:showSerName val="0"/>
          <c:showPercent val="0"/>
          <c:showBubbleSize val="0"/>
        </c:dLbls>
        <c:gapWidth val="150"/>
        <c:axId val="254633312"/>
        <c:axId val="2546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633312"/>
        <c:axId val="254635744"/>
      </c:lineChart>
      <c:dateAx>
        <c:axId val="254633312"/>
        <c:scaling>
          <c:orientation val="minMax"/>
        </c:scaling>
        <c:delete val="1"/>
        <c:axPos val="b"/>
        <c:numFmt formatCode="ge" sourceLinked="1"/>
        <c:majorTickMark val="none"/>
        <c:minorTickMark val="none"/>
        <c:tickLblPos val="none"/>
        <c:crossAx val="254635744"/>
        <c:crosses val="autoZero"/>
        <c:auto val="1"/>
        <c:lblOffset val="100"/>
        <c:baseTimeUnit val="years"/>
      </c:dateAx>
      <c:valAx>
        <c:axId val="2546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646744"/>
        <c:axId val="2546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646744"/>
        <c:axId val="254621792"/>
      </c:lineChart>
      <c:dateAx>
        <c:axId val="254646744"/>
        <c:scaling>
          <c:orientation val="minMax"/>
        </c:scaling>
        <c:delete val="1"/>
        <c:axPos val="b"/>
        <c:numFmt formatCode="ge" sourceLinked="1"/>
        <c:majorTickMark val="none"/>
        <c:minorTickMark val="none"/>
        <c:tickLblPos val="none"/>
        <c:crossAx val="254621792"/>
        <c:crosses val="autoZero"/>
        <c:auto val="1"/>
        <c:lblOffset val="100"/>
        <c:baseTimeUnit val="years"/>
      </c:dateAx>
      <c:valAx>
        <c:axId val="2546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4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740968"/>
        <c:axId val="25469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740968"/>
        <c:axId val="254692592"/>
      </c:lineChart>
      <c:dateAx>
        <c:axId val="254740968"/>
        <c:scaling>
          <c:orientation val="minMax"/>
        </c:scaling>
        <c:delete val="1"/>
        <c:axPos val="b"/>
        <c:numFmt formatCode="ge" sourceLinked="1"/>
        <c:majorTickMark val="none"/>
        <c:minorTickMark val="none"/>
        <c:tickLblPos val="none"/>
        <c:crossAx val="254692592"/>
        <c:crosses val="autoZero"/>
        <c:auto val="1"/>
        <c:lblOffset val="100"/>
        <c:baseTimeUnit val="years"/>
      </c:dateAx>
      <c:valAx>
        <c:axId val="2546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4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693768"/>
        <c:axId val="25469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693768"/>
        <c:axId val="254694160"/>
      </c:lineChart>
      <c:dateAx>
        <c:axId val="254693768"/>
        <c:scaling>
          <c:orientation val="minMax"/>
        </c:scaling>
        <c:delete val="1"/>
        <c:axPos val="b"/>
        <c:numFmt formatCode="ge" sourceLinked="1"/>
        <c:majorTickMark val="none"/>
        <c:minorTickMark val="none"/>
        <c:tickLblPos val="none"/>
        <c:crossAx val="254694160"/>
        <c:crosses val="autoZero"/>
        <c:auto val="1"/>
        <c:lblOffset val="100"/>
        <c:baseTimeUnit val="years"/>
      </c:dateAx>
      <c:valAx>
        <c:axId val="2546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4836552"/>
        <c:axId val="25483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4836552"/>
        <c:axId val="254836944"/>
      </c:lineChart>
      <c:dateAx>
        <c:axId val="254836552"/>
        <c:scaling>
          <c:orientation val="minMax"/>
        </c:scaling>
        <c:delete val="1"/>
        <c:axPos val="b"/>
        <c:numFmt formatCode="ge" sourceLinked="1"/>
        <c:majorTickMark val="none"/>
        <c:minorTickMark val="none"/>
        <c:tickLblPos val="none"/>
        <c:crossAx val="254836944"/>
        <c:crosses val="autoZero"/>
        <c:auto val="1"/>
        <c:lblOffset val="100"/>
        <c:baseTimeUnit val="years"/>
      </c:dateAx>
      <c:valAx>
        <c:axId val="25483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3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6159.72</c:v>
                </c:pt>
                <c:pt idx="1">
                  <c:v>6047.07</c:v>
                </c:pt>
                <c:pt idx="2">
                  <c:v>5750.56</c:v>
                </c:pt>
                <c:pt idx="3">
                  <c:v>5322.75</c:v>
                </c:pt>
                <c:pt idx="4" formatCode="#,##0.00;&quot;△&quot;#,##0.00">
                  <c:v>0</c:v>
                </c:pt>
              </c:numCache>
            </c:numRef>
          </c:val>
        </c:ser>
        <c:dLbls>
          <c:showLegendKey val="0"/>
          <c:showVal val="0"/>
          <c:showCatName val="0"/>
          <c:showSerName val="0"/>
          <c:showPercent val="0"/>
          <c:showBubbleSize val="0"/>
        </c:dLbls>
        <c:gapWidth val="150"/>
        <c:axId val="254838120"/>
        <c:axId val="25483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4838120"/>
        <c:axId val="254838512"/>
      </c:lineChart>
      <c:dateAx>
        <c:axId val="254838120"/>
        <c:scaling>
          <c:orientation val="minMax"/>
        </c:scaling>
        <c:delete val="1"/>
        <c:axPos val="b"/>
        <c:numFmt formatCode="ge" sourceLinked="1"/>
        <c:majorTickMark val="none"/>
        <c:minorTickMark val="none"/>
        <c:tickLblPos val="none"/>
        <c:crossAx val="254838512"/>
        <c:crosses val="autoZero"/>
        <c:auto val="1"/>
        <c:lblOffset val="100"/>
        <c:baseTimeUnit val="years"/>
      </c:dateAx>
      <c:valAx>
        <c:axId val="25483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23.53</c:v>
                </c:pt>
                <c:pt idx="1">
                  <c:v>23.37</c:v>
                </c:pt>
                <c:pt idx="2">
                  <c:v>23.14</c:v>
                </c:pt>
                <c:pt idx="3">
                  <c:v>23.7</c:v>
                </c:pt>
                <c:pt idx="4">
                  <c:v>65.95</c:v>
                </c:pt>
              </c:numCache>
            </c:numRef>
          </c:val>
        </c:ser>
        <c:dLbls>
          <c:showLegendKey val="0"/>
          <c:showVal val="0"/>
          <c:showCatName val="0"/>
          <c:showSerName val="0"/>
          <c:showPercent val="0"/>
          <c:showBubbleSize val="0"/>
        </c:dLbls>
        <c:gapWidth val="150"/>
        <c:axId val="254943000"/>
        <c:axId val="2549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4943000"/>
        <c:axId val="254943392"/>
      </c:lineChart>
      <c:dateAx>
        <c:axId val="254943000"/>
        <c:scaling>
          <c:orientation val="minMax"/>
        </c:scaling>
        <c:delete val="1"/>
        <c:axPos val="b"/>
        <c:numFmt formatCode="ge" sourceLinked="1"/>
        <c:majorTickMark val="none"/>
        <c:minorTickMark val="none"/>
        <c:tickLblPos val="none"/>
        <c:crossAx val="254943392"/>
        <c:crosses val="autoZero"/>
        <c:auto val="1"/>
        <c:lblOffset val="100"/>
        <c:baseTimeUnit val="years"/>
      </c:dateAx>
      <c:valAx>
        <c:axId val="2549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4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756.21</c:v>
                </c:pt>
                <c:pt idx="1">
                  <c:v>759.88</c:v>
                </c:pt>
                <c:pt idx="2">
                  <c:v>812.54</c:v>
                </c:pt>
                <c:pt idx="3">
                  <c:v>798.82</c:v>
                </c:pt>
                <c:pt idx="4">
                  <c:v>282.41000000000003</c:v>
                </c:pt>
              </c:numCache>
            </c:numRef>
          </c:val>
        </c:ser>
        <c:dLbls>
          <c:showLegendKey val="0"/>
          <c:showVal val="0"/>
          <c:showCatName val="0"/>
          <c:showSerName val="0"/>
          <c:showPercent val="0"/>
          <c:showBubbleSize val="0"/>
        </c:dLbls>
        <c:gapWidth val="150"/>
        <c:axId val="254944568"/>
        <c:axId val="2549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4944568"/>
        <c:axId val="254944960"/>
      </c:lineChart>
      <c:dateAx>
        <c:axId val="254944568"/>
        <c:scaling>
          <c:orientation val="minMax"/>
        </c:scaling>
        <c:delete val="1"/>
        <c:axPos val="b"/>
        <c:numFmt formatCode="ge" sourceLinked="1"/>
        <c:majorTickMark val="none"/>
        <c:minorTickMark val="none"/>
        <c:tickLblPos val="none"/>
        <c:crossAx val="254944960"/>
        <c:crosses val="autoZero"/>
        <c:auto val="1"/>
        <c:lblOffset val="100"/>
        <c:baseTimeUnit val="years"/>
      </c:dateAx>
      <c:valAx>
        <c:axId val="2549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6" zoomScale="85" zoomScaleNormal="85" workbookViewId="0">
      <selection activeCell="AV34" sqref="AV34:BI3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福島県　会津若松市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121567</v>
      </c>
      <c r="AM8" s="67"/>
      <c r="AN8" s="67"/>
      <c r="AO8" s="67"/>
      <c r="AP8" s="67"/>
      <c r="AQ8" s="67"/>
      <c r="AR8" s="67"/>
      <c r="AS8" s="67"/>
      <c r="AT8" s="66">
        <f>データ!T6</f>
        <v>382.97</v>
      </c>
      <c r="AU8" s="66"/>
      <c r="AV8" s="66"/>
      <c r="AW8" s="66"/>
      <c r="AX8" s="66"/>
      <c r="AY8" s="66"/>
      <c r="AZ8" s="66"/>
      <c r="BA8" s="66"/>
      <c r="BB8" s="66">
        <f>データ!U6</f>
        <v>317.43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3.91</v>
      </c>
      <c r="Q10" s="66"/>
      <c r="R10" s="66"/>
      <c r="S10" s="66"/>
      <c r="T10" s="66"/>
      <c r="U10" s="66"/>
      <c r="V10" s="66"/>
      <c r="W10" s="66">
        <f>データ!Q6</f>
        <v>84.06</v>
      </c>
      <c r="X10" s="66"/>
      <c r="Y10" s="66"/>
      <c r="Z10" s="66"/>
      <c r="AA10" s="66"/>
      <c r="AB10" s="66"/>
      <c r="AC10" s="66"/>
      <c r="AD10" s="67">
        <f>データ!R6</f>
        <v>2808</v>
      </c>
      <c r="AE10" s="67"/>
      <c r="AF10" s="67"/>
      <c r="AG10" s="67"/>
      <c r="AH10" s="67"/>
      <c r="AI10" s="67"/>
      <c r="AJ10" s="67"/>
      <c r="AK10" s="2"/>
      <c r="AL10" s="67">
        <f>データ!V6</f>
        <v>4720</v>
      </c>
      <c r="AM10" s="67"/>
      <c r="AN10" s="67"/>
      <c r="AO10" s="67"/>
      <c r="AP10" s="67"/>
      <c r="AQ10" s="67"/>
      <c r="AR10" s="67"/>
      <c r="AS10" s="67"/>
      <c r="AT10" s="66">
        <f>データ!W6</f>
        <v>4.17</v>
      </c>
      <c r="AU10" s="66"/>
      <c r="AV10" s="66"/>
      <c r="AW10" s="66"/>
      <c r="AX10" s="66"/>
      <c r="AY10" s="66"/>
      <c r="AZ10" s="66"/>
      <c r="BA10" s="66"/>
      <c r="BB10" s="66">
        <f>データ!X6</f>
        <v>1131.8900000000001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72028</v>
      </c>
      <c r="D6" s="33">
        <f t="shared" si="3"/>
        <v>47</v>
      </c>
      <c r="E6" s="33">
        <f t="shared" si="3"/>
        <v>17</v>
      </c>
      <c r="F6" s="33">
        <f t="shared" si="3"/>
        <v>5</v>
      </c>
      <c r="G6" s="33">
        <f t="shared" si="3"/>
        <v>0</v>
      </c>
      <c r="H6" s="33" t="str">
        <f t="shared" si="3"/>
        <v>福島県　会津若松市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3.91</v>
      </c>
      <c r="Q6" s="34">
        <f t="shared" si="3"/>
        <v>84.06</v>
      </c>
      <c r="R6" s="34">
        <f t="shared" si="3"/>
        <v>2808</v>
      </c>
      <c r="S6" s="34">
        <f t="shared" si="3"/>
        <v>121567</v>
      </c>
      <c r="T6" s="34">
        <f t="shared" si="3"/>
        <v>382.97</v>
      </c>
      <c r="U6" s="34">
        <f t="shared" si="3"/>
        <v>317.43</v>
      </c>
      <c r="V6" s="34">
        <f t="shared" si="3"/>
        <v>4720</v>
      </c>
      <c r="W6" s="34">
        <f t="shared" si="3"/>
        <v>4.17</v>
      </c>
      <c r="X6" s="34">
        <f t="shared" si="3"/>
        <v>1131.8900000000001</v>
      </c>
      <c r="Y6" s="35">
        <f>IF(Y7="",NA(),Y7)</f>
        <v>46.29</v>
      </c>
      <c r="Z6" s="35">
        <f t="shared" ref="Z6:AH6" si="4">IF(Z7="",NA(),Z7)</f>
        <v>52.26</v>
      </c>
      <c r="AA6" s="35">
        <f t="shared" si="4"/>
        <v>50.61</v>
      </c>
      <c r="AB6" s="35">
        <f t="shared" si="4"/>
        <v>49.43</v>
      </c>
      <c r="AC6" s="35">
        <f t="shared" si="4"/>
        <v>97.84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6159.72</v>
      </c>
      <c r="BG6" s="35">
        <f t="shared" ref="BG6:BO6" si="7">IF(BG7="",NA(),BG7)</f>
        <v>6047.07</v>
      </c>
      <c r="BH6" s="35">
        <f t="shared" si="7"/>
        <v>5750.56</v>
      </c>
      <c r="BI6" s="35">
        <f t="shared" si="7"/>
        <v>5322.75</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23.53</v>
      </c>
      <c r="BR6" s="35">
        <f t="shared" ref="BR6:BZ6" si="8">IF(BR7="",NA(),BR7)</f>
        <v>23.37</v>
      </c>
      <c r="BS6" s="35">
        <f t="shared" si="8"/>
        <v>23.14</v>
      </c>
      <c r="BT6" s="35">
        <f t="shared" si="8"/>
        <v>23.7</v>
      </c>
      <c r="BU6" s="35">
        <f t="shared" si="8"/>
        <v>65.95</v>
      </c>
      <c r="BV6" s="35">
        <f t="shared" si="8"/>
        <v>51.03</v>
      </c>
      <c r="BW6" s="35">
        <f t="shared" si="8"/>
        <v>50.9</v>
      </c>
      <c r="BX6" s="35">
        <f t="shared" si="8"/>
        <v>50.82</v>
      </c>
      <c r="BY6" s="35">
        <f t="shared" si="8"/>
        <v>52.19</v>
      </c>
      <c r="BZ6" s="35">
        <f t="shared" si="8"/>
        <v>55.32</v>
      </c>
      <c r="CA6" s="34" t="str">
        <f>IF(CA7="","",IF(CA7="-","【-】","【"&amp;SUBSTITUTE(TEXT(CA7,"#,##0.00"),"-","△")&amp;"】"))</f>
        <v>【55.73】</v>
      </c>
      <c r="CB6" s="35">
        <f>IF(CB7="",NA(),CB7)</f>
        <v>756.21</v>
      </c>
      <c r="CC6" s="35">
        <f t="shared" ref="CC6:CK6" si="9">IF(CC7="",NA(),CC7)</f>
        <v>759.88</v>
      </c>
      <c r="CD6" s="35">
        <f t="shared" si="9"/>
        <v>812.54</v>
      </c>
      <c r="CE6" s="35">
        <f t="shared" si="9"/>
        <v>798.82</v>
      </c>
      <c r="CF6" s="35">
        <f t="shared" si="9"/>
        <v>282.41000000000003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27.82</v>
      </c>
      <c r="CN6" s="35">
        <f t="shared" ref="CN6:CV6" si="10">IF(CN7="",NA(),CN7)</f>
        <v>28.65</v>
      </c>
      <c r="CO6" s="35">
        <f t="shared" si="10"/>
        <v>29.45</v>
      </c>
      <c r="CP6" s="35">
        <f t="shared" si="10"/>
        <v>30.17</v>
      </c>
      <c r="CQ6" s="35">
        <f t="shared" si="10"/>
        <v>31.34</v>
      </c>
      <c r="CR6" s="35">
        <f t="shared" si="10"/>
        <v>54.74</v>
      </c>
      <c r="CS6" s="35">
        <f t="shared" si="10"/>
        <v>53.78</v>
      </c>
      <c r="CT6" s="35">
        <f t="shared" si="10"/>
        <v>53.24</v>
      </c>
      <c r="CU6" s="35">
        <f t="shared" si="10"/>
        <v>52.31</v>
      </c>
      <c r="CV6" s="35">
        <f t="shared" si="10"/>
        <v>60.65</v>
      </c>
      <c r="CW6" s="34" t="str">
        <f>IF(CW7="","",IF(CW7="-","【-】","【"&amp;SUBSTITUTE(TEXT(CW7,"#,##0.00"),"-","△")&amp;"】"))</f>
        <v>【59.15】</v>
      </c>
      <c r="CX6" s="35">
        <f>IF(CX7="",NA(),CX7)</f>
        <v>56.9</v>
      </c>
      <c r="CY6" s="35">
        <f t="shared" ref="CY6:DG6" si="11">IF(CY7="",NA(),CY7)</f>
        <v>56.75</v>
      </c>
      <c r="CZ6" s="35">
        <f t="shared" si="11"/>
        <v>59.8</v>
      </c>
      <c r="DA6" s="35">
        <f t="shared" si="11"/>
        <v>62.32</v>
      </c>
      <c r="DB6" s="35">
        <f t="shared" si="11"/>
        <v>65.02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72028</v>
      </c>
      <c r="D7" s="37">
        <v>47</v>
      </c>
      <c r="E7" s="37">
        <v>17</v>
      </c>
      <c r="F7" s="37">
        <v>5</v>
      </c>
      <c r="G7" s="37">
        <v>0</v>
      </c>
      <c r="H7" s="37" t="s">
        <v>109</v>
      </c>
      <c r="I7" s="37" t="s">
        <v>110</v>
      </c>
      <c r="J7" s="37" t="s">
        <v>111</v>
      </c>
      <c r="K7" s="37" t="s">
        <v>112</v>
      </c>
      <c r="L7" s="37" t="s">
        <v>113</v>
      </c>
      <c r="M7" s="37"/>
      <c r="N7" s="38" t="s">
        <v>114</v>
      </c>
      <c r="O7" s="38" t="s">
        <v>115</v>
      </c>
      <c r="P7" s="38">
        <v>3.91</v>
      </c>
      <c r="Q7" s="38">
        <v>84.06</v>
      </c>
      <c r="R7" s="38">
        <v>2808</v>
      </c>
      <c r="S7" s="38">
        <v>121567</v>
      </c>
      <c r="T7" s="38">
        <v>382.97</v>
      </c>
      <c r="U7" s="38">
        <v>317.43</v>
      </c>
      <c r="V7" s="38">
        <v>4720</v>
      </c>
      <c r="W7" s="38">
        <v>4.17</v>
      </c>
      <c r="X7" s="38">
        <v>1131.8900000000001</v>
      </c>
      <c r="Y7" s="38">
        <v>46.29</v>
      </c>
      <c r="Z7" s="38">
        <v>52.26</v>
      </c>
      <c r="AA7" s="38">
        <v>50.61</v>
      </c>
      <c r="AB7" s="38">
        <v>49.43</v>
      </c>
      <c r="AC7" s="38">
        <v>97.84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6159.72</v>
      </c>
      <c r="BG7" s="38">
        <v>6047.07</v>
      </c>
      <c r="BH7" s="38">
        <v>5750.56</v>
      </c>
      <c r="BI7" s="38">
        <v>5322.75</v>
      </c>
      <c r="BJ7" s="38">
        <v>0</v>
      </c>
      <c r="BK7" s="38">
        <v>1197.82</v>
      </c>
      <c r="BL7" s="38">
        <v>1126.77</v>
      </c>
      <c r="BM7" s="38">
        <v>1044.8</v>
      </c>
      <c r="BN7" s="38">
        <v>1081.8</v>
      </c>
      <c r="BO7" s="38">
        <v>974.93</v>
      </c>
      <c r="BP7" s="38">
        <v>914.53</v>
      </c>
      <c r="BQ7" s="38">
        <v>23.53</v>
      </c>
      <c r="BR7" s="38">
        <v>23.37</v>
      </c>
      <c r="BS7" s="38">
        <v>23.14</v>
      </c>
      <c r="BT7" s="38">
        <v>23.7</v>
      </c>
      <c r="BU7" s="38">
        <v>65.95</v>
      </c>
      <c r="BV7" s="38">
        <v>51.03</v>
      </c>
      <c r="BW7" s="38">
        <v>50.9</v>
      </c>
      <c r="BX7" s="38">
        <v>50.82</v>
      </c>
      <c r="BY7" s="38">
        <v>52.19</v>
      </c>
      <c r="BZ7" s="38">
        <v>55.32</v>
      </c>
      <c r="CA7" s="38">
        <v>55.73</v>
      </c>
      <c r="CB7" s="38">
        <v>756.21</v>
      </c>
      <c r="CC7" s="38">
        <v>759.88</v>
      </c>
      <c r="CD7" s="38">
        <v>812.54</v>
      </c>
      <c r="CE7" s="38">
        <v>798.82</v>
      </c>
      <c r="CF7" s="38">
        <v>282.41000000000003</v>
      </c>
      <c r="CG7" s="38">
        <v>289.60000000000002</v>
      </c>
      <c r="CH7" s="38">
        <v>293.27</v>
      </c>
      <c r="CI7" s="38">
        <v>300.52</v>
      </c>
      <c r="CJ7" s="38">
        <v>296.14</v>
      </c>
      <c r="CK7" s="38">
        <v>283.17</v>
      </c>
      <c r="CL7" s="38">
        <v>276.77999999999997</v>
      </c>
      <c r="CM7" s="38">
        <v>27.82</v>
      </c>
      <c r="CN7" s="38">
        <v>28.65</v>
      </c>
      <c r="CO7" s="38">
        <v>29.45</v>
      </c>
      <c r="CP7" s="38">
        <v>30.17</v>
      </c>
      <c r="CQ7" s="38">
        <v>31.34</v>
      </c>
      <c r="CR7" s="38">
        <v>54.74</v>
      </c>
      <c r="CS7" s="38">
        <v>53.78</v>
      </c>
      <c r="CT7" s="38">
        <v>53.24</v>
      </c>
      <c r="CU7" s="38">
        <v>52.31</v>
      </c>
      <c r="CV7" s="38">
        <v>60.65</v>
      </c>
      <c r="CW7" s="38">
        <v>59.15</v>
      </c>
      <c r="CX7" s="38">
        <v>56.9</v>
      </c>
      <c r="CY7" s="38">
        <v>56.75</v>
      </c>
      <c r="CZ7" s="38">
        <v>59.8</v>
      </c>
      <c r="DA7" s="38">
        <v>62.32</v>
      </c>
      <c r="DB7" s="38">
        <v>65.02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裕之</cp:lastModifiedBy>
  <cp:lastPrinted>2018-02-01T02:37:44Z</cp:lastPrinted>
  <dcterms:created xsi:type="dcterms:W3CDTF">2017-12-25T02:25:29Z</dcterms:created>
  <dcterms:modified xsi:type="dcterms:W3CDTF">2018-02-01T02:43:01Z</dcterms:modified>
  <cp:category/>
</cp:coreProperties>
</file>