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90" windowWidth="14940" windowHeight="996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W8" i="4"/>
  <c r="P8" i="4"/>
  <c r="I8" i="4"/>
  <c r="B6" i="4"/>
  <c r="C10" i="5" l="1"/>
  <c r="D10" i="5"/>
  <c r="E10" i="5"/>
  <c r="B10" i="5"/>
</calcChain>
</file>

<file path=xl/sharedStrings.xml><?xml version="1.0" encoding="utf-8"?>
<sst xmlns="http://schemas.openxmlformats.org/spreadsheetml/2006/main" count="323" uniqueCount="123">
  <si>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</si>
  <si>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</si>
  <si>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</si>
  <si>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</si>
  <si>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</si>
  <si>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</si>
  <si>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</si>
  <si>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</si>
  <si>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</si>
  <si>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</si>
  <si>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</si>
  <si>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</si>
  <si>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</si>
  <si>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</si>
  <si>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</si>
  <si>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</si>
  <si>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</si>
  <si>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</si>
  <si>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</si>
  <si>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</si>
  <si>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</si>
  <si>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</si>
  <si>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</si>
  <si>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</si>
  <si>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</si>
  <si>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</si>
  <si>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</si>
  <si>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</si>
  <si>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</si>
  <si>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</si>
  <si>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</si>
  <si>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</si>
  <si>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</si>
  <si>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</si>
  <si>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</si>
  <si>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</si>
  <si>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</si>
  <si>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</si>
  <si>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</si>
  <si>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</si>
  <si>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</si>
  <si>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</si>
  <si>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</si>
  <si>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</si>
  <si>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</si>
  <si>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</si>
  <si>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</si>
  <si>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</si>
  <si>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</si>
  <si>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</si>
  <si>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</si>
  <si>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</si>
  <si>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</si>
  <si>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</si>
  <si>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</si>
  <si>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</si>
  <si>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</si>
  <si>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</si>
  <si>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</si>
  <si>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</si>
  <si>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</si>
  <si>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</si>
  <si>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</si>
  <si>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</si>
  <si>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</si>
  <si>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</si>
  <si>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</si>
  <si>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</si>
  <si>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</si>
  <si>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</si>
  <si>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</si>
  <si>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</si>
  <si>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</si>
  <si>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</si>
  <si>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</si>
  <si>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</si>
  <si>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</si>
  <si>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</si>
  <si>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</si>
  <si>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</si>
  <si>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</si>
  <si>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</si>
  <si>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</si>
  <si>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</si>
  <si>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</si>
  <si>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</si>
  <si>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</si>
  <si>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</si>
  <si>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</si>
  <si>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</si>
  <si>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</si>
  <si>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</si>
  <si>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</si>
  <si>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</si>
  <si>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</si>
  <si>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</si>
  <si>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</si>
  <si>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</si>
  <si>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</si>
  <si>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</si>
  <si>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</si>
  <si>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</si>
  <si>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</si>
  <si>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</si>
  <si>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</si>
  <si>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</si>
  <si>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</si>
  <si>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</si>
  <si>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いわき市</t>
  </si>
  <si>
    <t>法適用</t>
  </si>
  <si>
    <t>下水道事業</t>
  </si>
  <si>
    <t>公共下水道</t>
  </si>
  <si>
    <t>Ad</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</si>
  <si>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</si>
  <si>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</si>
  <si>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</si>
  <si>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</si>
  <si>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</si>
  <si>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</si>
  <si>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</si>
  <si>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本市については、平成28年度から企業会計に移行したことにより、数値について経年比較ができないため、全国や類似団体の平均との比較により経営状況を分析したところです。
　現在の経営状況は、おおむね健全な状況といえますが、今後、人口減少や節水傾向による使用料収入の減少が見込まれるため、適切な使用料水準の設定や水洗化率の向上により、収入の確保が必要と考えられます。
　また、施設の老朽化が進行しつつあることから、企業債残高に配慮しながら、費用対効果を踏まえた施設整備や老朽化した施設の更新、適切な維持管理を通して、汚水処理費用の削減を図っていく必要があります。</t>
    <rPh sb="1" eb="3">
      <t>ホンシ</t>
    </rPh>
    <rPh sb="9" eb="11">
      <t>ヘイセイ</t>
    </rPh>
    <rPh sb="13" eb="15">
      <t>ネンド</t>
    </rPh>
    <rPh sb="17" eb="19">
      <t>キギョウ</t>
    </rPh>
    <rPh sb="19" eb="21">
      <t>カイケイ</t>
    </rPh>
    <rPh sb="22" eb="24">
      <t>イコウ</t>
    </rPh>
    <rPh sb="32" eb="34">
      <t>スウチ</t>
    </rPh>
    <rPh sb="38" eb="40">
      <t>ケイネン</t>
    </rPh>
    <rPh sb="40" eb="42">
      <t>ヒカク</t>
    </rPh>
    <rPh sb="50" eb="52">
      <t>ゼンコク</t>
    </rPh>
    <rPh sb="53" eb="55">
      <t>ルイジ</t>
    </rPh>
    <rPh sb="55" eb="57">
      <t>ダンタイ</t>
    </rPh>
    <rPh sb="58" eb="60">
      <t>ヘイキン</t>
    </rPh>
    <rPh sb="62" eb="64">
      <t>ヒカク</t>
    </rPh>
    <rPh sb="67" eb="69">
      <t>ケイエイ</t>
    </rPh>
    <rPh sb="69" eb="71">
      <t>ジョウキョウ</t>
    </rPh>
    <rPh sb="72" eb="74">
      <t>ブンセキ</t>
    </rPh>
    <rPh sb="84" eb="86">
      <t>ゲンザイ</t>
    </rPh>
    <rPh sb="87" eb="89">
      <t>ケイエイ</t>
    </rPh>
    <rPh sb="89" eb="91">
      <t>ジョウキョウ</t>
    </rPh>
    <rPh sb="97" eb="99">
      <t>ケンゼン</t>
    </rPh>
    <rPh sb="100" eb="102">
      <t>ジョウキョウ</t>
    </rPh>
    <rPh sb="109" eb="111">
      <t>コンゴ</t>
    </rPh>
    <rPh sb="112" eb="114">
      <t>ジンコウ</t>
    </rPh>
    <rPh sb="114" eb="116">
      <t>ゲンショウ</t>
    </rPh>
    <rPh sb="117" eb="119">
      <t>セッスイ</t>
    </rPh>
    <rPh sb="119" eb="121">
      <t>ケイコウ</t>
    </rPh>
    <rPh sb="124" eb="127">
      <t>シヨウリョウ</t>
    </rPh>
    <rPh sb="127" eb="129">
      <t>シュウニュウ</t>
    </rPh>
    <rPh sb="130" eb="132">
      <t>ゲンショウ</t>
    </rPh>
    <rPh sb="133" eb="135">
      <t>ミコ</t>
    </rPh>
    <rPh sb="141" eb="143">
      <t>テキセツ</t>
    </rPh>
    <rPh sb="144" eb="147">
      <t>シヨウリョウ</t>
    </rPh>
    <rPh sb="147" eb="149">
      <t>スイジュン</t>
    </rPh>
    <rPh sb="150" eb="152">
      <t>セッテイ</t>
    </rPh>
    <rPh sb="153" eb="156">
      <t>スイセンカ</t>
    </rPh>
    <rPh sb="156" eb="157">
      <t>リツ</t>
    </rPh>
    <rPh sb="158" eb="160">
      <t>コウジョウ</t>
    </rPh>
    <rPh sb="164" eb="166">
      <t>シュウニュウ</t>
    </rPh>
    <rPh sb="167" eb="169">
      <t>カクホ</t>
    </rPh>
    <rPh sb="170" eb="172">
      <t>ヒツヨウ</t>
    </rPh>
    <rPh sb="173" eb="174">
      <t>カンガ</t>
    </rPh>
    <rPh sb="185" eb="187">
      <t>シセツ</t>
    </rPh>
    <rPh sb="188" eb="191">
      <t>ロウキュウカ</t>
    </rPh>
    <rPh sb="192" eb="194">
      <t>シンコウ</t>
    </rPh>
    <rPh sb="217" eb="222">
      <t>ヒヨウタイコウカ</t>
    </rPh>
    <rPh sb="223" eb="224">
      <t>フ</t>
    </rPh>
    <rPh sb="227" eb="229">
      <t>シセツ</t>
    </rPh>
    <rPh sb="229" eb="231">
      <t>セイビ</t>
    </rPh>
    <rPh sb="232" eb="235">
      <t>ロウキュウカ</t>
    </rPh>
    <rPh sb="237" eb="239">
      <t>シセツ</t>
    </rPh>
    <rPh sb="240" eb="242">
      <t>コウシン</t>
    </rPh>
    <rPh sb="243" eb="245">
      <t>テキセツ</t>
    </rPh>
    <rPh sb="246" eb="248">
      <t>イジ</t>
    </rPh>
    <rPh sb="248" eb="250">
      <t>カンリ</t>
    </rPh>
    <rPh sb="251" eb="252">
      <t>トオ</t>
    </rPh>
    <rPh sb="255" eb="257">
      <t>オスイ</t>
    </rPh>
    <rPh sb="257" eb="259">
      <t>ショリ</t>
    </rPh>
    <rPh sb="259" eb="261">
      <t>ヒヨウ</t>
    </rPh>
    <rPh sb="262" eb="264">
      <t>サクゲン</t>
    </rPh>
    <rPh sb="265" eb="266">
      <t>ハカ</t>
    </rPh>
    <rPh sb="270" eb="272">
      <t>ヒツヨウ</t>
    </rPh>
    <phoneticPr fontId="4"/>
  </si>
  <si>
    <t>　有形固定資産減価償却率が、類似団体及び全国の平均値を下回っていますが、これは、本市の下水道整備が比較的遅い時期に始まったことによるものです。
　管渠老朽化率については、管渠の法定耐用年数は50年であり、その期間を経過した管渠の割合が低いことによるものですが、今後は50年以上を経過する管渠が増加していくことから、老朽化の度合いは高まっていくものと考えられます。</t>
    <rPh sb="27" eb="28">
      <t>シタ</t>
    </rPh>
    <rPh sb="54" eb="56">
      <t>ジキ</t>
    </rPh>
    <rPh sb="73" eb="75">
      <t>カンキョ</t>
    </rPh>
    <rPh sb="75" eb="78">
      <t>ロウキュウカ</t>
    </rPh>
    <rPh sb="78" eb="79">
      <t>リツ</t>
    </rPh>
    <rPh sb="85" eb="87">
      <t>カンキョ</t>
    </rPh>
    <rPh sb="88" eb="90">
      <t>ホウテイ</t>
    </rPh>
    <rPh sb="90" eb="92">
      <t>タイヨウ</t>
    </rPh>
    <rPh sb="92" eb="94">
      <t>ネンスウ</t>
    </rPh>
    <rPh sb="97" eb="98">
      <t>ネン</t>
    </rPh>
    <rPh sb="104" eb="106">
      <t>キカン</t>
    </rPh>
    <rPh sb="107" eb="109">
      <t>ケイカ</t>
    </rPh>
    <rPh sb="111" eb="113">
      <t>カンキョ</t>
    </rPh>
    <rPh sb="114" eb="116">
      <t>ワリアイ</t>
    </rPh>
    <rPh sb="117" eb="118">
      <t>ヒク</t>
    </rPh>
    <rPh sb="130" eb="132">
      <t>コンゴ</t>
    </rPh>
    <rPh sb="135" eb="136">
      <t>ネン</t>
    </rPh>
    <rPh sb="136" eb="138">
      <t>イジョウ</t>
    </rPh>
    <rPh sb="139" eb="141">
      <t>ケイカ</t>
    </rPh>
    <rPh sb="143" eb="145">
      <t>カンキョ</t>
    </rPh>
    <rPh sb="146" eb="148">
      <t>ゾウカ</t>
    </rPh>
    <rPh sb="157" eb="160">
      <t>ロウキュウカ</t>
    </rPh>
    <rPh sb="161" eb="163">
      <t>ドア</t>
    </rPh>
    <rPh sb="165" eb="166">
      <t>タカ</t>
    </rPh>
    <rPh sb="174" eb="175">
      <t>カンガ</t>
    </rPh>
    <phoneticPr fontId="4"/>
  </si>
  <si>
    <t>　経常収支比率及び経費回収率は、100％以上となっており、使用料収入や一般会計からの繰入金（公費負担分）により汚水等の処理にかかる費用を賄えている状況です。今後も引き続き、経営の健全性向上のため、適正な使用料収入の確保及び汚水処理費の削減を図る必要があると考えられます。
　企業債残高対事業規模比率は、類似団体及び全国の平均値を上回っていますが、今後は企業債残高が減少して行く見通しであることから、同比率についても減少していくものと考えられます。
　汚水処理原価が類似団体及び全国の平均値に比べ割高となっている要因については、有収率が低いこと、本市の処理区域が広域であることや、水洗化率が100％未満であることによるものです。なお、有収率が低い要因としては、老朽化や東日本大震災によって生じた管渠の亀裂への不明水の流入などが考えられます。
　水洗化率が類似団体及び全国の平均値に比べ低い要因としては、現在も管渠整備を行っていることによるものです。</t>
    <rPh sb="1" eb="3">
      <t>ケイジョウ</t>
    </rPh>
    <rPh sb="3" eb="5">
      <t>シュウシ</t>
    </rPh>
    <rPh sb="5" eb="7">
      <t>ヒリツ</t>
    </rPh>
    <rPh sb="7" eb="8">
      <t>オヨ</t>
    </rPh>
    <rPh sb="9" eb="11">
      <t>ケイヒ</t>
    </rPh>
    <rPh sb="11" eb="13">
      <t>カイシュウ</t>
    </rPh>
    <rPh sb="13" eb="14">
      <t>リツ</t>
    </rPh>
    <rPh sb="20" eb="22">
      <t>イジョウ</t>
    </rPh>
    <rPh sb="29" eb="32">
      <t>シヨウリョウ</t>
    </rPh>
    <rPh sb="32" eb="34">
      <t>シュウニュウ</t>
    </rPh>
    <rPh sb="35" eb="37">
      <t>イッパン</t>
    </rPh>
    <rPh sb="37" eb="39">
      <t>カイケイ</t>
    </rPh>
    <rPh sb="42" eb="44">
      <t>クリイレ</t>
    </rPh>
    <rPh sb="44" eb="45">
      <t>キン</t>
    </rPh>
    <rPh sb="46" eb="48">
      <t>コウヒ</t>
    </rPh>
    <rPh sb="48" eb="50">
      <t>フタン</t>
    </rPh>
    <rPh sb="50" eb="51">
      <t>ブン</t>
    </rPh>
    <rPh sb="55" eb="58">
      <t>オスイナド</t>
    </rPh>
    <rPh sb="59" eb="61">
      <t>ショリ</t>
    </rPh>
    <rPh sb="65" eb="67">
      <t>ヒヨウ</t>
    </rPh>
    <rPh sb="68" eb="69">
      <t>マカナ</t>
    </rPh>
    <rPh sb="73" eb="75">
      <t>ジョウキョウ</t>
    </rPh>
    <rPh sb="78" eb="80">
      <t>コンゴ</t>
    </rPh>
    <rPh sb="81" eb="82">
      <t>ヒ</t>
    </rPh>
    <rPh sb="83" eb="84">
      <t>ツヅ</t>
    </rPh>
    <rPh sb="86" eb="88">
      <t>ケイエイ</t>
    </rPh>
    <rPh sb="89" eb="92">
      <t>ケンゼンセイ</t>
    </rPh>
    <rPh sb="92" eb="94">
      <t>コウジョウ</t>
    </rPh>
    <rPh sb="98" eb="100">
      <t>テキセイ</t>
    </rPh>
    <rPh sb="101" eb="104">
      <t>シヨウリョウ</t>
    </rPh>
    <rPh sb="104" eb="106">
      <t>シュウニュウ</t>
    </rPh>
    <rPh sb="107" eb="109">
      <t>カクホ</t>
    </rPh>
    <rPh sb="109" eb="110">
      <t>オヨ</t>
    </rPh>
    <rPh sb="111" eb="113">
      <t>オスイ</t>
    </rPh>
    <rPh sb="113" eb="115">
      <t>ショリ</t>
    </rPh>
    <rPh sb="115" eb="116">
      <t>ヒ</t>
    </rPh>
    <rPh sb="117" eb="119">
      <t>サクゲン</t>
    </rPh>
    <rPh sb="120" eb="121">
      <t>ハカ</t>
    </rPh>
    <rPh sb="122" eb="124">
      <t>ヒツヨウ</t>
    </rPh>
    <rPh sb="128" eb="129">
      <t>カンガ</t>
    </rPh>
    <rPh sb="247" eb="249">
      <t>ワリダカ</t>
    </rPh>
    <rPh sb="255" eb="257">
      <t>ヨウイン</t>
    </rPh>
    <rPh sb="298" eb="300">
      <t>ミマン</t>
    </rPh>
    <rPh sb="391" eb="392">
      <t>ヒク</t>
    </rPh>
    <rPh sb="393" eb="395">
      <t>ヨウイン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</si>
</sst>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0.08</c:v>
                </c:pt>
              </c:numCache>
            </c:numRef>
          </c:val>
        </c:ser>
        <c:dLbls>
          <c:showLegendKey val="0"/>
          <c:showVal val="0"/>
          <c:showCatName val="0"/>
          <c:showSerName val="0"/>
          <c:showPercent val="0"/>
          <c:showBubbleSize val="0"/>
        </c:dLbls>
        <c:gapWidth val="150"/>
        <c:axId val="94738688"/>
        <c:axId val="9475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0.28000000000000003</c:v>
                </c:pt>
              </c:numCache>
            </c:numRef>
          </c:val>
          <c:smooth val="0"/>
        </c:ser>
        <c:dLbls>
          <c:showLegendKey val="0"/>
          <c:showVal val="0"/>
          <c:showCatName val="0"/>
          <c:showSerName val="0"/>
          <c:showPercent val="0"/>
          <c:showBubbleSize val="0"/>
        </c:dLbls>
        <c:marker val="1"/>
        <c:smooth val="0"/>
        <c:axId val="94738688"/>
        <c:axId val="94757248"/>
      </c:lineChart>
      <c:dateAx>
        <c:axId val="94738688"/>
        <c:scaling>
          <c:orientation val="minMax"/>
        </c:scaling>
        <c:delete val="1"/>
        <c:axPos val="b"/>
        <c:numFmt formatCode="ge" sourceLinked="1"/>
        <c:majorTickMark val="none"/>
        <c:minorTickMark val="none"/>
        <c:tickLblPos val="none"/>
        <c:crossAx val="94757248"/>
        <c:crosses val="autoZero"/>
        <c:auto val="1"/>
        <c:lblOffset val="100"/>
        <c:baseTimeUnit val="years"/>
      </c:dateAx>
      <c:valAx>
        <c:axId val="9475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3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65.3</c:v>
                </c:pt>
              </c:numCache>
            </c:numRef>
          </c:val>
        </c:ser>
        <c:dLbls>
          <c:showLegendKey val="0"/>
          <c:showVal val="0"/>
          <c:showCatName val="0"/>
          <c:showSerName val="0"/>
          <c:showPercent val="0"/>
          <c:showBubbleSize val="0"/>
        </c:dLbls>
        <c:gapWidth val="150"/>
        <c:axId val="96463488"/>
        <c:axId val="9654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67.040000000000006</c:v>
                </c:pt>
              </c:numCache>
            </c:numRef>
          </c:val>
          <c:smooth val="0"/>
        </c:ser>
        <c:dLbls>
          <c:showLegendKey val="0"/>
          <c:showVal val="0"/>
          <c:showCatName val="0"/>
          <c:showSerName val="0"/>
          <c:showPercent val="0"/>
          <c:showBubbleSize val="0"/>
        </c:dLbls>
        <c:marker val="1"/>
        <c:smooth val="0"/>
        <c:axId val="96463488"/>
        <c:axId val="96543488"/>
      </c:lineChart>
      <c:dateAx>
        <c:axId val="96463488"/>
        <c:scaling>
          <c:orientation val="minMax"/>
        </c:scaling>
        <c:delete val="1"/>
        <c:axPos val="b"/>
        <c:numFmt formatCode="ge" sourceLinked="1"/>
        <c:majorTickMark val="none"/>
        <c:minorTickMark val="none"/>
        <c:tickLblPos val="none"/>
        <c:crossAx val="96543488"/>
        <c:crosses val="autoZero"/>
        <c:auto val="1"/>
        <c:lblOffset val="100"/>
        <c:baseTimeUnit val="years"/>
      </c:dateAx>
      <c:valAx>
        <c:axId val="9654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6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0</c:v>
                </c:pt>
                <c:pt idx="4">
                  <c:v>91.25</c:v>
                </c:pt>
              </c:numCache>
            </c:numRef>
          </c:val>
        </c:ser>
        <c:dLbls>
          <c:showLegendKey val="0"/>
          <c:showVal val="0"/>
          <c:showCatName val="0"/>
          <c:showSerName val="0"/>
          <c:showPercent val="0"/>
          <c:showBubbleSize val="0"/>
        </c:dLbls>
        <c:gapWidth val="150"/>
        <c:axId val="96569600"/>
        <c:axId val="9657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93.5</c:v>
                </c:pt>
              </c:numCache>
            </c:numRef>
          </c:val>
          <c:smooth val="0"/>
        </c:ser>
        <c:dLbls>
          <c:showLegendKey val="0"/>
          <c:showVal val="0"/>
          <c:showCatName val="0"/>
          <c:showSerName val="0"/>
          <c:showPercent val="0"/>
          <c:showBubbleSize val="0"/>
        </c:dLbls>
        <c:marker val="1"/>
        <c:smooth val="0"/>
        <c:axId val="96569600"/>
        <c:axId val="96575872"/>
      </c:lineChart>
      <c:dateAx>
        <c:axId val="96569600"/>
        <c:scaling>
          <c:orientation val="minMax"/>
        </c:scaling>
        <c:delete val="1"/>
        <c:axPos val="b"/>
        <c:numFmt formatCode="ge" sourceLinked="1"/>
        <c:majorTickMark val="none"/>
        <c:minorTickMark val="none"/>
        <c:tickLblPos val="none"/>
        <c:crossAx val="96575872"/>
        <c:crosses val="autoZero"/>
        <c:auto val="1"/>
        <c:lblOffset val="100"/>
        <c:baseTimeUnit val="years"/>
      </c:dateAx>
      <c:valAx>
        <c:axId val="9657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6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0</c:v>
                </c:pt>
                <c:pt idx="4">
                  <c:v>101.1</c:v>
                </c:pt>
              </c:numCache>
            </c:numRef>
          </c:val>
        </c:ser>
        <c:dLbls>
          <c:showLegendKey val="0"/>
          <c:showVal val="0"/>
          <c:showCatName val="0"/>
          <c:showSerName val="0"/>
          <c:showPercent val="0"/>
          <c:showBubbleSize val="0"/>
        </c:dLbls>
        <c:gapWidth val="150"/>
        <c:axId val="95119232"/>
        <c:axId val="9512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109.12</c:v>
                </c:pt>
              </c:numCache>
            </c:numRef>
          </c:val>
          <c:smooth val="0"/>
        </c:ser>
        <c:dLbls>
          <c:showLegendKey val="0"/>
          <c:showVal val="0"/>
          <c:showCatName val="0"/>
          <c:showSerName val="0"/>
          <c:showPercent val="0"/>
          <c:showBubbleSize val="0"/>
        </c:dLbls>
        <c:marker val="1"/>
        <c:smooth val="0"/>
        <c:axId val="95119232"/>
        <c:axId val="95121408"/>
      </c:lineChart>
      <c:dateAx>
        <c:axId val="95119232"/>
        <c:scaling>
          <c:orientation val="minMax"/>
        </c:scaling>
        <c:delete val="1"/>
        <c:axPos val="b"/>
        <c:numFmt formatCode="ge" sourceLinked="1"/>
        <c:majorTickMark val="none"/>
        <c:minorTickMark val="none"/>
        <c:tickLblPos val="none"/>
        <c:crossAx val="95121408"/>
        <c:crosses val="autoZero"/>
        <c:auto val="1"/>
        <c:lblOffset val="100"/>
        <c:baseTimeUnit val="years"/>
      </c:dateAx>
      <c:valAx>
        <c:axId val="9512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1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0</c:v>
                </c:pt>
                <c:pt idx="4">
                  <c:v>3.84</c:v>
                </c:pt>
              </c:numCache>
            </c:numRef>
          </c:val>
        </c:ser>
        <c:dLbls>
          <c:showLegendKey val="0"/>
          <c:showVal val="0"/>
          <c:showCatName val="0"/>
          <c:showSerName val="0"/>
          <c:showPercent val="0"/>
          <c:showBubbleSize val="0"/>
        </c:dLbls>
        <c:gapWidth val="150"/>
        <c:axId val="95143424"/>
        <c:axId val="9514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28.81</c:v>
                </c:pt>
              </c:numCache>
            </c:numRef>
          </c:val>
          <c:smooth val="0"/>
        </c:ser>
        <c:dLbls>
          <c:showLegendKey val="0"/>
          <c:showVal val="0"/>
          <c:showCatName val="0"/>
          <c:showSerName val="0"/>
          <c:showPercent val="0"/>
          <c:showBubbleSize val="0"/>
        </c:dLbls>
        <c:marker val="1"/>
        <c:smooth val="0"/>
        <c:axId val="95143424"/>
        <c:axId val="95145344"/>
      </c:lineChart>
      <c:dateAx>
        <c:axId val="95143424"/>
        <c:scaling>
          <c:orientation val="minMax"/>
        </c:scaling>
        <c:delete val="1"/>
        <c:axPos val="b"/>
        <c:numFmt formatCode="ge" sourceLinked="1"/>
        <c:majorTickMark val="none"/>
        <c:minorTickMark val="none"/>
        <c:tickLblPos val="none"/>
        <c:crossAx val="95145344"/>
        <c:crosses val="autoZero"/>
        <c:auto val="1"/>
        <c:lblOffset val="100"/>
        <c:baseTimeUnit val="years"/>
      </c:dateAx>
      <c:valAx>
        <c:axId val="9514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4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95200384"/>
        <c:axId val="9520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3.84</c:v>
                </c:pt>
              </c:numCache>
            </c:numRef>
          </c:val>
          <c:smooth val="0"/>
        </c:ser>
        <c:dLbls>
          <c:showLegendKey val="0"/>
          <c:showVal val="0"/>
          <c:showCatName val="0"/>
          <c:showSerName val="0"/>
          <c:showPercent val="0"/>
          <c:showBubbleSize val="0"/>
        </c:dLbls>
        <c:marker val="1"/>
        <c:smooth val="0"/>
        <c:axId val="95200384"/>
        <c:axId val="95202304"/>
      </c:lineChart>
      <c:dateAx>
        <c:axId val="95200384"/>
        <c:scaling>
          <c:orientation val="minMax"/>
        </c:scaling>
        <c:delete val="1"/>
        <c:axPos val="b"/>
        <c:numFmt formatCode="ge" sourceLinked="1"/>
        <c:majorTickMark val="none"/>
        <c:minorTickMark val="none"/>
        <c:tickLblPos val="none"/>
        <c:crossAx val="95202304"/>
        <c:crosses val="autoZero"/>
        <c:auto val="1"/>
        <c:lblOffset val="100"/>
        <c:baseTimeUnit val="years"/>
      </c:dateAx>
      <c:valAx>
        <c:axId val="9520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0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95241344"/>
        <c:axId val="9524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3.8</c:v>
                </c:pt>
              </c:numCache>
            </c:numRef>
          </c:val>
          <c:smooth val="0"/>
        </c:ser>
        <c:dLbls>
          <c:showLegendKey val="0"/>
          <c:showVal val="0"/>
          <c:showCatName val="0"/>
          <c:showSerName val="0"/>
          <c:showPercent val="0"/>
          <c:showBubbleSize val="0"/>
        </c:dLbls>
        <c:marker val="1"/>
        <c:smooth val="0"/>
        <c:axId val="95241344"/>
        <c:axId val="95243264"/>
      </c:lineChart>
      <c:dateAx>
        <c:axId val="95241344"/>
        <c:scaling>
          <c:orientation val="minMax"/>
        </c:scaling>
        <c:delete val="1"/>
        <c:axPos val="b"/>
        <c:numFmt formatCode="ge" sourceLinked="1"/>
        <c:majorTickMark val="none"/>
        <c:minorTickMark val="none"/>
        <c:tickLblPos val="none"/>
        <c:crossAx val="95243264"/>
        <c:crosses val="autoZero"/>
        <c:auto val="1"/>
        <c:lblOffset val="100"/>
        <c:baseTimeUnit val="years"/>
      </c:dateAx>
      <c:valAx>
        <c:axId val="9524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4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0</c:v>
                </c:pt>
                <c:pt idx="4">
                  <c:v>32.9</c:v>
                </c:pt>
              </c:numCache>
            </c:numRef>
          </c:val>
        </c:ser>
        <c:dLbls>
          <c:showLegendKey val="0"/>
          <c:showVal val="0"/>
          <c:showCatName val="0"/>
          <c:showSerName val="0"/>
          <c:showPercent val="0"/>
          <c:showBubbleSize val="0"/>
        </c:dLbls>
        <c:gapWidth val="150"/>
        <c:axId val="95287936"/>
        <c:axId val="9633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49.96</c:v>
                </c:pt>
              </c:numCache>
            </c:numRef>
          </c:val>
          <c:smooth val="0"/>
        </c:ser>
        <c:dLbls>
          <c:showLegendKey val="0"/>
          <c:showVal val="0"/>
          <c:showCatName val="0"/>
          <c:showSerName val="0"/>
          <c:showPercent val="0"/>
          <c:showBubbleSize val="0"/>
        </c:dLbls>
        <c:marker val="1"/>
        <c:smooth val="0"/>
        <c:axId val="95287936"/>
        <c:axId val="96338688"/>
      </c:lineChart>
      <c:dateAx>
        <c:axId val="95287936"/>
        <c:scaling>
          <c:orientation val="minMax"/>
        </c:scaling>
        <c:delete val="1"/>
        <c:axPos val="b"/>
        <c:numFmt formatCode="ge" sourceLinked="1"/>
        <c:majorTickMark val="none"/>
        <c:minorTickMark val="none"/>
        <c:tickLblPos val="none"/>
        <c:crossAx val="96338688"/>
        <c:crosses val="autoZero"/>
        <c:auto val="1"/>
        <c:lblOffset val="100"/>
        <c:baseTimeUnit val="years"/>
      </c:dateAx>
      <c:valAx>
        <c:axId val="9633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8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1096.44</c:v>
                </c:pt>
              </c:numCache>
            </c:numRef>
          </c:val>
        </c:ser>
        <c:dLbls>
          <c:showLegendKey val="0"/>
          <c:showVal val="0"/>
          <c:showCatName val="0"/>
          <c:showSerName val="0"/>
          <c:showPercent val="0"/>
          <c:showBubbleSize val="0"/>
        </c:dLbls>
        <c:gapWidth val="150"/>
        <c:axId val="96352512"/>
        <c:axId val="9636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970.35</c:v>
                </c:pt>
              </c:numCache>
            </c:numRef>
          </c:val>
          <c:smooth val="0"/>
        </c:ser>
        <c:dLbls>
          <c:showLegendKey val="0"/>
          <c:showVal val="0"/>
          <c:showCatName val="0"/>
          <c:showSerName val="0"/>
          <c:showPercent val="0"/>
          <c:showBubbleSize val="0"/>
        </c:dLbls>
        <c:marker val="1"/>
        <c:smooth val="0"/>
        <c:axId val="96352512"/>
        <c:axId val="96366976"/>
      </c:lineChart>
      <c:dateAx>
        <c:axId val="96352512"/>
        <c:scaling>
          <c:orientation val="minMax"/>
        </c:scaling>
        <c:delete val="1"/>
        <c:axPos val="b"/>
        <c:numFmt formatCode="ge" sourceLinked="1"/>
        <c:majorTickMark val="none"/>
        <c:minorTickMark val="none"/>
        <c:tickLblPos val="none"/>
        <c:crossAx val="96366976"/>
        <c:crosses val="autoZero"/>
        <c:auto val="1"/>
        <c:lblOffset val="100"/>
        <c:baseTimeUnit val="years"/>
      </c:dateAx>
      <c:valAx>
        <c:axId val="9636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5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102.23</c:v>
                </c:pt>
              </c:numCache>
            </c:numRef>
          </c:val>
        </c:ser>
        <c:dLbls>
          <c:showLegendKey val="0"/>
          <c:showVal val="0"/>
          <c:showCatName val="0"/>
          <c:showSerName val="0"/>
          <c:showPercent val="0"/>
          <c:showBubbleSize val="0"/>
        </c:dLbls>
        <c:gapWidth val="150"/>
        <c:axId val="96403840"/>
        <c:axId val="9640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99.26</c:v>
                </c:pt>
              </c:numCache>
            </c:numRef>
          </c:val>
          <c:smooth val="0"/>
        </c:ser>
        <c:dLbls>
          <c:showLegendKey val="0"/>
          <c:showVal val="0"/>
          <c:showCatName val="0"/>
          <c:showSerName val="0"/>
          <c:showPercent val="0"/>
          <c:showBubbleSize val="0"/>
        </c:dLbls>
        <c:marker val="1"/>
        <c:smooth val="0"/>
        <c:axId val="96403840"/>
        <c:axId val="96405760"/>
      </c:lineChart>
      <c:dateAx>
        <c:axId val="96403840"/>
        <c:scaling>
          <c:orientation val="minMax"/>
        </c:scaling>
        <c:delete val="1"/>
        <c:axPos val="b"/>
        <c:numFmt formatCode="ge" sourceLinked="1"/>
        <c:majorTickMark val="none"/>
        <c:minorTickMark val="none"/>
        <c:tickLblPos val="none"/>
        <c:crossAx val="96405760"/>
        <c:crosses val="autoZero"/>
        <c:auto val="1"/>
        <c:lblOffset val="100"/>
        <c:baseTimeUnit val="years"/>
      </c:dateAx>
      <c:valAx>
        <c:axId val="9640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0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170.55</c:v>
                </c:pt>
              </c:numCache>
            </c:numRef>
          </c:val>
        </c:ser>
        <c:dLbls>
          <c:showLegendKey val="0"/>
          <c:showVal val="0"/>
          <c:showCatName val="0"/>
          <c:showSerName val="0"/>
          <c:showPercent val="0"/>
          <c:showBubbleSize val="0"/>
        </c:dLbls>
        <c:gapWidth val="150"/>
        <c:axId val="96435200"/>
        <c:axId val="9644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159.53</c:v>
                </c:pt>
              </c:numCache>
            </c:numRef>
          </c:val>
          <c:smooth val="0"/>
        </c:ser>
        <c:dLbls>
          <c:showLegendKey val="0"/>
          <c:showVal val="0"/>
          <c:showCatName val="0"/>
          <c:showSerName val="0"/>
          <c:showPercent val="0"/>
          <c:showBubbleSize val="0"/>
        </c:dLbls>
        <c:marker val="1"/>
        <c:smooth val="0"/>
        <c:axId val="96435200"/>
        <c:axId val="96449664"/>
      </c:lineChart>
      <c:dateAx>
        <c:axId val="96435200"/>
        <c:scaling>
          <c:orientation val="minMax"/>
        </c:scaling>
        <c:delete val="1"/>
        <c:axPos val="b"/>
        <c:numFmt formatCode="ge" sourceLinked="1"/>
        <c:majorTickMark val="none"/>
        <c:minorTickMark val="none"/>
        <c:tickLblPos val="none"/>
        <c:crossAx val="96449664"/>
        <c:crosses val="autoZero"/>
        <c:auto val="1"/>
        <c:lblOffset val="100"/>
        <c:baseTimeUnit val="years"/>
      </c:dateAx>
      <c:valAx>
        <c:axId val="9644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3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T13" zoomScaleNormal="100" workbookViewId="0">
      <selection activeCell="CA16" sqref="CA1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福島県　いわき市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Ad</v>
      </c>
      <c r="X8" s="73"/>
      <c r="Y8" s="73"/>
      <c r="Z8" s="73"/>
      <c r="AA8" s="73"/>
      <c r="AB8" s="73"/>
      <c r="AC8" s="73"/>
      <c r="AD8" s="74" t="s">
        <v>119</v>
      </c>
      <c r="AE8" s="74"/>
      <c r="AF8" s="74"/>
      <c r="AG8" s="74"/>
      <c r="AH8" s="74"/>
      <c r="AI8" s="74"/>
      <c r="AJ8" s="74"/>
      <c r="AK8" s="4"/>
      <c r="AL8" s="68">
        <f>データ!S6</f>
        <v>329938</v>
      </c>
      <c r="AM8" s="68"/>
      <c r="AN8" s="68"/>
      <c r="AO8" s="68"/>
      <c r="AP8" s="68"/>
      <c r="AQ8" s="68"/>
      <c r="AR8" s="68"/>
      <c r="AS8" s="68"/>
      <c r="AT8" s="67">
        <f>データ!T6</f>
        <v>1232.02</v>
      </c>
      <c r="AU8" s="67"/>
      <c r="AV8" s="67"/>
      <c r="AW8" s="67"/>
      <c r="AX8" s="67"/>
      <c r="AY8" s="67"/>
      <c r="AZ8" s="67"/>
      <c r="BA8" s="67"/>
      <c r="BB8" s="67">
        <f>データ!U6</f>
        <v>267.8</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x14ac:dyDescent="0.15">
      <c r="A10" s="2"/>
      <c r="B10" s="67" t="str">
        <f>データ!N6</f>
        <v>-</v>
      </c>
      <c r="C10" s="67"/>
      <c r="D10" s="67"/>
      <c r="E10" s="67"/>
      <c r="F10" s="67"/>
      <c r="G10" s="67"/>
      <c r="H10" s="67"/>
      <c r="I10" s="67">
        <f>データ!O6</f>
        <v>43</v>
      </c>
      <c r="J10" s="67"/>
      <c r="K10" s="67"/>
      <c r="L10" s="67"/>
      <c r="M10" s="67"/>
      <c r="N10" s="67"/>
      <c r="O10" s="67"/>
      <c r="P10" s="67">
        <f>データ!P6</f>
        <v>53.74</v>
      </c>
      <c r="Q10" s="67"/>
      <c r="R10" s="67"/>
      <c r="S10" s="67"/>
      <c r="T10" s="67"/>
      <c r="U10" s="67"/>
      <c r="V10" s="67"/>
      <c r="W10" s="67">
        <f>データ!Q6</f>
        <v>73.430000000000007</v>
      </c>
      <c r="X10" s="67"/>
      <c r="Y10" s="67"/>
      <c r="Z10" s="67"/>
      <c r="AA10" s="67"/>
      <c r="AB10" s="67"/>
      <c r="AC10" s="67"/>
      <c r="AD10" s="68">
        <f>データ!R6</f>
        <v>2998</v>
      </c>
      <c r="AE10" s="68"/>
      <c r="AF10" s="68"/>
      <c r="AG10" s="68"/>
      <c r="AH10" s="68"/>
      <c r="AI10" s="68"/>
      <c r="AJ10" s="68"/>
      <c r="AK10" s="2"/>
      <c r="AL10" s="68">
        <f>データ!V6</f>
        <v>176230</v>
      </c>
      <c r="AM10" s="68"/>
      <c r="AN10" s="68"/>
      <c r="AO10" s="68"/>
      <c r="AP10" s="68"/>
      <c r="AQ10" s="68"/>
      <c r="AR10" s="68"/>
      <c r="AS10" s="68"/>
      <c r="AT10" s="67">
        <f>データ!W6</f>
        <v>41.93</v>
      </c>
      <c r="AU10" s="67"/>
      <c r="AV10" s="67"/>
      <c r="AW10" s="67"/>
      <c r="AX10" s="67"/>
      <c r="AY10" s="67"/>
      <c r="AZ10" s="67"/>
      <c r="BA10" s="67"/>
      <c r="BB10" s="67">
        <f>データ!X6</f>
        <v>4202.96</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72044</v>
      </c>
      <c r="D6" s="34">
        <f t="shared" si="3"/>
        <v>46</v>
      </c>
      <c r="E6" s="34">
        <f t="shared" si="3"/>
        <v>17</v>
      </c>
      <c r="F6" s="34">
        <f t="shared" si="3"/>
        <v>1</v>
      </c>
      <c r="G6" s="34">
        <f t="shared" si="3"/>
        <v>0</v>
      </c>
      <c r="H6" s="34" t="str">
        <f t="shared" si="3"/>
        <v>福島県　いわき市</v>
      </c>
      <c r="I6" s="34" t="str">
        <f t="shared" si="3"/>
        <v>法適用</v>
      </c>
      <c r="J6" s="34" t="str">
        <f t="shared" si="3"/>
        <v>下水道事業</v>
      </c>
      <c r="K6" s="34" t="str">
        <f t="shared" si="3"/>
        <v>公共下水道</v>
      </c>
      <c r="L6" s="34" t="str">
        <f t="shared" si="3"/>
        <v>Ad</v>
      </c>
      <c r="M6" s="34">
        <f t="shared" si="3"/>
        <v>0</v>
      </c>
      <c r="N6" s="35" t="str">
        <f t="shared" si="3"/>
        <v>-</v>
      </c>
      <c r="O6" s="35">
        <f t="shared" si="3"/>
        <v>43</v>
      </c>
      <c r="P6" s="35">
        <f t="shared" si="3"/>
        <v>53.74</v>
      </c>
      <c r="Q6" s="35">
        <f t="shared" si="3"/>
        <v>73.430000000000007</v>
      </c>
      <c r="R6" s="35">
        <f t="shared" si="3"/>
        <v>2998</v>
      </c>
      <c r="S6" s="35">
        <f t="shared" si="3"/>
        <v>329938</v>
      </c>
      <c r="T6" s="35">
        <f t="shared" si="3"/>
        <v>1232.02</v>
      </c>
      <c r="U6" s="35">
        <f t="shared" si="3"/>
        <v>267.8</v>
      </c>
      <c r="V6" s="35">
        <f t="shared" si="3"/>
        <v>176230</v>
      </c>
      <c r="W6" s="35">
        <f t="shared" si="3"/>
        <v>41.93</v>
      </c>
      <c r="X6" s="35">
        <f t="shared" si="3"/>
        <v>4202.96</v>
      </c>
      <c r="Y6" s="36" t="str">
        <f>IF(Y7="",NA(),Y7)</f>
        <v>-</v>
      </c>
      <c r="Z6" s="36" t="str">
        <f t="shared" ref="Z6:AH6" si="4">IF(Z7="",NA(),Z7)</f>
        <v>-</v>
      </c>
      <c r="AA6" s="36" t="str">
        <f t="shared" si="4"/>
        <v>-</v>
      </c>
      <c r="AB6" s="36" t="str">
        <f t="shared" si="4"/>
        <v>-</v>
      </c>
      <c r="AC6" s="36">
        <f t="shared" si="4"/>
        <v>101.1</v>
      </c>
      <c r="AD6" s="36" t="str">
        <f t="shared" si="4"/>
        <v>-</v>
      </c>
      <c r="AE6" s="36" t="str">
        <f t="shared" si="4"/>
        <v>-</v>
      </c>
      <c r="AF6" s="36" t="str">
        <f t="shared" si="4"/>
        <v>-</v>
      </c>
      <c r="AG6" s="36" t="str">
        <f t="shared" si="4"/>
        <v>-</v>
      </c>
      <c r="AH6" s="36">
        <f t="shared" si="4"/>
        <v>109.12</v>
      </c>
      <c r="AI6" s="35" t="str">
        <f>IF(AI7="","",IF(AI7="-","【-】","【"&amp;SUBSTITUTE(TEXT(AI7,"#,##0.00"),"-","△")&amp;"】"))</f>
        <v>【108.57】</v>
      </c>
      <c r="AJ6" s="36" t="str">
        <f>IF(AJ7="",NA(),AJ7)</f>
        <v>-</v>
      </c>
      <c r="AK6" s="36" t="str">
        <f t="shared" ref="AK6:AS6" si="5">IF(AK7="",NA(),AK7)</f>
        <v>-</v>
      </c>
      <c r="AL6" s="36" t="str">
        <f t="shared" si="5"/>
        <v>-</v>
      </c>
      <c r="AM6" s="36" t="str">
        <f t="shared" si="5"/>
        <v>-</v>
      </c>
      <c r="AN6" s="35">
        <f t="shared" si="5"/>
        <v>0</v>
      </c>
      <c r="AO6" s="36" t="str">
        <f t="shared" si="5"/>
        <v>-</v>
      </c>
      <c r="AP6" s="36" t="str">
        <f t="shared" si="5"/>
        <v>-</v>
      </c>
      <c r="AQ6" s="36" t="str">
        <f t="shared" si="5"/>
        <v>-</v>
      </c>
      <c r="AR6" s="36" t="str">
        <f t="shared" si="5"/>
        <v>-</v>
      </c>
      <c r="AS6" s="36">
        <f t="shared" si="5"/>
        <v>3.8</v>
      </c>
      <c r="AT6" s="35" t="str">
        <f>IF(AT7="","",IF(AT7="-","【-】","【"&amp;SUBSTITUTE(TEXT(AT7,"#,##0.00"),"-","△")&amp;"】"))</f>
        <v>【4.38】</v>
      </c>
      <c r="AU6" s="36" t="str">
        <f>IF(AU7="",NA(),AU7)</f>
        <v>-</v>
      </c>
      <c r="AV6" s="36" t="str">
        <f t="shared" ref="AV6:BD6" si="6">IF(AV7="",NA(),AV7)</f>
        <v>-</v>
      </c>
      <c r="AW6" s="36" t="str">
        <f t="shared" si="6"/>
        <v>-</v>
      </c>
      <c r="AX6" s="36" t="str">
        <f t="shared" si="6"/>
        <v>-</v>
      </c>
      <c r="AY6" s="36">
        <f t="shared" si="6"/>
        <v>32.9</v>
      </c>
      <c r="AZ6" s="36" t="str">
        <f t="shared" si="6"/>
        <v>-</v>
      </c>
      <c r="BA6" s="36" t="str">
        <f t="shared" si="6"/>
        <v>-</v>
      </c>
      <c r="BB6" s="36" t="str">
        <f t="shared" si="6"/>
        <v>-</v>
      </c>
      <c r="BC6" s="36" t="str">
        <f t="shared" si="6"/>
        <v>-</v>
      </c>
      <c r="BD6" s="36">
        <f t="shared" si="6"/>
        <v>49.96</v>
      </c>
      <c r="BE6" s="35" t="str">
        <f>IF(BE7="","",IF(BE7="-","【-】","【"&amp;SUBSTITUTE(TEXT(BE7,"#,##0.00"),"-","△")&amp;"】"))</f>
        <v>【59.95】</v>
      </c>
      <c r="BF6" s="36" t="str">
        <f>IF(BF7="",NA(),BF7)</f>
        <v>-</v>
      </c>
      <c r="BG6" s="36" t="str">
        <f t="shared" ref="BG6:BO6" si="7">IF(BG7="",NA(),BG7)</f>
        <v>-</v>
      </c>
      <c r="BH6" s="36" t="str">
        <f t="shared" si="7"/>
        <v>-</v>
      </c>
      <c r="BI6" s="36" t="str">
        <f t="shared" si="7"/>
        <v>-</v>
      </c>
      <c r="BJ6" s="36">
        <f t="shared" si="7"/>
        <v>1096.44</v>
      </c>
      <c r="BK6" s="36" t="str">
        <f t="shared" si="7"/>
        <v>-</v>
      </c>
      <c r="BL6" s="36" t="str">
        <f t="shared" si="7"/>
        <v>-</v>
      </c>
      <c r="BM6" s="36" t="str">
        <f t="shared" si="7"/>
        <v>-</v>
      </c>
      <c r="BN6" s="36" t="str">
        <f t="shared" si="7"/>
        <v>-</v>
      </c>
      <c r="BO6" s="36">
        <f t="shared" si="7"/>
        <v>970.35</v>
      </c>
      <c r="BP6" s="35" t="str">
        <f>IF(BP7="","",IF(BP7="-","【-】","【"&amp;SUBSTITUTE(TEXT(BP7,"#,##0.00"),"-","△")&amp;"】"))</f>
        <v>【728.30】</v>
      </c>
      <c r="BQ6" s="36" t="str">
        <f>IF(BQ7="",NA(),BQ7)</f>
        <v>-</v>
      </c>
      <c r="BR6" s="36" t="str">
        <f t="shared" ref="BR6:BZ6" si="8">IF(BR7="",NA(),BR7)</f>
        <v>-</v>
      </c>
      <c r="BS6" s="36" t="str">
        <f t="shared" si="8"/>
        <v>-</v>
      </c>
      <c r="BT6" s="36" t="str">
        <f t="shared" si="8"/>
        <v>-</v>
      </c>
      <c r="BU6" s="36">
        <f t="shared" si="8"/>
        <v>102.23</v>
      </c>
      <c r="BV6" s="36" t="str">
        <f t="shared" si="8"/>
        <v>-</v>
      </c>
      <c r="BW6" s="36" t="str">
        <f t="shared" si="8"/>
        <v>-</v>
      </c>
      <c r="BX6" s="36" t="str">
        <f t="shared" si="8"/>
        <v>-</v>
      </c>
      <c r="BY6" s="36" t="str">
        <f t="shared" si="8"/>
        <v>-</v>
      </c>
      <c r="BZ6" s="36">
        <f t="shared" si="8"/>
        <v>99.26</v>
      </c>
      <c r="CA6" s="35" t="str">
        <f>IF(CA7="","",IF(CA7="-","【-】","【"&amp;SUBSTITUTE(TEXT(CA7,"#,##0.00"),"-","△")&amp;"】"))</f>
        <v>【100.04】</v>
      </c>
      <c r="CB6" s="36" t="str">
        <f>IF(CB7="",NA(),CB7)</f>
        <v>-</v>
      </c>
      <c r="CC6" s="36" t="str">
        <f t="shared" ref="CC6:CK6" si="9">IF(CC7="",NA(),CC7)</f>
        <v>-</v>
      </c>
      <c r="CD6" s="36" t="str">
        <f t="shared" si="9"/>
        <v>-</v>
      </c>
      <c r="CE6" s="36" t="str">
        <f t="shared" si="9"/>
        <v>-</v>
      </c>
      <c r="CF6" s="36">
        <f t="shared" si="9"/>
        <v>170.55</v>
      </c>
      <c r="CG6" s="36" t="str">
        <f t="shared" si="9"/>
        <v>-</v>
      </c>
      <c r="CH6" s="36" t="str">
        <f t="shared" si="9"/>
        <v>-</v>
      </c>
      <c r="CI6" s="36" t="str">
        <f t="shared" si="9"/>
        <v>-</v>
      </c>
      <c r="CJ6" s="36" t="str">
        <f t="shared" si="9"/>
        <v>-</v>
      </c>
      <c r="CK6" s="36">
        <f t="shared" si="9"/>
        <v>159.53</v>
      </c>
      <c r="CL6" s="35" t="str">
        <f>IF(CL7="","",IF(CL7="-","【-】","【"&amp;SUBSTITUTE(TEXT(CL7,"#,##0.00"),"-","△")&amp;"】"))</f>
        <v>【137.82】</v>
      </c>
      <c r="CM6" s="36" t="str">
        <f>IF(CM7="",NA(),CM7)</f>
        <v>-</v>
      </c>
      <c r="CN6" s="36" t="str">
        <f t="shared" ref="CN6:CV6" si="10">IF(CN7="",NA(),CN7)</f>
        <v>-</v>
      </c>
      <c r="CO6" s="36" t="str">
        <f t="shared" si="10"/>
        <v>-</v>
      </c>
      <c r="CP6" s="36" t="str">
        <f t="shared" si="10"/>
        <v>-</v>
      </c>
      <c r="CQ6" s="36">
        <f t="shared" si="10"/>
        <v>65.3</v>
      </c>
      <c r="CR6" s="36" t="str">
        <f t="shared" si="10"/>
        <v>-</v>
      </c>
      <c r="CS6" s="36" t="str">
        <f t="shared" si="10"/>
        <v>-</v>
      </c>
      <c r="CT6" s="36" t="str">
        <f t="shared" si="10"/>
        <v>-</v>
      </c>
      <c r="CU6" s="36" t="str">
        <f t="shared" si="10"/>
        <v>-</v>
      </c>
      <c r="CV6" s="36">
        <f t="shared" si="10"/>
        <v>67.040000000000006</v>
      </c>
      <c r="CW6" s="35" t="str">
        <f>IF(CW7="","",IF(CW7="-","【-】","【"&amp;SUBSTITUTE(TEXT(CW7,"#,##0.00"),"-","△")&amp;"】"))</f>
        <v>【60.09】</v>
      </c>
      <c r="CX6" s="36" t="str">
        <f>IF(CX7="",NA(),CX7)</f>
        <v>-</v>
      </c>
      <c r="CY6" s="36" t="str">
        <f t="shared" ref="CY6:DG6" si="11">IF(CY7="",NA(),CY7)</f>
        <v>-</v>
      </c>
      <c r="CZ6" s="36" t="str">
        <f t="shared" si="11"/>
        <v>-</v>
      </c>
      <c r="DA6" s="36" t="str">
        <f t="shared" si="11"/>
        <v>-</v>
      </c>
      <c r="DB6" s="36">
        <f t="shared" si="11"/>
        <v>91.25</v>
      </c>
      <c r="DC6" s="36" t="str">
        <f t="shared" si="11"/>
        <v>-</v>
      </c>
      <c r="DD6" s="36" t="str">
        <f t="shared" si="11"/>
        <v>-</v>
      </c>
      <c r="DE6" s="36" t="str">
        <f t="shared" si="11"/>
        <v>-</v>
      </c>
      <c r="DF6" s="36" t="str">
        <f t="shared" si="11"/>
        <v>-</v>
      </c>
      <c r="DG6" s="36">
        <f t="shared" si="11"/>
        <v>93.5</v>
      </c>
      <c r="DH6" s="35" t="str">
        <f>IF(DH7="","",IF(DH7="-","【-】","【"&amp;SUBSTITUTE(TEXT(DH7,"#,##0.00"),"-","△")&amp;"】"))</f>
        <v>【94.90】</v>
      </c>
      <c r="DI6" s="36" t="str">
        <f>IF(DI7="",NA(),DI7)</f>
        <v>-</v>
      </c>
      <c r="DJ6" s="36" t="str">
        <f t="shared" ref="DJ6:DR6" si="12">IF(DJ7="",NA(),DJ7)</f>
        <v>-</v>
      </c>
      <c r="DK6" s="36" t="str">
        <f t="shared" si="12"/>
        <v>-</v>
      </c>
      <c r="DL6" s="36" t="str">
        <f t="shared" si="12"/>
        <v>-</v>
      </c>
      <c r="DM6" s="36">
        <f t="shared" si="12"/>
        <v>3.84</v>
      </c>
      <c r="DN6" s="36" t="str">
        <f t="shared" si="12"/>
        <v>-</v>
      </c>
      <c r="DO6" s="36" t="str">
        <f t="shared" si="12"/>
        <v>-</v>
      </c>
      <c r="DP6" s="36" t="str">
        <f t="shared" si="12"/>
        <v>-</v>
      </c>
      <c r="DQ6" s="36" t="str">
        <f t="shared" si="12"/>
        <v>-</v>
      </c>
      <c r="DR6" s="36">
        <f t="shared" si="12"/>
        <v>28.81</v>
      </c>
      <c r="DS6" s="35" t="str">
        <f>IF(DS7="","",IF(DS7="-","【-】","【"&amp;SUBSTITUTE(TEXT(DS7,"#,##0.00"),"-","△")&amp;"】"))</f>
        <v>【37.36】</v>
      </c>
      <c r="DT6" s="36" t="str">
        <f>IF(DT7="",NA(),DT7)</f>
        <v>-</v>
      </c>
      <c r="DU6" s="36" t="str">
        <f t="shared" ref="DU6:EC6" si="13">IF(DU7="",NA(),DU7)</f>
        <v>-</v>
      </c>
      <c r="DV6" s="36" t="str">
        <f t="shared" si="13"/>
        <v>-</v>
      </c>
      <c r="DW6" s="36" t="str">
        <f t="shared" si="13"/>
        <v>-</v>
      </c>
      <c r="DX6" s="35">
        <f t="shared" si="13"/>
        <v>0</v>
      </c>
      <c r="DY6" s="36" t="str">
        <f t="shared" si="13"/>
        <v>-</v>
      </c>
      <c r="DZ6" s="36" t="str">
        <f t="shared" si="13"/>
        <v>-</v>
      </c>
      <c r="EA6" s="36" t="str">
        <f t="shared" si="13"/>
        <v>-</v>
      </c>
      <c r="EB6" s="36" t="str">
        <f t="shared" si="13"/>
        <v>-</v>
      </c>
      <c r="EC6" s="36">
        <f t="shared" si="13"/>
        <v>3.84</v>
      </c>
      <c r="ED6" s="35" t="str">
        <f>IF(ED7="","",IF(ED7="-","【-】","【"&amp;SUBSTITUTE(TEXT(ED7,"#,##0.00"),"-","△")&amp;"】"))</f>
        <v>【4.96】</v>
      </c>
      <c r="EE6" s="36" t="str">
        <f>IF(EE7="",NA(),EE7)</f>
        <v>-</v>
      </c>
      <c r="EF6" s="36" t="str">
        <f t="shared" ref="EF6:EN6" si="14">IF(EF7="",NA(),EF7)</f>
        <v>-</v>
      </c>
      <c r="EG6" s="36" t="str">
        <f t="shared" si="14"/>
        <v>-</v>
      </c>
      <c r="EH6" s="36" t="str">
        <f t="shared" si="14"/>
        <v>-</v>
      </c>
      <c r="EI6" s="36">
        <f t="shared" si="14"/>
        <v>0.08</v>
      </c>
      <c r="EJ6" s="36" t="str">
        <f t="shared" si="14"/>
        <v>-</v>
      </c>
      <c r="EK6" s="36" t="str">
        <f t="shared" si="14"/>
        <v>-</v>
      </c>
      <c r="EL6" s="36" t="str">
        <f t="shared" si="14"/>
        <v>-</v>
      </c>
      <c r="EM6" s="36" t="str">
        <f t="shared" si="14"/>
        <v>-</v>
      </c>
      <c r="EN6" s="36">
        <f t="shared" si="14"/>
        <v>0.28000000000000003</v>
      </c>
      <c r="EO6" s="35" t="str">
        <f>IF(EO7="","",IF(EO7="-","【-】","【"&amp;SUBSTITUTE(TEXT(EO7,"#,##0.00"),"-","△")&amp;"】"))</f>
        <v>【0.27】</v>
      </c>
    </row>
    <row r="7" spans="1:148" s="37" customFormat="1" x14ac:dyDescent="0.15">
      <c r="A7" s="29"/>
      <c r="B7" s="38">
        <v>2016</v>
      </c>
      <c r="C7" s="38">
        <v>72044</v>
      </c>
      <c r="D7" s="38">
        <v>46</v>
      </c>
      <c r="E7" s="38">
        <v>17</v>
      </c>
      <c r="F7" s="38">
        <v>1</v>
      </c>
      <c r="G7" s="38">
        <v>0</v>
      </c>
      <c r="H7" s="38" t="s">
        <v>108</v>
      </c>
      <c r="I7" s="38" t="s">
        <v>109</v>
      </c>
      <c r="J7" s="38" t="s">
        <v>110</v>
      </c>
      <c r="K7" s="38" t="s">
        <v>111</v>
      </c>
      <c r="L7" s="38" t="s">
        <v>112</v>
      </c>
      <c r="M7" s="38"/>
      <c r="N7" s="39" t="s">
        <v>113</v>
      </c>
      <c r="O7" s="39">
        <v>43</v>
      </c>
      <c r="P7" s="39">
        <v>53.74</v>
      </c>
      <c r="Q7" s="39">
        <v>73.430000000000007</v>
      </c>
      <c r="R7" s="39">
        <v>2998</v>
      </c>
      <c r="S7" s="39">
        <v>329938</v>
      </c>
      <c r="T7" s="39">
        <v>1232.02</v>
      </c>
      <c r="U7" s="39">
        <v>267.8</v>
      </c>
      <c r="V7" s="39">
        <v>176230</v>
      </c>
      <c r="W7" s="39">
        <v>41.93</v>
      </c>
      <c r="X7" s="39">
        <v>4202.96</v>
      </c>
      <c r="Y7" s="39" t="s">
        <v>113</v>
      </c>
      <c r="Z7" s="39" t="s">
        <v>113</v>
      </c>
      <c r="AA7" s="39" t="s">
        <v>113</v>
      </c>
      <c r="AB7" s="39" t="s">
        <v>113</v>
      </c>
      <c r="AC7" s="39">
        <v>101.1</v>
      </c>
      <c r="AD7" s="39" t="s">
        <v>113</v>
      </c>
      <c r="AE7" s="39" t="s">
        <v>113</v>
      </c>
      <c r="AF7" s="39" t="s">
        <v>113</v>
      </c>
      <c r="AG7" s="39" t="s">
        <v>113</v>
      </c>
      <c r="AH7" s="39">
        <v>109.12</v>
      </c>
      <c r="AI7" s="39">
        <v>108.57</v>
      </c>
      <c r="AJ7" s="39" t="s">
        <v>113</v>
      </c>
      <c r="AK7" s="39" t="s">
        <v>113</v>
      </c>
      <c r="AL7" s="39" t="s">
        <v>113</v>
      </c>
      <c r="AM7" s="39" t="s">
        <v>113</v>
      </c>
      <c r="AN7" s="39">
        <v>0</v>
      </c>
      <c r="AO7" s="39" t="s">
        <v>113</v>
      </c>
      <c r="AP7" s="39" t="s">
        <v>113</v>
      </c>
      <c r="AQ7" s="39" t="s">
        <v>113</v>
      </c>
      <c r="AR7" s="39" t="s">
        <v>113</v>
      </c>
      <c r="AS7" s="39">
        <v>3.8</v>
      </c>
      <c r="AT7" s="39">
        <v>4.38</v>
      </c>
      <c r="AU7" s="39" t="s">
        <v>113</v>
      </c>
      <c r="AV7" s="39" t="s">
        <v>113</v>
      </c>
      <c r="AW7" s="39" t="s">
        <v>113</v>
      </c>
      <c r="AX7" s="39" t="s">
        <v>113</v>
      </c>
      <c r="AY7" s="39">
        <v>32.9</v>
      </c>
      <c r="AZ7" s="39" t="s">
        <v>113</v>
      </c>
      <c r="BA7" s="39" t="s">
        <v>113</v>
      </c>
      <c r="BB7" s="39" t="s">
        <v>113</v>
      </c>
      <c r="BC7" s="39" t="s">
        <v>113</v>
      </c>
      <c r="BD7" s="39">
        <v>49.96</v>
      </c>
      <c r="BE7" s="39">
        <v>59.95</v>
      </c>
      <c r="BF7" s="39" t="s">
        <v>113</v>
      </c>
      <c r="BG7" s="39" t="s">
        <v>113</v>
      </c>
      <c r="BH7" s="39" t="s">
        <v>113</v>
      </c>
      <c r="BI7" s="39" t="s">
        <v>113</v>
      </c>
      <c r="BJ7" s="39">
        <v>1096.44</v>
      </c>
      <c r="BK7" s="39" t="s">
        <v>113</v>
      </c>
      <c r="BL7" s="39" t="s">
        <v>113</v>
      </c>
      <c r="BM7" s="39" t="s">
        <v>113</v>
      </c>
      <c r="BN7" s="39" t="s">
        <v>113</v>
      </c>
      <c r="BO7" s="39">
        <v>970.35</v>
      </c>
      <c r="BP7" s="39">
        <v>728.3</v>
      </c>
      <c r="BQ7" s="39" t="s">
        <v>113</v>
      </c>
      <c r="BR7" s="39" t="s">
        <v>113</v>
      </c>
      <c r="BS7" s="39" t="s">
        <v>113</v>
      </c>
      <c r="BT7" s="39" t="s">
        <v>113</v>
      </c>
      <c r="BU7" s="39">
        <v>102.23</v>
      </c>
      <c r="BV7" s="39" t="s">
        <v>113</v>
      </c>
      <c r="BW7" s="39" t="s">
        <v>113</v>
      </c>
      <c r="BX7" s="39" t="s">
        <v>113</v>
      </c>
      <c r="BY7" s="39" t="s">
        <v>113</v>
      </c>
      <c r="BZ7" s="39">
        <v>99.26</v>
      </c>
      <c r="CA7" s="39">
        <v>100.04</v>
      </c>
      <c r="CB7" s="39" t="s">
        <v>113</v>
      </c>
      <c r="CC7" s="39" t="s">
        <v>113</v>
      </c>
      <c r="CD7" s="39" t="s">
        <v>113</v>
      </c>
      <c r="CE7" s="39" t="s">
        <v>113</v>
      </c>
      <c r="CF7" s="39">
        <v>170.55</v>
      </c>
      <c r="CG7" s="39" t="s">
        <v>113</v>
      </c>
      <c r="CH7" s="39" t="s">
        <v>113</v>
      </c>
      <c r="CI7" s="39" t="s">
        <v>113</v>
      </c>
      <c r="CJ7" s="39" t="s">
        <v>113</v>
      </c>
      <c r="CK7" s="39">
        <v>159.53</v>
      </c>
      <c r="CL7" s="39">
        <v>137.82</v>
      </c>
      <c r="CM7" s="39" t="s">
        <v>113</v>
      </c>
      <c r="CN7" s="39" t="s">
        <v>113</v>
      </c>
      <c r="CO7" s="39" t="s">
        <v>113</v>
      </c>
      <c r="CP7" s="39" t="s">
        <v>113</v>
      </c>
      <c r="CQ7" s="39">
        <v>65.3</v>
      </c>
      <c r="CR7" s="39" t="s">
        <v>113</v>
      </c>
      <c r="CS7" s="39" t="s">
        <v>113</v>
      </c>
      <c r="CT7" s="39" t="s">
        <v>113</v>
      </c>
      <c r="CU7" s="39" t="s">
        <v>113</v>
      </c>
      <c r="CV7" s="39">
        <v>67.040000000000006</v>
      </c>
      <c r="CW7" s="39">
        <v>60.09</v>
      </c>
      <c r="CX7" s="39" t="s">
        <v>113</v>
      </c>
      <c r="CY7" s="39" t="s">
        <v>113</v>
      </c>
      <c r="CZ7" s="39" t="s">
        <v>113</v>
      </c>
      <c r="DA7" s="39" t="s">
        <v>113</v>
      </c>
      <c r="DB7" s="39">
        <v>91.25</v>
      </c>
      <c r="DC7" s="39" t="s">
        <v>113</v>
      </c>
      <c r="DD7" s="39" t="s">
        <v>113</v>
      </c>
      <c r="DE7" s="39" t="s">
        <v>113</v>
      </c>
      <c r="DF7" s="39" t="s">
        <v>113</v>
      </c>
      <c r="DG7" s="39">
        <v>93.5</v>
      </c>
      <c r="DH7" s="39">
        <v>94.9</v>
      </c>
      <c r="DI7" s="39" t="s">
        <v>113</v>
      </c>
      <c r="DJ7" s="39" t="s">
        <v>113</v>
      </c>
      <c r="DK7" s="39" t="s">
        <v>113</v>
      </c>
      <c r="DL7" s="39" t="s">
        <v>113</v>
      </c>
      <c r="DM7" s="39">
        <v>3.84</v>
      </c>
      <c r="DN7" s="39" t="s">
        <v>113</v>
      </c>
      <c r="DO7" s="39" t="s">
        <v>113</v>
      </c>
      <c r="DP7" s="39" t="s">
        <v>113</v>
      </c>
      <c r="DQ7" s="39" t="s">
        <v>113</v>
      </c>
      <c r="DR7" s="39">
        <v>28.81</v>
      </c>
      <c r="DS7" s="39">
        <v>37.36</v>
      </c>
      <c r="DT7" s="39" t="s">
        <v>113</v>
      </c>
      <c r="DU7" s="39" t="s">
        <v>113</v>
      </c>
      <c r="DV7" s="39" t="s">
        <v>113</v>
      </c>
      <c r="DW7" s="39" t="s">
        <v>113</v>
      </c>
      <c r="DX7" s="39">
        <v>0</v>
      </c>
      <c r="DY7" s="39" t="s">
        <v>113</v>
      </c>
      <c r="DZ7" s="39" t="s">
        <v>113</v>
      </c>
      <c r="EA7" s="39" t="s">
        <v>113</v>
      </c>
      <c r="EB7" s="39" t="s">
        <v>113</v>
      </c>
      <c r="EC7" s="39">
        <v>3.84</v>
      </c>
      <c r="ED7" s="39">
        <v>4.96</v>
      </c>
      <c r="EE7" s="39" t="s">
        <v>113</v>
      </c>
      <c r="EF7" s="39" t="s">
        <v>113</v>
      </c>
      <c r="EG7" s="39" t="s">
        <v>113</v>
      </c>
      <c r="EH7" s="39" t="s">
        <v>113</v>
      </c>
      <c r="EI7" s="39">
        <v>0.08</v>
      </c>
      <c r="EJ7" s="39" t="s">
        <v>113</v>
      </c>
      <c r="EK7" s="39" t="s">
        <v>113</v>
      </c>
      <c r="EL7" s="39" t="s">
        <v>113</v>
      </c>
      <c r="EM7" s="39" t="s">
        <v>113</v>
      </c>
      <c r="EN7" s="39">
        <v>0.28000000000000003</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2018-02-06T08:00:30Z</cp:lastPrinted>
  <dcterms:modified xsi:type="dcterms:W3CDTF">2018-02-14T04:16:16Z</dcterms:modified>
</cp:coreProperties>
</file>