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P10" i="4"/>
  <c r="B10" i="4"/>
  <c r="AT8" i="4"/>
  <c r="AL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<sst xmlns="http://schemas.openxmlformats.org/spreadsheetml/2006/main" count="240" uniqueCount="126">
  <si>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</si>
  <si>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</si>
  <si>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</si>
  <si>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</si>
  <si>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</si>
  <si>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</si>
  <si>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</si>
  <si>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</si>
  <si>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</si>
  <si>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</si>
  <si>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</si>
  <si>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</si>
  <si>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</si>
  <si>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</si>
  <si>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</si>
  <si>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</si>
  <si>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</si>
  <si>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</si>
  <si>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</si>
  <si>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</si>
  <si>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</si>
  <si>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</si>
  <si>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</si>
  <si>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</si>
  <si>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</si>
  <si>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</si>
  <si>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</si>
  <si>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</si>
  <si>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</si>
  <si>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</si>
  <si>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</si>
  <si>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</si>
  <si>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</si>
  <si>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</si>
  <si>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</si>
  <si>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</si>
  <si>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</si>
  <si>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</si>
  <si>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</si>
  <si>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</si>
  <si>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</si>
  <si>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</si>
  <si>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</si>
  <si>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</si>
  <si>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</si>
  <si>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</si>
  <si>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</si>
  <si>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</si>
  <si>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</si>
  <si>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</si>
  <si>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</si>
  <si>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</si>
  <si>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</si>
  <si>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</si>
  <si>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</si>
  <si>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</si>
  <si>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</si>
  <si>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</si>
  <si>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</si>
  <si>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</si>
  <si>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</si>
  <si>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</si>
  <si>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</si>
  <si>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</si>
  <si>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</si>
  <si>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</si>
  <si>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</si>
  <si>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</si>
  <si>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</si>
  <si>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</si>
  <si>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</si>
  <si>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</si>
  <si>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</si>
  <si>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</si>
  <si>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</si>
  <si>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</si>
  <si>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</si>
  <si>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</si>
  <si>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</si>
  <si>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</si>
  <si>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</si>
  <si>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</si>
  <si>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</si>
  <si>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</si>
  <si>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</si>
  <si>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</si>
  <si>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</si>
  <si>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</si>
  <si>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</si>
  <si>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</si>
  <si>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</si>
  <si>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</si>
  <si>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</si>
  <si>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</si>
  <si>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</si>
  <si>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</si>
  <si>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</si>
  <si>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</si>
  <si>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</si>
  <si>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</si>
  <si>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</si>
  <si>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</si>
  <si>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</si>
  <si>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</si>
  <si>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</si>
  <si>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</si>
  <si>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</si>
  <si>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</si>
  <si>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</si>
  <si>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</si>
  <si>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白河市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</si>
  <si>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</si>
  <si>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</si>
  <si>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</si>
  <si>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</si>
  <si>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</si>
  <si>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</si>
  <si>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</si>
  <si>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</si>
  <si>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</si>
  <si>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</si>
  <si>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</si>
  <si>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70%後半でほぼ横ばいとなっており、使用料で回収すべき経費を使用料収入で賄えていない状況が続いている。健全な経営状態とは言えないため、法適用後、すみやかに適正な使用料について検討していく必要がある。
④企業債残高対事業規模比率は、平成31年度がピークとなるが、その後減少に転じる見込みである。
⑤経費回収率は100%以上であることが望ましいが、25,26年度は50%を割り込み、27年度以降も50%台に留まっており、大幅な改善が図られていない。そのため、汚水処理にかかる経費のさらなる削減を行うため、処理場の運営方法の改善について検討を進めている。また、適正な使用料についても検討が必要となっている。
⑥汚水処理原価は類似団体と比較し、高い数字となっている。そのため整備計画を見直し、投資効果に見合う内容へと変更する。維持管理費についても、経費削減に取り組み、あわせて有収水量の増加のため、接続率の向上に取り組んでいる。
⑦⑧施設利用率、水洗化率とも、類似団体の平均を上まわっている。接続率向上のために戸別訪問を実施しており、引き続き水洗化及び施設利用率の向上に取り組んでいく。</t>
    <rPh sb="1" eb="4">
      <t>シュウエキテキ</t>
    </rPh>
    <rPh sb="4" eb="6">
      <t>シュウシ</t>
    </rPh>
    <rPh sb="6" eb="8">
      <t>ヒリツ</t>
    </rPh>
    <rPh sb="12" eb="14">
      <t>コウハン</t>
    </rPh>
    <rPh sb="17" eb="18">
      <t>ヨコ</t>
    </rPh>
    <rPh sb="27" eb="30">
      <t>シヨウリョウ</t>
    </rPh>
    <rPh sb="31" eb="33">
      <t>カイシュウ</t>
    </rPh>
    <rPh sb="36" eb="38">
      <t>ケイヒ</t>
    </rPh>
    <rPh sb="39" eb="42">
      <t>シヨウリョウ</t>
    </rPh>
    <rPh sb="42" eb="44">
      <t>シュウニュウ</t>
    </rPh>
    <rPh sb="45" eb="46">
      <t>マカナ</t>
    </rPh>
    <rPh sb="51" eb="53">
      <t>ジョウキョウ</t>
    </rPh>
    <rPh sb="54" eb="55">
      <t>ツヅ</t>
    </rPh>
    <rPh sb="60" eb="62">
      <t>ケンゼン</t>
    </rPh>
    <rPh sb="63" eb="65">
      <t>ケイエイ</t>
    </rPh>
    <rPh sb="65" eb="67">
      <t>ジョウタイ</t>
    </rPh>
    <rPh sb="69" eb="70">
      <t>イ</t>
    </rPh>
    <rPh sb="76" eb="77">
      <t>ホウ</t>
    </rPh>
    <rPh sb="77" eb="79">
      <t>テキヨウ</t>
    </rPh>
    <rPh sb="79" eb="80">
      <t>ゴ</t>
    </rPh>
    <rPh sb="86" eb="88">
      <t>テキセイ</t>
    </rPh>
    <rPh sb="89" eb="92">
      <t>シヨウリョウ</t>
    </rPh>
    <rPh sb="96" eb="98">
      <t>ケントウ</t>
    </rPh>
    <rPh sb="102" eb="104">
      <t>ヒツヨウ</t>
    </rPh>
    <rPh sb="111" eb="114">
      <t>キギョウサイ</t>
    </rPh>
    <rPh sb="114" eb="116">
      <t>ザンダカ</t>
    </rPh>
    <rPh sb="116" eb="117">
      <t>タイ</t>
    </rPh>
    <rPh sb="117" eb="119">
      <t>ジギョウ</t>
    </rPh>
    <rPh sb="119" eb="121">
      <t>キボ</t>
    </rPh>
    <rPh sb="121" eb="123">
      <t>ヒリツ</t>
    </rPh>
    <rPh sb="125" eb="127">
      <t>ヘイセイ</t>
    </rPh>
    <rPh sb="129" eb="131">
      <t>ネンド</t>
    </rPh>
    <rPh sb="142" eb="143">
      <t>ゴ</t>
    </rPh>
    <rPh sb="143" eb="145">
      <t>ゲンショウ</t>
    </rPh>
    <rPh sb="146" eb="147">
      <t>テン</t>
    </rPh>
    <rPh sb="149" eb="151">
      <t>ミコ</t>
    </rPh>
    <rPh sb="159" eb="161">
      <t>ケイヒ</t>
    </rPh>
    <rPh sb="161" eb="164">
      <t>カイシュウリツ</t>
    </rPh>
    <rPh sb="169" eb="171">
      <t>イジョウ</t>
    </rPh>
    <rPh sb="177" eb="178">
      <t>ノゾ</t>
    </rPh>
    <rPh sb="188" eb="189">
      <t>ネン</t>
    </rPh>
    <rPh sb="189" eb="190">
      <t>ド</t>
    </rPh>
    <rPh sb="195" eb="196">
      <t>ワ</t>
    </rPh>
    <rPh sb="197" eb="198">
      <t>コ</t>
    </rPh>
    <rPh sb="202" eb="203">
      <t>ネン</t>
    </rPh>
    <rPh sb="203" eb="204">
      <t>ド</t>
    </rPh>
    <rPh sb="204" eb="206">
      <t>イコウ</t>
    </rPh>
    <rPh sb="210" eb="211">
      <t>ダイ</t>
    </rPh>
    <rPh sb="212" eb="213">
      <t>トド</t>
    </rPh>
    <rPh sb="219" eb="221">
      <t>オオハバ</t>
    </rPh>
    <rPh sb="222" eb="224">
      <t>カイゼン</t>
    </rPh>
    <rPh sb="225" eb="226">
      <t>ハカ</t>
    </rPh>
    <rPh sb="238" eb="240">
      <t>オスイ</t>
    </rPh>
    <rPh sb="240" eb="242">
      <t>ショリ</t>
    </rPh>
    <rPh sb="246" eb="248">
      <t>ケイヒ</t>
    </rPh>
    <rPh sb="253" eb="255">
      <t>サクゲン</t>
    </rPh>
    <rPh sb="256" eb="257">
      <t>オコナ</t>
    </rPh>
    <rPh sb="261" eb="264">
      <t>ショリジョウ</t>
    </rPh>
    <rPh sb="265" eb="267">
      <t>ウンエイ</t>
    </rPh>
    <rPh sb="267" eb="269">
      <t>ホウホウ</t>
    </rPh>
    <rPh sb="270" eb="272">
      <t>カイゼン</t>
    </rPh>
    <rPh sb="276" eb="278">
      <t>ケントウ</t>
    </rPh>
    <rPh sb="279" eb="280">
      <t>スス</t>
    </rPh>
    <rPh sb="288" eb="290">
      <t>テキセイ</t>
    </rPh>
    <rPh sb="291" eb="294">
      <t>シヨウリョウ</t>
    </rPh>
    <rPh sb="299" eb="301">
      <t>ケントウ</t>
    </rPh>
    <rPh sb="302" eb="304">
      <t>ヒツヨウ</t>
    </rPh>
    <rPh sb="314" eb="316">
      <t>オスイ</t>
    </rPh>
    <rPh sb="316" eb="318">
      <t>ショリ</t>
    </rPh>
    <rPh sb="318" eb="320">
      <t>ゲンカ</t>
    </rPh>
    <rPh sb="321" eb="323">
      <t>ルイジ</t>
    </rPh>
    <rPh sb="323" eb="325">
      <t>ダンタイ</t>
    </rPh>
    <rPh sb="326" eb="328">
      <t>ヒカク</t>
    </rPh>
    <rPh sb="330" eb="331">
      <t>タカ</t>
    </rPh>
    <rPh sb="332" eb="334">
      <t>スウジ</t>
    </rPh>
    <rPh sb="345" eb="347">
      <t>セイビ</t>
    </rPh>
    <rPh sb="347" eb="349">
      <t>ケイカク</t>
    </rPh>
    <rPh sb="350" eb="352">
      <t>ミナオ</t>
    </rPh>
    <rPh sb="354" eb="356">
      <t>トウシ</t>
    </rPh>
    <rPh sb="356" eb="358">
      <t>コウカ</t>
    </rPh>
    <rPh sb="359" eb="361">
      <t>ミア</t>
    </rPh>
    <rPh sb="362" eb="364">
      <t>ナイヨウ</t>
    </rPh>
    <rPh sb="366" eb="368">
      <t>ヘンコウ</t>
    </rPh>
    <rPh sb="371" eb="373">
      <t>イジ</t>
    </rPh>
    <rPh sb="373" eb="376">
      <t>カンリヒ</t>
    </rPh>
    <rPh sb="382" eb="384">
      <t>ケイヒ</t>
    </rPh>
    <rPh sb="384" eb="386">
      <t>サクゲン</t>
    </rPh>
    <rPh sb="387" eb="388">
      <t>ト</t>
    </rPh>
    <rPh sb="389" eb="390">
      <t>ク</t>
    </rPh>
    <rPh sb="396" eb="398">
      <t>ユウシュウ</t>
    </rPh>
    <rPh sb="398" eb="400">
      <t>スイリョウ</t>
    </rPh>
    <rPh sb="401" eb="403">
      <t>ゾウカ</t>
    </rPh>
    <rPh sb="407" eb="409">
      <t>セツゾク</t>
    </rPh>
    <rPh sb="409" eb="410">
      <t>リツ</t>
    </rPh>
    <rPh sb="411" eb="413">
      <t>コウジョウ</t>
    </rPh>
    <rPh sb="414" eb="415">
      <t>ト</t>
    </rPh>
    <rPh sb="416" eb="417">
      <t>ク</t>
    </rPh>
    <rPh sb="426" eb="428">
      <t>シセツ</t>
    </rPh>
    <rPh sb="428" eb="431">
      <t>リヨウリツ</t>
    </rPh>
    <rPh sb="432" eb="435">
      <t>スイセンカ</t>
    </rPh>
    <rPh sb="435" eb="436">
      <t>リツ</t>
    </rPh>
    <rPh sb="439" eb="441">
      <t>ルイジ</t>
    </rPh>
    <rPh sb="441" eb="443">
      <t>ダンタイ</t>
    </rPh>
    <rPh sb="444" eb="446">
      <t>ヘイキン</t>
    </rPh>
    <rPh sb="447" eb="448">
      <t>ウワ</t>
    </rPh>
    <rPh sb="455" eb="457">
      <t>セツゾク</t>
    </rPh>
    <rPh sb="457" eb="458">
      <t>リツ</t>
    </rPh>
    <rPh sb="458" eb="460">
      <t>コウジョウ</t>
    </rPh>
    <rPh sb="464" eb="466">
      <t>コベツ</t>
    </rPh>
    <rPh sb="466" eb="468">
      <t>ホウモン</t>
    </rPh>
    <rPh sb="469" eb="471">
      <t>ジッシ</t>
    </rPh>
    <rPh sb="476" eb="477">
      <t>ヒ</t>
    </rPh>
    <rPh sb="478" eb="479">
      <t>ツヅ</t>
    </rPh>
    <rPh sb="480" eb="483">
      <t>スイセンカ</t>
    </rPh>
    <rPh sb="483" eb="484">
      <t>オヨ</t>
    </rPh>
    <rPh sb="485" eb="487">
      <t>シセツ</t>
    </rPh>
    <rPh sb="487" eb="490">
      <t>リヨウリツ</t>
    </rPh>
    <rPh sb="491" eb="493">
      <t>コウジョウ</t>
    </rPh>
    <rPh sb="494" eb="495">
      <t>ト</t>
    </rPh>
    <rPh sb="496" eb="497">
      <t>ク</t>
    </rPh>
    <phoneticPr fontId="4"/>
  </si>
  <si>
    <t>　白河都市環境センターは平成6年3月の供用開始から24年、管渠については最古の昭和53年3月布設から35年が経過している。現時点では大規模となる管渠更新等の計画は無いものの、処理場施設設備の更新を年次計画で実施している。
　東日本大震災以降、不明水の増加がみられることから、今後、中長期的な維持管理更新計画を策定し、計画的に更新を実施し、かつ、工事の平準化による事業費削減に向けた取り組みを行なう。</t>
    <rPh sb="1" eb="3">
      <t>シラカワ</t>
    </rPh>
    <rPh sb="3" eb="5">
      <t>トシ</t>
    </rPh>
    <rPh sb="5" eb="7">
      <t>カンキョウ</t>
    </rPh>
    <rPh sb="12" eb="14">
      <t>ヘイセイ</t>
    </rPh>
    <rPh sb="15" eb="16">
      <t>ネン</t>
    </rPh>
    <rPh sb="17" eb="18">
      <t>ガツ</t>
    </rPh>
    <rPh sb="19" eb="21">
      <t>キョウヨウ</t>
    </rPh>
    <rPh sb="21" eb="23">
      <t>カイシ</t>
    </rPh>
    <rPh sb="27" eb="28">
      <t>ネン</t>
    </rPh>
    <rPh sb="29" eb="30">
      <t>カン</t>
    </rPh>
    <rPh sb="30" eb="31">
      <t>キョ</t>
    </rPh>
    <rPh sb="36" eb="38">
      <t>サイコ</t>
    </rPh>
    <rPh sb="39" eb="41">
      <t>ショウワ</t>
    </rPh>
    <rPh sb="43" eb="44">
      <t>ネン</t>
    </rPh>
    <rPh sb="45" eb="46">
      <t>ガツ</t>
    </rPh>
    <rPh sb="46" eb="48">
      <t>フセツ</t>
    </rPh>
    <rPh sb="52" eb="53">
      <t>ネン</t>
    </rPh>
    <rPh sb="54" eb="56">
      <t>ケイカ</t>
    </rPh>
    <rPh sb="61" eb="64">
      <t>ゲンジテン</t>
    </rPh>
    <rPh sb="66" eb="69">
      <t>ダイキボ</t>
    </rPh>
    <rPh sb="72" eb="74">
      <t>カンキョ</t>
    </rPh>
    <rPh sb="74" eb="76">
      <t>コウシン</t>
    </rPh>
    <rPh sb="76" eb="77">
      <t>トウ</t>
    </rPh>
    <rPh sb="78" eb="80">
      <t>ケイカク</t>
    </rPh>
    <rPh sb="81" eb="82">
      <t>ナ</t>
    </rPh>
    <rPh sb="87" eb="90">
      <t>ショリジョウ</t>
    </rPh>
    <rPh sb="90" eb="92">
      <t>シセツ</t>
    </rPh>
    <rPh sb="92" eb="94">
      <t>セツビ</t>
    </rPh>
    <rPh sb="95" eb="97">
      <t>コウシン</t>
    </rPh>
    <rPh sb="98" eb="100">
      <t>ネンジ</t>
    </rPh>
    <rPh sb="100" eb="102">
      <t>ケイカク</t>
    </rPh>
    <rPh sb="103" eb="105">
      <t>ジッシ</t>
    </rPh>
    <rPh sb="112" eb="115">
      <t>ヒガシニホン</t>
    </rPh>
    <rPh sb="115" eb="118">
      <t>ダイシンサイ</t>
    </rPh>
    <rPh sb="118" eb="120">
      <t>イコウ</t>
    </rPh>
    <rPh sb="121" eb="123">
      <t>フメイ</t>
    </rPh>
    <rPh sb="123" eb="124">
      <t>スイ</t>
    </rPh>
    <rPh sb="125" eb="127">
      <t>ゾウカ</t>
    </rPh>
    <rPh sb="137" eb="139">
      <t>コンゴ</t>
    </rPh>
    <rPh sb="140" eb="144">
      <t>チュウチョウキテキ</t>
    </rPh>
    <rPh sb="145" eb="147">
      <t>イジ</t>
    </rPh>
    <rPh sb="147" eb="149">
      <t>カンリ</t>
    </rPh>
    <rPh sb="149" eb="151">
      <t>コウシン</t>
    </rPh>
    <rPh sb="151" eb="153">
      <t>ケイカク</t>
    </rPh>
    <rPh sb="154" eb="156">
      <t>サクテイ</t>
    </rPh>
    <rPh sb="158" eb="161">
      <t>ケイカクテキ</t>
    </rPh>
    <rPh sb="162" eb="164">
      <t>コウシン</t>
    </rPh>
    <rPh sb="165" eb="167">
      <t>ジッシ</t>
    </rPh>
    <rPh sb="172" eb="174">
      <t>コウジ</t>
    </rPh>
    <rPh sb="175" eb="178">
      <t>ヘイジュンカ</t>
    </rPh>
    <rPh sb="181" eb="184">
      <t>ジギョウヒ</t>
    </rPh>
    <rPh sb="184" eb="186">
      <t>サクゲン</t>
    </rPh>
    <rPh sb="187" eb="188">
      <t>ム</t>
    </rPh>
    <rPh sb="190" eb="191">
      <t>ト</t>
    </rPh>
    <rPh sb="192" eb="193">
      <t>ク</t>
    </rPh>
    <rPh sb="195" eb="196">
      <t>オコ</t>
    </rPh>
    <phoneticPr fontId="4"/>
  </si>
  <si>
    <t>　収益的収支比率及び経費回収率の改善のため、整備計画の見直しを行い、処理場の運営についても、費用削減等の改善を検討している。引き続き経費の削減に取り組んでいくが、今後も安定した汚水処理を実施していくためには、適正な使用料について検討する必要がある。</t>
    <rPh sb="1" eb="4">
      <t>シュウエキテキ</t>
    </rPh>
    <rPh sb="4" eb="6">
      <t>シュウシ</t>
    </rPh>
    <rPh sb="6" eb="8">
      <t>ヒリツ</t>
    </rPh>
    <rPh sb="8" eb="9">
      <t>オヨ</t>
    </rPh>
    <rPh sb="10" eb="12">
      <t>ケイヒ</t>
    </rPh>
    <rPh sb="12" eb="15">
      <t>カイシュウリツ</t>
    </rPh>
    <rPh sb="16" eb="18">
      <t>カイゼン</t>
    </rPh>
    <rPh sb="22" eb="24">
      <t>セイビ</t>
    </rPh>
    <rPh sb="24" eb="26">
      <t>ケイカク</t>
    </rPh>
    <rPh sb="27" eb="29">
      <t>ミナオ</t>
    </rPh>
    <rPh sb="31" eb="32">
      <t>オコナ</t>
    </rPh>
    <rPh sb="34" eb="37">
      <t>ショリジョウ</t>
    </rPh>
    <rPh sb="38" eb="40">
      <t>ウンエイ</t>
    </rPh>
    <rPh sb="46" eb="48">
      <t>ヒヨウ</t>
    </rPh>
    <rPh sb="48" eb="50">
      <t>サクゲン</t>
    </rPh>
    <rPh sb="50" eb="51">
      <t>トウ</t>
    </rPh>
    <rPh sb="52" eb="54">
      <t>カイゼン</t>
    </rPh>
    <rPh sb="55" eb="57">
      <t>ケントウ</t>
    </rPh>
    <rPh sb="62" eb="63">
      <t>ヒ</t>
    </rPh>
    <rPh sb="64" eb="65">
      <t>ツヅ</t>
    </rPh>
    <rPh sb="66" eb="68">
      <t>ケイヒ</t>
    </rPh>
    <rPh sb="69" eb="71">
      <t>サクゲン</t>
    </rPh>
    <rPh sb="72" eb="73">
      <t>ト</t>
    </rPh>
    <rPh sb="74" eb="75">
      <t>ク</t>
    </rPh>
    <rPh sb="81" eb="83">
      <t>コンゴ</t>
    </rPh>
    <rPh sb="84" eb="86">
      <t>アンテイ</t>
    </rPh>
    <rPh sb="88" eb="90">
      <t>オスイ</t>
    </rPh>
    <rPh sb="90" eb="92">
      <t>ショリ</t>
    </rPh>
    <rPh sb="93" eb="95">
      <t>ジッシ</t>
    </rPh>
    <rPh sb="104" eb="106">
      <t>テキセイ</t>
    </rPh>
    <rPh sb="107" eb="110">
      <t>シヨウリョウ</t>
    </rPh>
    <rPh sb="114" eb="116">
      <t>ケントウ</t>
    </rPh>
    <rPh sb="118" eb="12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</si>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</sst>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4</c:v>
                </c:pt>
                <c:pt idx="1">
                  <c:v>0</c:v>
                </c:pt>
                <c:pt idx="2">
                  <c:v>0</c:v>
                </c:pt>
                <c:pt idx="3">
                  <c:v>0</c:v>
                </c:pt>
                <c:pt idx="4">
                  <c:v>0</c:v>
                </c:pt>
              </c:numCache>
            </c:numRef>
          </c:val>
        </c:ser>
        <c:dLbls>
          <c:showLegendKey val="0"/>
          <c:showVal val="0"/>
          <c:showCatName val="0"/>
          <c:showSerName val="0"/>
          <c:showPercent val="0"/>
          <c:showBubbleSize val="0"/>
        </c:dLbls>
        <c:gapWidth val="150"/>
        <c:axId val="98146176"/>
        <c:axId val="98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8146176"/>
        <c:axId val="98168832"/>
      </c:lineChart>
      <c:dateAx>
        <c:axId val="98146176"/>
        <c:scaling>
          <c:orientation val="minMax"/>
        </c:scaling>
        <c:delete val="1"/>
        <c:axPos val="b"/>
        <c:numFmt formatCode="ge" sourceLinked="1"/>
        <c:majorTickMark val="none"/>
        <c:minorTickMark val="none"/>
        <c:tickLblPos val="none"/>
        <c:crossAx val="98168832"/>
        <c:crosses val="autoZero"/>
        <c:auto val="1"/>
        <c:lblOffset val="100"/>
        <c:baseTimeUnit val="years"/>
      </c:dateAx>
      <c:valAx>
        <c:axId val="981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59.09</c:v>
                </c:pt>
                <c:pt idx="1">
                  <c:v>60.58</c:v>
                </c:pt>
                <c:pt idx="2">
                  <c:v>63.93</c:v>
                </c:pt>
                <c:pt idx="3">
                  <c:v>65.3</c:v>
                </c:pt>
                <c:pt idx="4">
                  <c:v>65.3</c:v>
                </c:pt>
              </c:numCache>
            </c:numRef>
          </c:val>
        </c:ser>
        <c:dLbls>
          <c:showLegendKey val="0"/>
          <c:showVal val="0"/>
          <c:showCatName val="0"/>
          <c:showSerName val="0"/>
          <c:showPercent val="0"/>
          <c:showBubbleSize val="0"/>
        </c:dLbls>
        <c:gapWidth val="150"/>
        <c:axId val="98691328"/>
        <c:axId val="98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8691328"/>
        <c:axId val="98775424"/>
      </c:lineChart>
      <c:dateAx>
        <c:axId val="98691328"/>
        <c:scaling>
          <c:orientation val="minMax"/>
        </c:scaling>
        <c:delete val="1"/>
        <c:axPos val="b"/>
        <c:numFmt formatCode="ge" sourceLinked="1"/>
        <c:majorTickMark val="none"/>
        <c:minorTickMark val="none"/>
        <c:tickLblPos val="none"/>
        <c:crossAx val="98775424"/>
        <c:crosses val="autoZero"/>
        <c:auto val="1"/>
        <c:lblOffset val="100"/>
        <c:baseTimeUnit val="years"/>
      </c:dateAx>
      <c:valAx>
        <c:axId val="98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90.76</c:v>
                </c:pt>
                <c:pt idx="1">
                  <c:v>88.7</c:v>
                </c:pt>
                <c:pt idx="2">
                  <c:v>87.9</c:v>
                </c:pt>
                <c:pt idx="3">
                  <c:v>84.53</c:v>
                </c:pt>
                <c:pt idx="4">
                  <c:v>88.6</c:v>
                </c:pt>
              </c:numCache>
            </c:numRef>
          </c:val>
        </c:ser>
        <c:dLbls>
          <c:showLegendKey val="0"/>
          <c:showVal val="0"/>
          <c:showCatName val="0"/>
          <c:showSerName val="0"/>
          <c:showPercent val="0"/>
          <c:showBubbleSize val="0"/>
        </c:dLbls>
        <c:gapWidth val="150"/>
        <c:axId val="98801536"/>
        <c:axId val="988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8801536"/>
        <c:axId val="98807808"/>
      </c:lineChart>
      <c:dateAx>
        <c:axId val="98801536"/>
        <c:scaling>
          <c:orientation val="minMax"/>
        </c:scaling>
        <c:delete val="1"/>
        <c:axPos val="b"/>
        <c:numFmt formatCode="ge" sourceLinked="1"/>
        <c:majorTickMark val="none"/>
        <c:minorTickMark val="none"/>
        <c:tickLblPos val="none"/>
        <c:crossAx val="98807808"/>
        <c:crosses val="autoZero"/>
        <c:auto val="1"/>
        <c:lblOffset val="100"/>
        <c:baseTimeUnit val="years"/>
      </c:dateAx>
      <c:valAx>
        <c:axId val="98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89.62</c:v>
                </c:pt>
                <c:pt idx="1">
                  <c:v>51.48</c:v>
                </c:pt>
                <c:pt idx="2">
                  <c:v>79.94</c:v>
                </c:pt>
                <c:pt idx="3">
                  <c:v>79.319999999999993</c:v>
                </c:pt>
                <c:pt idx="4">
                  <c:v>77.900000000000006</c:v>
                </c:pt>
              </c:numCache>
            </c:numRef>
          </c:val>
        </c:ser>
        <c:dLbls>
          <c:showLegendKey val="0"/>
          <c:showVal val="0"/>
          <c:showCatName val="0"/>
          <c:showSerName val="0"/>
          <c:showPercent val="0"/>
          <c:showBubbleSize val="0"/>
        </c:dLbls>
        <c:gapWidth val="150"/>
        <c:axId val="98334208"/>
        <c:axId val="9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34208"/>
        <c:axId val="98336128"/>
      </c:lineChart>
      <c:dateAx>
        <c:axId val="98334208"/>
        <c:scaling>
          <c:orientation val="minMax"/>
        </c:scaling>
        <c:delete val="1"/>
        <c:axPos val="b"/>
        <c:numFmt formatCode="ge" sourceLinked="1"/>
        <c:majorTickMark val="none"/>
        <c:minorTickMark val="none"/>
        <c:tickLblPos val="none"/>
        <c:crossAx val="98336128"/>
        <c:crosses val="autoZero"/>
        <c:auto val="1"/>
        <c:lblOffset val="100"/>
        <c:baseTimeUnit val="years"/>
      </c:dateAx>
      <c:valAx>
        <c:axId val="9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58400"/>
        <c:axId val="983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58400"/>
        <c:axId val="98360320"/>
      </c:lineChart>
      <c:dateAx>
        <c:axId val="98358400"/>
        <c:scaling>
          <c:orientation val="minMax"/>
        </c:scaling>
        <c:delete val="1"/>
        <c:axPos val="b"/>
        <c:numFmt formatCode="ge" sourceLinked="1"/>
        <c:majorTickMark val="none"/>
        <c:minorTickMark val="none"/>
        <c:tickLblPos val="none"/>
        <c:crossAx val="98360320"/>
        <c:crosses val="autoZero"/>
        <c:auto val="1"/>
        <c:lblOffset val="100"/>
        <c:baseTimeUnit val="years"/>
      </c:dateAx>
      <c:valAx>
        <c:axId val="98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1264"/>
        <c:axId val="98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1264"/>
        <c:axId val="98413184"/>
      </c:lineChart>
      <c:dateAx>
        <c:axId val="98411264"/>
        <c:scaling>
          <c:orientation val="minMax"/>
        </c:scaling>
        <c:delete val="1"/>
        <c:axPos val="b"/>
        <c:numFmt formatCode="ge" sourceLinked="1"/>
        <c:majorTickMark val="none"/>
        <c:minorTickMark val="none"/>
        <c:tickLblPos val="none"/>
        <c:crossAx val="98413184"/>
        <c:crosses val="autoZero"/>
        <c:auto val="1"/>
        <c:lblOffset val="100"/>
        <c:baseTimeUnit val="years"/>
      </c:dateAx>
      <c:valAx>
        <c:axId val="98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21856"/>
        <c:axId val="985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21856"/>
        <c:axId val="98523776"/>
      </c:lineChart>
      <c:dateAx>
        <c:axId val="98521856"/>
        <c:scaling>
          <c:orientation val="minMax"/>
        </c:scaling>
        <c:delete val="1"/>
        <c:axPos val="b"/>
        <c:numFmt formatCode="ge" sourceLinked="1"/>
        <c:majorTickMark val="none"/>
        <c:minorTickMark val="none"/>
        <c:tickLblPos val="none"/>
        <c:crossAx val="98523776"/>
        <c:crosses val="autoZero"/>
        <c:auto val="1"/>
        <c:lblOffset val="100"/>
        <c:baseTimeUnit val="years"/>
      </c:dateAx>
      <c:valAx>
        <c:axId val="985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60256"/>
        <c:axId val="98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60256"/>
        <c:axId val="98566528"/>
      </c:lineChart>
      <c:dateAx>
        <c:axId val="98560256"/>
        <c:scaling>
          <c:orientation val="minMax"/>
        </c:scaling>
        <c:delete val="1"/>
        <c:axPos val="b"/>
        <c:numFmt formatCode="ge" sourceLinked="1"/>
        <c:majorTickMark val="none"/>
        <c:minorTickMark val="none"/>
        <c:tickLblPos val="none"/>
        <c:crossAx val="98566528"/>
        <c:crosses val="autoZero"/>
        <c:auto val="1"/>
        <c:lblOffset val="100"/>
        <c:baseTimeUnit val="years"/>
      </c:dateAx>
      <c:valAx>
        <c:axId val="985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869.4</c:v>
                </c:pt>
                <c:pt idx="1">
                  <c:v>1460.12</c:v>
                </c:pt>
                <c:pt idx="2">
                  <c:v>1220.04</c:v>
                </c:pt>
                <c:pt idx="3">
                  <c:v>1217.6099999999999</c:v>
                </c:pt>
                <c:pt idx="4">
                  <c:v>1179.68</c:v>
                </c:pt>
              </c:numCache>
            </c:numRef>
          </c:val>
        </c:ser>
        <c:dLbls>
          <c:showLegendKey val="0"/>
          <c:showVal val="0"/>
          <c:showCatName val="0"/>
          <c:showSerName val="0"/>
          <c:showPercent val="0"/>
          <c:showBubbleSize val="0"/>
        </c:dLbls>
        <c:gapWidth val="150"/>
        <c:axId val="98596736"/>
        <c:axId val="986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8596736"/>
        <c:axId val="98603008"/>
      </c:lineChart>
      <c:dateAx>
        <c:axId val="98596736"/>
        <c:scaling>
          <c:orientation val="minMax"/>
        </c:scaling>
        <c:delete val="1"/>
        <c:axPos val="b"/>
        <c:numFmt formatCode="ge" sourceLinked="1"/>
        <c:majorTickMark val="none"/>
        <c:minorTickMark val="none"/>
        <c:tickLblPos val="none"/>
        <c:crossAx val="98603008"/>
        <c:crosses val="autoZero"/>
        <c:auto val="1"/>
        <c:lblOffset val="100"/>
        <c:baseTimeUnit val="years"/>
      </c:dateAx>
      <c:valAx>
        <c:axId val="98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62.64</c:v>
                </c:pt>
                <c:pt idx="1">
                  <c:v>42.58</c:v>
                </c:pt>
                <c:pt idx="2">
                  <c:v>45.98</c:v>
                </c:pt>
                <c:pt idx="3">
                  <c:v>50.51</c:v>
                </c:pt>
                <c:pt idx="4">
                  <c:v>51.56</c:v>
                </c:pt>
              </c:numCache>
            </c:numRef>
          </c:val>
        </c:ser>
        <c:dLbls>
          <c:showLegendKey val="0"/>
          <c:showVal val="0"/>
          <c:showCatName val="0"/>
          <c:showSerName val="0"/>
          <c:showPercent val="0"/>
          <c:showBubbleSize val="0"/>
        </c:dLbls>
        <c:gapWidth val="150"/>
        <c:axId val="98629120"/>
        <c:axId val="986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8629120"/>
        <c:axId val="98631040"/>
      </c:lineChart>
      <c:dateAx>
        <c:axId val="98629120"/>
        <c:scaling>
          <c:orientation val="minMax"/>
        </c:scaling>
        <c:delete val="1"/>
        <c:axPos val="b"/>
        <c:numFmt formatCode="ge" sourceLinked="1"/>
        <c:majorTickMark val="none"/>
        <c:minorTickMark val="none"/>
        <c:tickLblPos val="none"/>
        <c:crossAx val="98631040"/>
        <c:crosses val="autoZero"/>
        <c:auto val="1"/>
        <c:lblOffset val="100"/>
        <c:baseTimeUnit val="years"/>
      </c:dateAx>
      <c:valAx>
        <c:axId val="98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248.98</c:v>
                </c:pt>
                <c:pt idx="1">
                  <c:v>366.12</c:v>
                </c:pt>
                <c:pt idx="2">
                  <c:v>345.98</c:v>
                </c:pt>
                <c:pt idx="3">
                  <c:v>315.86</c:v>
                </c:pt>
                <c:pt idx="4">
                  <c:v>309.5</c:v>
                </c:pt>
              </c:numCache>
            </c:numRef>
          </c:val>
        </c:ser>
        <c:dLbls>
          <c:showLegendKey val="0"/>
          <c:showVal val="0"/>
          <c:showCatName val="0"/>
          <c:showSerName val="0"/>
          <c:showPercent val="0"/>
          <c:showBubbleSize val="0"/>
        </c:dLbls>
        <c:gapWidth val="150"/>
        <c:axId val="98654848"/>
        <c:axId val="98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8654848"/>
        <c:axId val="98681600"/>
      </c:lineChart>
      <c:dateAx>
        <c:axId val="98654848"/>
        <c:scaling>
          <c:orientation val="minMax"/>
        </c:scaling>
        <c:delete val="1"/>
        <c:axPos val="b"/>
        <c:numFmt formatCode="ge" sourceLinked="1"/>
        <c:majorTickMark val="none"/>
        <c:minorTickMark val="none"/>
        <c:tickLblPos val="none"/>
        <c:crossAx val="98681600"/>
        <c:crosses val="autoZero"/>
        <c:auto val="1"/>
        <c:lblOffset val="100"/>
        <c:baseTimeUnit val="years"/>
      </c:dateAx>
      <c:valAx>
        <c:axId val="98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白河市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62245</v>
      </c>
      <c r="AM8" s="67"/>
      <c r="AN8" s="67"/>
      <c r="AO8" s="67"/>
      <c r="AP8" s="67"/>
      <c r="AQ8" s="67"/>
      <c r="AR8" s="67"/>
      <c r="AS8" s="67"/>
      <c r="AT8" s="66">
        <f>データ!T6</f>
        <v>305.32</v>
      </c>
      <c r="AU8" s="66"/>
      <c r="AV8" s="66"/>
      <c r="AW8" s="66"/>
      <c r="AX8" s="66"/>
      <c r="AY8" s="66"/>
      <c r="AZ8" s="66"/>
      <c r="BA8" s="66"/>
      <c r="BB8" s="66">
        <f>データ!U6</f>
        <v>203.87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47.69</v>
      </c>
      <c r="Q10" s="66"/>
      <c r="R10" s="66"/>
      <c r="S10" s="66"/>
      <c r="T10" s="66"/>
      <c r="U10" s="66"/>
      <c r="V10" s="66"/>
      <c r="W10" s="66">
        <f>データ!Q6</f>
        <v>76.790000000000006</v>
      </c>
      <c r="X10" s="66"/>
      <c r="Y10" s="66"/>
      <c r="Z10" s="66"/>
      <c r="AA10" s="66"/>
      <c r="AB10" s="66"/>
      <c r="AC10" s="66"/>
      <c r="AD10" s="67">
        <f>データ!R6</f>
        <v>2786</v>
      </c>
      <c r="AE10" s="67"/>
      <c r="AF10" s="67"/>
      <c r="AG10" s="67"/>
      <c r="AH10" s="67"/>
      <c r="AI10" s="67"/>
      <c r="AJ10" s="67"/>
      <c r="AK10" s="2"/>
      <c r="AL10" s="67">
        <f>データ!V6</f>
        <v>29514</v>
      </c>
      <c r="AM10" s="67"/>
      <c r="AN10" s="67"/>
      <c r="AO10" s="67"/>
      <c r="AP10" s="67"/>
      <c r="AQ10" s="67"/>
      <c r="AR10" s="67"/>
      <c r="AS10" s="67"/>
      <c r="AT10" s="66">
        <f>データ!W6</f>
        <v>9.6</v>
      </c>
      <c r="AU10" s="66"/>
      <c r="AV10" s="66"/>
      <c r="AW10" s="66"/>
      <c r="AX10" s="66"/>
      <c r="AY10" s="66"/>
      <c r="AZ10" s="66"/>
      <c r="BA10" s="66"/>
      <c r="BB10" s="66">
        <f>データ!X6</f>
        <v>3074.38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72052</v>
      </c>
      <c r="D6" s="33">
        <f t="shared" si="3"/>
        <v>47</v>
      </c>
      <c r="E6" s="33">
        <f t="shared" si="3"/>
        <v>17</v>
      </c>
      <c r="F6" s="33">
        <f t="shared" si="3"/>
        <v>1</v>
      </c>
      <c r="G6" s="33">
        <f t="shared" si="3"/>
        <v>0</v>
      </c>
      <c r="H6" s="33" t="str">
        <f t="shared" si="3"/>
        <v>福島県　白河市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47.69</v>
      </c>
      <c r="Q6" s="34">
        <f t="shared" si="3"/>
        <v>76.790000000000006</v>
      </c>
      <c r="R6" s="34">
        <f t="shared" si="3"/>
        <v>2786</v>
      </c>
      <c r="S6" s="34">
        <f t="shared" si="3"/>
        <v>62245</v>
      </c>
      <c r="T6" s="34">
        <f t="shared" si="3"/>
        <v>305.32</v>
      </c>
      <c r="U6" s="34">
        <f t="shared" si="3"/>
        <v>203.87</v>
      </c>
      <c r="V6" s="34">
        <f t="shared" si="3"/>
        <v>29514</v>
      </c>
      <c r="W6" s="34">
        <f t="shared" si="3"/>
        <v>9.6</v>
      </c>
      <c r="X6" s="34">
        <f t="shared" si="3"/>
        <v>3074.38</v>
      </c>
      <c r="Y6" s="35">
        <f>IF(Y7="",NA(),Y7)</f>
        <v>89.62</v>
      </c>
      <c r="Z6" s="35">
        <f t="shared" ref="Z6:AH6" si="4">IF(Z7="",NA(),Z7)</f>
        <v>51.48</v>
      </c>
      <c r="AA6" s="35">
        <f t="shared" si="4"/>
        <v>79.94</v>
      </c>
      <c r="AB6" s="35">
        <f t="shared" si="4"/>
        <v>79.319999999999993</v>
      </c>
      <c r="AC6" s="35">
        <f t="shared" si="4"/>
        <v>77.900000000000006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869.4</v>
      </c>
      <c r="BG6" s="35">
        <f t="shared" ref="BG6:BO6" si="7">IF(BG7="",NA(),BG7)</f>
        <v>1460.12</v>
      </c>
      <c r="BH6" s="35">
        <f t="shared" si="7"/>
        <v>1220.04</v>
      </c>
      <c r="BI6" s="35">
        <f t="shared" si="7"/>
        <v>1217.6099999999999</v>
      </c>
      <c r="BJ6" s="35">
        <f t="shared" si="7"/>
        <v>1179.68</v>
      </c>
      <c r="BK6" s="35">
        <f t="shared" si="7"/>
        <v>1273.52</v>
      </c>
      <c r="BL6" s="35">
        <f t="shared" si="7"/>
        <v>1209.95</v>
      </c>
      <c r="BM6" s="35">
        <f t="shared" si="7"/>
        <v>1136.5</v>
      </c>
      <c r="BN6" s="35">
        <f t="shared" si="7"/>
        <v>1118.56</v>
      </c>
      <c r="BO6" s="35">
        <f t="shared" si="7"/>
        <v>1111.31</v>
      </c>
      <c r="BP6" s="34" t="str">
        <f>IF(BP7="","",IF(BP7="-","【-】","【"&amp;SUBSTITUTE(TEXT(BP7,"#,##0.00"),"-","△")&amp;"】"))</f>
        <v>【728.30】</v>
      </c>
      <c r="BQ6" s="35">
        <f>IF(BQ7="",NA(),BQ7)</f>
        <v>62.64</v>
      </c>
      <c r="BR6" s="35">
        <f t="shared" ref="BR6:BZ6" si="8">IF(BR7="",NA(),BR7)</f>
        <v>42.58</v>
      </c>
      <c r="BS6" s="35">
        <f t="shared" si="8"/>
        <v>45.98</v>
      </c>
      <c r="BT6" s="35">
        <f t="shared" si="8"/>
        <v>50.51</v>
      </c>
      <c r="BU6" s="35">
        <f t="shared" si="8"/>
        <v>51.56</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248.98</v>
      </c>
      <c r="CC6" s="35">
        <f t="shared" ref="CC6:CK6" si="9">IF(CC7="",NA(),CC7)</f>
        <v>366.12</v>
      </c>
      <c r="CD6" s="35">
        <f t="shared" si="9"/>
        <v>345.98</v>
      </c>
      <c r="CE6" s="35">
        <f t="shared" si="9"/>
        <v>315.86</v>
      </c>
      <c r="CF6" s="35">
        <f t="shared" si="9"/>
        <v>309.5</v>
      </c>
      <c r="CG6" s="35">
        <f t="shared" si="9"/>
        <v>224.94</v>
      </c>
      <c r="CH6" s="35">
        <f t="shared" si="9"/>
        <v>220.67</v>
      </c>
      <c r="CI6" s="35">
        <f t="shared" si="9"/>
        <v>217.82</v>
      </c>
      <c r="CJ6" s="35">
        <f t="shared" si="9"/>
        <v>215.28</v>
      </c>
      <c r="CK6" s="35">
        <f t="shared" si="9"/>
        <v>207.96</v>
      </c>
      <c r="CL6" s="34" t="str">
        <f>IF(CL7="","",IF(CL7="-","【-】","【"&amp;SUBSTITUTE(TEXT(CL7,"#,##0.00"),"-","△")&amp;"】"))</f>
        <v>【137.82】</v>
      </c>
      <c r="CM6" s="35">
        <f>IF(CM7="",NA(),CM7)</f>
        <v>59.09</v>
      </c>
      <c r="CN6" s="35">
        <f t="shared" ref="CN6:CV6" si="10">IF(CN7="",NA(),CN7)</f>
        <v>60.58</v>
      </c>
      <c r="CO6" s="35">
        <f t="shared" si="10"/>
        <v>63.93</v>
      </c>
      <c r="CP6" s="35">
        <f t="shared" si="10"/>
        <v>65.3</v>
      </c>
      <c r="CQ6" s="35">
        <f t="shared" si="10"/>
        <v>65.3</v>
      </c>
      <c r="CR6" s="35">
        <f t="shared" si="10"/>
        <v>55.41</v>
      </c>
      <c r="CS6" s="35">
        <f t="shared" si="10"/>
        <v>55.81</v>
      </c>
      <c r="CT6" s="35">
        <f t="shared" si="10"/>
        <v>54.44</v>
      </c>
      <c r="CU6" s="35">
        <f t="shared" si="10"/>
        <v>54.67</v>
      </c>
      <c r="CV6" s="35">
        <f t="shared" si="10"/>
        <v>53.51</v>
      </c>
      <c r="CW6" s="34" t="str">
        <f>IF(CW7="","",IF(CW7="-","【-】","【"&amp;SUBSTITUTE(TEXT(CW7,"#,##0.00"),"-","△")&amp;"】"))</f>
        <v>【60.09】</v>
      </c>
      <c r="CX6" s="35">
        <f>IF(CX7="",NA(),CX7)</f>
        <v>90.76</v>
      </c>
      <c r="CY6" s="35">
        <f t="shared" ref="CY6:DG6" si="11">IF(CY7="",NA(),CY7)</f>
        <v>88.7</v>
      </c>
      <c r="CZ6" s="35">
        <f t="shared" si="11"/>
        <v>87.9</v>
      </c>
      <c r="DA6" s="35">
        <f t="shared" si="11"/>
        <v>84.53</v>
      </c>
      <c r="DB6" s="35">
        <f t="shared" si="11"/>
        <v>88.6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72052</v>
      </c>
      <c r="D7" s="37">
        <v>47</v>
      </c>
      <c r="E7" s="37">
        <v>17</v>
      </c>
      <c r="F7" s="37">
        <v>1</v>
      </c>
      <c r="G7" s="37">
        <v>0</v>
      </c>
      <c r="H7" s="37" t="s">
        <v>110</v>
      </c>
      <c r="I7" s="37" t="s">
        <v>111</v>
      </c>
      <c r="J7" s="37" t="s">
        <v>112</v>
      </c>
      <c r="K7" s="37" t="s">
        <v>113</v>
      </c>
      <c r="L7" s="37" t="s">
        <v>114</v>
      </c>
      <c r="M7" s="37"/>
      <c r="N7" s="38" t="s">
        <v>115</v>
      </c>
      <c r="O7" s="38" t="s">
        <v>116</v>
      </c>
      <c r="P7" s="38">
        <v>47.69</v>
      </c>
      <c r="Q7" s="38">
        <v>76.790000000000006</v>
      </c>
      <c r="R7" s="38">
        <v>2786</v>
      </c>
      <c r="S7" s="38">
        <v>62245</v>
      </c>
      <c r="T7" s="38">
        <v>305.32</v>
      </c>
      <c r="U7" s="38">
        <v>203.87</v>
      </c>
      <c r="V7" s="38">
        <v>29514</v>
      </c>
      <c r="W7" s="38">
        <v>9.6</v>
      </c>
      <c r="X7" s="38">
        <v>3074.38</v>
      </c>
      <c r="Y7" s="38">
        <v>89.62</v>
      </c>
      <c r="Z7" s="38">
        <v>51.48</v>
      </c>
      <c r="AA7" s="38">
        <v>79.94</v>
      </c>
      <c r="AB7" s="38">
        <v>79.319999999999993</v>
      </c>
      <c r="AC7" s="38">
        <v>77.900000000000006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869.4</v>
      </c>
      <c r="BG7" s="38">
        <v>1460.12</v>
      </c>
      <c r="BH7" s="38">
        <v>1220.04</v>
      </c>
      <c r="BI7" s="38">
        <v>1217.6099999999999</v>
      </c>
      <c r="BJ7" s="38">
        <v>1179.68</v>
      </c>
      <c r="BK7" s="38">
        <v>1273.52</v>
      </c>
      <c r="BL7" s="38">
        <v>1209.95</v>
      </c>
      <c r="BM7" s="38">
        <v>1136.5</v>
      </c>
      <c r="BN7" s="38">
        <v>1118.56</v>
      </c>
      <c r="BO7" s="38">
        <v>1111.31</v>
      </c>
      <c r="BP7" s="38">
        <v>728.3</v>
      </c>
      <c r="BQ7" s="38">
        <v>62.64</v>
      </c>
      <c r="BR7" s="38">
        <v>42.58</v>
      </c>
      <c r="BS7" s="38">
        <v>45.98</v>
      </c>
      <c r="BT7" s="38">
        <v>50.51</v>
      </c>
      <c r="BU7" s="38">
        <v>51.56</v>
      </c>
      <c r="BV7" s="38">
        <v>67.849999999999994</v>
      </c>
      <c r="BW7" s="38">
        <v>69.48</v>
      </c>
      <c r="BX7" s="38">
        <v>71.650000000000006</v>
      </c>
      <c r="BY7" s="38">
        <v>72.33</v>
      </c>
      <c r="BZ7" s="38">
        <v>75.540000000000006</v>
      </c>
      <c r="CA7" s="38">
        <v>100.04</v>
      </c>
      <c r="CB7" s="38">
        <v>248.98</v>
      </c>
      <c r="CC7" s="38">
        <v>366.12</v>
      </c>
      <c r="CD7" s="38">
        <v>345.98</v>
      </c>
      <c r="CE7" s="38">
        <v>315.86</v>
      </c>
      <c r="CF7" s="38">
        <v>309.5</v>
      </c>
      <c r="CG7" s="38">
        <v>224.94</v>
      </c>
      <c r="CH7" s="38">
        <v>220.67</v>
      </c>
      <c r="CI7" s="38">
        <v>217.82</v>
      </c>
      <c r="CJ7" s="38">
        <v>215.28</v>
      </c>
      <c r="CK7" s="38">
        <v>207.96</v>
      </c>
      <c r="CL7" s="38">
        <v>137.82</v>
      </c>
      <c r="CM7" s="38">
        <v>59.09</v>
      </c>
      <c r="CN7" s="38">
        <v>60.58</v>
      </c>
      <c r="CO7" s="38">
        <v>63.93</v>
      </c>
      <c r="CP7" s="38">
        <v>65.3</v>
      </c>
      <c r="CQ7" s="38">
        <v>65.3</v>
      </c>
      <c r="CR7" s="38">
        <v>55.41</v>
      </c>
      <c r="CS7" s="38">
        <v>55.81</v>
      </c>
      <c r="CT7" s="38">
        <v>54.44</v>
      </c>
      <c r="CU7" s="38">
        <v>54.67</v>
      </c>
      <c r="CV7" s="38">
        <v>53.51</v>
      </c>
      <c r="CW7" s="38">
        <v>60.09</v>
      </c>
      <c r="CX7" s="38">
        <v>90.76</v>
      </c>
      <c r="CY7" s="38">
        <v>88.7</v>
      </c>
      <c r="CZ7" s="38">
        <v>87.9</v>
      </c>
      <c r="DA7" s="38">
        <v>84.53</v>
      </c>
      <c r="DB7" s="38">
        <v>88.6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4</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2018-02-06T07:35:16Z</cp:lastPrinted>
  <dcterms:created xsi:type="dcterms:W3CDTF">2017-12-25T02:03:20Z</dcterms:created>
  <dcterms:modified xsi:type="dcterms:W3CDTF">2018-02-27T08:40:05Z</dcterms:modified>
  <cp:category/>
</cp:coreProperties>
</file>