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120" windowWidth="14940" windowHeight="781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<sst xmlns="http://schemas.openxmlformats.org/spreadsheetml/2006/main" count="240" uniqueCount="125">
  <si>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</si>
  <si>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</si>
  <si>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</si>
  <si>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</si>
  <si>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</si>
  <si>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</si>
  <si>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</si>
  <si>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</si>
  <si>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</si>
  <si>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</si>
  <si>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</si>
  <si>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</si>
  <si>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</si>
  <si>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</si>
  <si>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</si>
  <si>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</si>
  <si>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</si>
  <si>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</si>
  <si>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</si>
  <si>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</si>
  <si>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</si>
  <si>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</si>
  <si>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</si>
  <si>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</si>
  <si>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</si>
  <si>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</si>
  <si>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</si>
  <si>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</si>
  <si>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</si>
  <si>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</si>
  <si>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</si>
  <si>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</si>
  <si>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</si>
  <si>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</si>
  <si>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</si>
  <si>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</si>
  <si>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</si>
  <si>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</si>
  <si>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</si>
  <si>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</si>
  <si>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</si>
  <si>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</si>
  <si>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</si>
  <si>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</si>
  <si>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</si>
  <si>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</si>
  <si>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</si>
  <si>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</si>
  <si>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</si>
  <si>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</si>
  <si>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</si>
  <si>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</si>
  <si>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</si>
  <si>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</si>
  <si>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</si>
  <si>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</si>
  <si>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</si>
  <si>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</si>
  <si>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</si>
  <si>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</si>
  <si>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</si>
  <si>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</si>
  <si>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</si>
  <si>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</si>
  <si>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</si>
  <si>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</si>
  <si>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</si>
  <si>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</si>
  <si>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</si>
  <si>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</si>
  <si>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</si>
  <si>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</si>
  <si>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</si>
  <si>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</si>
  <si>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</si>
  <si>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</si>
  <si>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</si>
  <si>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</si>
  <si>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</si>
  <si>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</si>
  <si>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</si>
  <si>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</si>
  <si>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</si>
  <si>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</si>
  <si>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</si>
  <si>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</si>
  <si>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</si>
  <si>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</si>
  <si>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</si>
  <si>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</si>
  <si>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</si>
  <si>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</si>
  <si>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</si>
  <si>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</si>
  <si>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</si>
  <si>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</si>
  <si>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</si>
  <si>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</si>
  <si>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</si>
  <si>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</si>
  <si>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</si>
  <si>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</si>
  <si>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</si>
  <si>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</si>
  <si>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</si>
  <si>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</si>
  <si>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</si>
  <si>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</si>
  <si>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</si>
  <si>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須賀川市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</si>
  <si>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</si>
  <si>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</si>
  <si>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</si>
  <si>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</si>
  <si>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</si>
  <si>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</si>
  <si>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</si>
  <si>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</si>
  <si>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</si>
  <si>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</si>
  <si>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</si>
  <si>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収益収支比率や経費回収率は改善されてきているが、類似団体と比べると依然低い状況にある。整備が終了しつつあるので、今後は経営が改善されていくだろうと考えられる。</t>
    <rPh sb="1" eb="3">
      <t>シュウエキ</t>
    </rPh>
    <rPh sb="3" eb="5">
      <t>シュウシ</t>
    </rPh>
    <rPh sb="5" eb="7">
      <t>ヒリツ</t>
    </rPh>
    <rPh sb="8" eb="10">
      <t>ケイヒ</t>
    </rPh>
    <rPh sb="10" eb="12">
      <t>カイシュウ</t>
    </rPh>
    <rPh sb="12" eb="13">
      <t>リツ</t>
    </rPh>
    <rPh sb="14" eb="16">
      <t>カイゼン</t>
    </rPh>
    <rPh sb="25" eb="27">
      <t>ルイジ</t>
    </rPh>
    <rPh sb="27" eb="29">
      <t>ダンタイ</t>
    </rPh>
    <rPh sb="30" eb="31">
      <t>クラ</t>
    </rPh>
    <rPh sb="34" eb="36">
      <t>イゼン</t>
    </rPh>
    <rPh sb="36" eb="37">
      <t>ヒク</t>
    </rPh>
    <rPh sb="38" eb="40">
      <t>ジョウキョウ</t>
    </rPh>
    <rPh sb="44" eb="46">
      <t>セイビ</t>
    </rPh>
    <rPh sb="47" eb="49">
      <t>シュウリョウ</t>
    </rPh>
    <rPh sb="57" eb="59">
      <t>コンゴ</t>
    </rPh>
    <rPh sb="60" eb="62">
      <t>ケイエイ</t>
    </rPh>
    <rPh sb="63" eb="65">
      <t>カイゼン</t>
    </rPh>
    <rPh sb="74" eb="75">
      <t>カンガ</t>
    </rPh>
    <phoneticPr fontId="4"/>
  </si>
  <si>
    <t>非設置</t>
    <rPh sb="0" eb="1">
      <t>ヒ</t>
    </rPh>
    <rPh sb="1" eb="3">
      <t>セッチ</t>
    </rPh>
    <phoneticPr fontId="4"/>
  </si>
  <si>
    <t>　平成2年に事業を着手、平成4年より供用開始され、一番古い管渠でも供用開始から25年未満と比較的新しく、更新時期に至っていないため、大震災時以外の修繕・更新は行っていない。</t>
    <rPh sb="1" eb="3">
      <t>ヘイセイ</t>
    </rPh>
    <rPh sb="4" eb="5">
      <t>ネン</t>
    </rPh>
    <rPh sb="6" eb="8">
      <t>ジギョウ</t>
    </rPh>
    <rPh sb="9" eb="11">
      <t>チャクシュ</t>
    </rPh>
    <rPh sb="12" eb="14">
      <t>ヘイセイ</t>
    </rPh>
    <rPh sb="15" eb="16">
      <t>ネン</t>
    </rPh>
    <rPh sb="18" eb="20">
      <t>キョウヨウ</t>
    </rPh>
    <rPh sb="20" eb="22">
      <t>カイシ</t>
    </rPh>
    <rPh sb="25" eb="27">
      <t>イチバン</t>
    </rPh>
    <rPh sb="27" eb="28">
      <t>フル</t>
    </rPh>
    <rPh sb="29" eb="31">
      <t>カンキョ</t>
    </rPh>
    <rPh sb="33" eb="35">
      <t>キョウヨウ</t>
    </rPh>
    <rPh sb="35" eb="37">
      <t>カイシ</t>
    </rPh>
    <rPh sb="41" eb="42">
      <t>ネン</t>
    </rPh>
    <rPh sb="42" eb="44">
      <t>ミマン</t>
    </rPh>
    <rPh sb="45" eb="48">
      <t>ヒカクテキ</t>
    </rPh>
    <rPh sb="48" eb="49">
      <t>アタラ</t>
    </rPh>
    <rPh sb="52" eb="54">
      <t>コウシン</t>
    </rPh>
    <rPh sb="54" eb="56">
      <t>ジキ</t>
    </rPh>
    <rPh sb="57" eb="58">
      <t>イタ</t>
    </rPh>
    <rPh sb="66" eb="69">
      <t>ダイシンサイ</t>
    </rPh>
    <rPh sb="69" eb="70">
      <t>ジ</t>
    </rPh>
    <rPh sb="70" eb="72">
      <t>イガイ</t>
    </rPh>
    <rPh sb="73" eb="75">
      <t>シュウゼン</t>
    </rPh>
    <rPh sb="76" eb="78">
      <t>コウシン</t>
    </rPh>
    <rPh sb="79" eb="80">
      <t>オコナ</t>
    </rPh>
    <phoneticPr fontId="4"/>
  </si>
  <si>
    <t>①収益的収支比率：H25年度は繰上償還を行ったため低い値となっている。他会計繰入金等の増加、また、平成28年度からの使用料統一により使用料収入が増加し、収益的収支比率が上昇した。しかし、使用料の改定によって得られる増益分では赤字分の解消には至らないため、今後も使用料の適正化を検討する必要がある。
④企業債残高対事業規模比率：農業集落排水事業はH29をもって建設事業が終了する予定であり、今後は減少傾向になると予想される。
⑤経費回収率：使用料の適正化と新たに供用開始となった地区があったため、使用料収入が増加し、経費回収率が上昇した。
⑥汚水処理原価：類似団体と比較すると処理原価は高い値となっている。整備が終了しつつあり、起債が減少していくため、今後汚水処理原価は減少していく。
⑦施設利用率：人口減少及び節水機器の普及により、一日平均処理量が下がったため、施設利用率は減少した。今後接続が見込まれるため利用率は上昇していくと予想される。
⑧水洗化率：類似団体と同程度の数値ではあるが、新たに供用開始となった地区があるため水洗化率は低下したが、今後新たな接続が見込まれるため、上昇すると予想される。</t>
    <rPh sb="1" eb="4">
      <t>シュウエキテキ</t>
    </rPh>
    <rPh sb="4" eb="6">
      <t>シュウシ</t>
    </rPh>
    <rPh sb="6" eb="8">
      <t>ヒリツ</t>
    </rPh>
    <rPh sb="12" eb="14">
      <t>ネンド</t>
    </rPh>
    <rPh sb="15" eb="17">
      <t>クリアゲ</t>
    </rPh>
    <rPh sb="17" eb="19">
      <t>ショウカン</t>
    </rPh>
    <rPh sb="20" eb="21">
      <t>オコナ</t>
    </rPh>
    <rPh sb="25" eb="26">
      <t>ヒク</t>
    </rPh>
    <rPh sb="27" eb="28">
      <t>アタイ</t>
    </rPh>
    <rPh sb="49" eb="51">
      <t>ヘイセイ</t>
    </rPh>
    <rPh sb="53" eb="55">
      <t>ネンド</t>
    </rPh>
    <rPh sb="58" eb="61">
      <t>シヨウリョウ</t>
    </rPh>
    <rPh sb="61" eb="63">
      <t>トウイツ</t>
    </rPh>
    <rPh sb="66" eb="69">
      <t>シヨウリョウ</t>
    </rPh>
    <rPh sb="69" eb="71">
      <t>シュウニュウ</t>
    </rPh>
    <rPh sb="72" eb="74">
      <t>ゾウカ</t>
    </rPh>
    <rPh sb="76" eb="79">
      <t>シュウエキテキ</t>
    </rPh>
    <rPh sb="79" eb="81">
      <t>シュウシ</t>
    </rPh>
    <rPh sb="81" eb="83">
      <t>ヒリツ</t>
    </rPh>
    <rPh sb="84" eb="86">
      <t>ジョウショウ</t>
    </rPh>
    <rPh sb="134" eb="137">
      <t>テキセイカ</t>
    </rPh>
    <rPh sb="152" eb="153">
      <t>サイ</t>
    </rPh>
    <rPh sb="153" eb="155">
      <t>ザンダカ</t>
    </rPh>
    <rPh sb="155" eb="156">
      <t>タイ</t>
    </rPh>
    <rPh sb="156" eb="158">
      <t>ジギョウ</t>
    </rPh>
    <rPh sb="158" eb="160">
      <t>キボ</t>
    </rPh>
    <rPh sb="160" eb="162">
      <t>ヒリツ</t>
    </rPh>
    <rPh sb="163" eb="165">
      <t>ノウギョウ</t>
    </rPh>
    <rPh sb="165" eb="167">
      <t>シュウラク</t>
    </rPh>
    <rPh sb="167" eb="169">
      <t>ハイスイ</t>
    </rPh>
    <rPh sb="169" eb="171">
      <t>ジギョウ</t>
    </rPh>
    <rPh sb="179" eb="181">
      <t>ケンセツ</t>
    </rPh>
    <rPh sb="181" eb="183">
      <t>ジギョウ</t>
    </rPh>
    <rPh sb="184" eb="186">
      <t>シュウリョウ</t>
    </rPh>
    <rPh sb="188" eb="190">
      <t>ヨテイ</t>
    </rPh>
    <rPh sb="194" eb="196">
      <t>コンゴ</t>
    </rPh>
    <rPh sb="197" eb="199">
      <t>ゲンショウ</t>
    </rPh>
    <rPh sb="199" eb="201">
      <t>ケイコウ</t>
    </rPh>
    <rPh sb="205" eb="207">
      <t>ヨソウ</t>
    </rPh>
    <rPh sb="213" eb="215">
      <t>ケイヒ</t>
    </rPh>
    <rPh sb="215" eb="217">
      <t>カイシュウ</t>
    </rPh>
    <rPh sb="217" eb="218">
      <t>リツ</t>
    </rPh>
    <rPh sb="219" eb="222">
      <t>シヨウリョウ</t>
    </rPh>
    <rPh sb="223" eb="226">
      <t>テキセイカ</t>
    </rPh>
    <rPh sb="227" eb="228">
      <t>アラ</t>
    </rPh>
    <rPh sb="230" eb="232">
      <t>キョウヨウ</t>
    </rPh>
    <rPh sb="232" eb="234">
      <t>カイシ</t>
    </rPh>
    <rPh sb="238" eb="240">
      <t>チク</t>
    </rPh>
    <rPh sb="247" eb="250">
      <t>シヨウリョウ</t>
    </rPh>
    <rPh sb="250" eb="252">
      <t>シュウニュウ</t>
    </rPh>
    <rPh sb="253" eb="255">
      <t>ゾウカ</t>
    </rPh>
    <rPh sb="257" eb="259">
      <t>ケイヒ</t>
    </rPh>
    <rPh sb="259" eb="261">
      <t>カイシュウ</t>
    </rPh>
    <rPh sb="261" eb="262">
      <t>リツ</t>
    </rPh>
    <rPh sb="263" eb="265">
      <t>ジョウショウ</t>
    </rPh>
    <rPh sb="270" eb="272">
      <t>オスイ</t>
    </rPh>
    <rPh sb="272" eb="274">
      <t>ショリ</t>
    </rPh>
    <rPh sb="274" eb="276">
      <t>ゲンカ</t>
    </rPh>
    <rPh sb="277" eb="279">
      <t>ルイジ</t>
    </rPh>
    <rPh sb="279" eb="281">
      <t>ダンタイ</t>
    </rPh>
    <rPh sb="282" eb="284">
      <t>ヒカク</t>
    </rPh>
    <rPh sb="287" eb="289">
      <t>ショリ</t>
    </rPh>
    <rPh sb="289" eb="291">
      <t>ゲンカ</t>
    </rPh>
    <rPh sb="292" eb="293">
      <t>タカ</t>
    </rPh>
    <rPh sb="294" eb="295">
      <t>アタイ</t>
    </rPh>
    <rPh sb="302" eb="304">
      <t>セイビ</t>
    </rPh>
    <rPh sb="305" eb="307">
      <t>シュウリョウ</t>
    </rPh>
    <rPh sb="313" eb="315">
      <t>キサイ</t>
    </rPh>
    <rPh sb="316" eb="318">
      <t>ゲンショウ</t>
    </rPh>
    <rPh sb="325" eb="327">
      <t>コンゴ</t>
    </rPh>
    <rPh sb="327" eb="329">
      <t>オスイ</t>
    </rPh>
    <rPh sb="329" eb="331">
      <t>ショリ</t>
    </rPh>
    <rPh sb="331" eb="333">
      <t>ゲンカ</t>
    </rPh>
    <rPh sb="334" eb="336">
      <t>ゲンショウ</t>
    </rPh>
    <rPh sb="343" eb="345">
      <t>シセツ</t>
    </rPh>
    <rPh sb="345" eb="348">
      <t>リヨウリツ</t>
    </rPh>
    <rPh sb="349" eb="351">
      <t>ジンコウ</t>
    </rPh>
    <rPh sb="351" eb="353">
      <t>ゲンショウ</t>
    </rPh>
    <rPh sb="353" eb="354">
      <t>オヨ</t>
    </rPh>
    <rPh sb="355" eb="357">
      <t>セッスイ</t>
    </rPh>
    <rPh sb="357" eb="359">
      <t>キキ</t>
    </rPh>
    <rPh sb="360" eb="362">
      <t>フキュウ</t>
    </rPh>
    <rPh sb="366" eb="368">
      <t>イチニチ</t>
    </rPh>
    <rPh sb="368" eb="370">
      <t>ヘイキン</t>
    </rPh>
    <rPh sb="370" eb="372">
      <t>ショリ</t>
    </rPh>
    <rPh sb="372" eb="373">
      <t>リョウ</t>
    </rPh>
    <rPh sb="374" eb="375">
      <t>サ</t>
    </rPh>
    <rPh sb="381" eb="383">
      <t>シセツ</t>
    </rPh>
    <rPh sb="383" eb="386">
      <t>リヨウリツ</t>
    </rPh>
    <rPh sb="387" eb="389">
      <t>ゲンショウ</t>
    </rPh>
    <rPh sb="392" eb="394">
      <t>コンゴ</t>
    </rPh>
    <rPh sb="394" eb="396">
      <t>セツゾク</t>
    </rPh>
    <rPh sb="397" eb="399">
      <t>ミコ</t>
    </rPh>
    <rPh sb="404" eb="407">
      <t>リヨウリツ</t>
    </rPh>
    <rPh sb="408" eb="410">
      <t>ジョウショウ</t>
    </rPh>
    <rPh sb="415" eb="417">
      <t>ヨソウ</t>
    </rPh>
    <rPh sb="423" eb="426">
      <t>スイセンカ</t>
    </rPh>
    <rPh sb="426" eb="427">
      <t>リツ</t>
    </rPh>
    <rPh sb="428" eb="430">
      <t>ルイジ</t>
    </rPh>
    <rPh sb="430" eb="432">
      <t>ダンタイ</t>
    </rPh>
    <rPh sb="433" eb="436">
      <t>ドウテイド</t>
    </rPh>
    <rPh sb="437" eb="439">
      <t>スウチ</t>
    </rPh>
    <rPh sb="445" eb="446">
      <t>アラ</t>
    </rPh>
    <rPh sb="448" eb="450">
      <t>キョウヨウ</t>
    </rPh>
    <rPh sb="450" eb="452">
      <t>カイシ</t>
    </rPh>
    <rPh sb="456" eb="458">
      <t>チク</t>
    </rPh>
    <rPh sb="463" eb="466">
      <t>スイセンカ</t>
    </rPh>
    <rPh sb="466" eb="467">
      <t>リツ</t>
    </rPh>
    <rPh sb="468" eb="470">
      <t>テイカ</t>
    </rPh>
    <rPh sb="474" eb="476">
      <t>コンゴ</t>
    </rPh>
    <rPh sb="476" eb="477">
      <t>アラ</t>
    </rPh>
    <rPh sb="479" eb="481">
      <t>セツゾク</t>
    </rPh>
    <rPh sb="482" eb="484">
      <t>ミコ</t>
    </rPh>
    <rPh sb="490" eb="492">
      <t>ジョウショウ</t>
    </rPh>
    <rPh sb="495" eb="497">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</si>
</sst>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8346496"/>
        <c:axId val="26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68346496"/>
        <c:axId val="268348416"/>
      </c:lineChart>
      <c:dateAx>
        <c:axId val="268346496"/>
        <c:scaling>
          <c:orientation val="minMax"/>
        </c:scaling>
        <c:delete val="1"/>
        <c:axPos val="b"/>
        <c:numFmt formatCode="ge" sourceLinked="1"/>
        <c:majorTickMark val="none"/>
        <c:minorTickMark val="none"/>
        <c:tickLblPos val="none"/>
        <c:crossAx val="268348416"/>
        <c:crosses val="autoZero"/>
        <c:auto val="1"/>
        <c:lblOffset val="100"/>
        <c:baseTimeUnit val="years"/>
      </c:dateAx>
      <c:valAx>
        <c:axId val="26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52.89</c:v>
                </c:pt>
                <c:pt idx="1">
                  <c:v>54.08</c:v>
                </c:pt>
                <c:pt idx="2">
                  <c:v>55.39</c:v>
                </c:pt>
                <c:pt idx="3">
                  <c:v>53.35</c:v>
                </c:pt>
                <c:pt idx="4">
                  <c:v>48.64</c:v>
                </c:pt>
              </c:numCache>
            </c:numRef>
          </c:val>
        </c:ser>
        <c:dLbls>
          <c:showLegendKey val="0"/>
          <c:showVal val="0"/>
          <c:showCatName val="0"/>
          <c:showSerName val="0"/>
          <c:showPercent val="0"/>
          <c:showBubbleSize val="0"/>
        </c:dLbls>
        <c:gapWidth val="150"/>
        <c:axId val="277988864"/>
        <c:axId val="277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77988864"/>
        <c:axId val="277990784"/>
      </c:lineChart>
      <c:dateAx>
        <c:axId val="277988864"/>
        <c:scaling>
          <c:orientation val="minMax"/>
        </c:scaling>
        <c:delete val="1"/>
        <c:axPos val="b"/>
        <c:numFmt formatCode="ge" sourceLinked="1"/>
        <c:majorTickMark val="none"/>
        <c:minorTickMark val="none"/>
        <c:tickLblPos val="none"/>
        <c:crossAx val="277990784"/>
        <c:crosses val="autoZero"/>
        <c:auto val="1"/>
        <c:lblOffset val="100"/>
        <c:baseTimeUnit val="years"/>
      </c:dateAx>
      <c:valAx>
        <c:axId val="277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9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94.97</c:v>
                </c:pt>
                <c:pt idx="1">
                  <c:v>92.99</c:v>
                </c:pt>
                <c:pt idx="2">
                  <c:v>93.71</c:v>
                </c:pt>
                <c:pt idx="3">
                  <c:v>87.84</c:v>
                </c:pt>
                <c:pt idx="4">
                  <c:v>85.89</c:v>
                </c:pt>
              </c:numCache>
            </c:numRef>
          </c:val>
        </c:ser>
        <c:dLbls>
          <c:showLegendKey val="0"/>
          <c:showVal val="0"/>
          <c:showCatName val="0"/>
          <c:showSerName val="0"/>
          <c:showPercent val="0"/>
          <c:showBubbleSize val="0"/>
        </c:dLbls>
        <c:gapWidth val="150"/>
        <c:axId val="279409792"/>
        <c:axId val="2794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79409792"/>
        <c:axId val="279411712"/>
      </c:lineChart>
      <c:dateAx>
        <c:axId val="279409792"/>
        <c:scaling>
          <c:orientation val="minMax"/>
        </c:scaling>
        <c:delete val="1"/>
        <c:axPos val="b"/>
        <c:numFmt formatCode="ge" sourceLinked="1"/>
        <c:majorTickMark val="none"/>
        <c:minorTickMark val="none"/>
        <c:tickLblPos val="none"/>
        <c:crossAx val="279411712"/>
        <c:crosses val="autoZero"/>
        <c:auto val="1"/>
        <c:lblOffset val="100"/>
        <c:baseTimeUnit val="years"/>
      </c:dateAx>
      <c:valAx>
        <c:axId val="2794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59.83</c:v>
                </c:pt>
                <c:pt idx="1">
                  <c:v>41.59</c:v>
                </c:pt>
                <c:pt idx="2">
                  <c:v>51.43</c:v>
                </c:pt>
                <c:pt idx="3">
                  <c:v>69.319999999999993</c:v>
                </c:pt>
                <c:pt idx="4">
                  <c:v>80.680000000000007</c:v>
                </c:pt>
              </c:numCache>
            </c:numRef>
          </c:val>
        </c:ser>
        <c:dLbls>
          <c:showLegendKey val="0"/>
          <c:showVal val="0"/>
          <c:showCatName val="0"/>
          <c:showSerName val="0"/>
          <c:showPercent val="0"/>
          <c:showBubbleSize val="0"/>
        </c:dLbls>
        <c:gapWidth val="150"/>
        <c:axId val="275186432"/>
        <c:axId val="2751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186432"/>
        <c:axId val="275188352"/>
      </c:lineChart>
      <c:dateAx>
        <c:axId val="275186432"/>
        <c:scaling>
          <c:orientation val="minMax"/>
        </c:scaling>
        <c:delete val="1"/>
        <c:axPos val="b"/>
        <c:numFmt formatCode="ge" sourceLinked="1"/>
        <c:majorTickMark val="none"/>
        <c:minorTickMark val="none"/>
        <c:tickLblPos val="none"/>
        <c:crossAx val="275188352"/>
        <c:crosses val="autoZero"/>
        <c:auto val="1"/>
        <c:lblOffset val="100"/>
        <c:baseTimeUnit val="years"/>
      </c:dateAx>
      <c:valAx>
        <c:axId val="2751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1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235200"/>
        <c:axId val="2752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235200"/>
        <c:axId val="275237120"/>
      </c:lineChart>
      <c:dateAx>
        <c:axId val="275235200"/>
        <c:scaling>
          <c:orientation val="minMax"/>
        </c:scaling>
        <c:delete val="1"/>
        <c:axPos val="b"/>
        <c:numFmt formatCode="ge" sourceLinked="1"/>
        <c:majorTickMark val="none"/>
        <c:minorTickMark val="none"/>
        <c:tickLblPos val="none"/>
        <c:crossAx val="275237120"/>
        <c:crosses val="autoZero"/>
        <c:auto val="1"/>
        <c:lblOffset val="100"/>
        <c:baseTimeUnit val="years"/>
      </c:dateAx>
      <c:valAx>
        <c:axId val="2752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386368"/>
        <c:axId val="2753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386368"/>
        <c:axId val="275388288"/>
      </c:lineChart>
      <c:dateAx>
        <c:axId val="275386368"/>
        <c:scaling>
          <c:orientation val="minMax"/>
        </c:scaling>
        <c:delete val="1"/>
        <c:axPos val="b"/>
        <c:numFmt formatCode="ge" sourceLinked="1"/>
        <c:majorTickMark val="none"/>
        <c:minorTickMark val="none"/>
        <c:tickLblPos val="none"/>
        <c:crossAx val="275388288"/>
        <c:crosses val="autoZero"/>
        <c:auto val="1"/>
        <c:lblOffset val="100"/>
        <c:baseTimeUnit val="years"/>
      </c:dateAx>
      <c:valAx>
        <c:axId val="2753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066496"/>
        <c:axId val="2550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066496"/>
        <c:axId val="255067648"/>
      </c:lineChart>
      <c:dateAx>
        <c:axId val="255066496"/>
        <c:scaling>
          <c:orientation val="minMax"/>
        </c:scaling>
        <c:delete val="1"/>
        <c:axPos val="b"/>
        <c:numFmt formatCode="ge" sourceLinked="1"/>
        <c:majorTickMark val="none"/>
        <c:minorTickMark val="none"/>
        <c:tickLblPos val="none"/>
        <c:crossAx val="255067648"/>
        <c:crosses val="autoZero"/>
        <c:auto val="1"/>
        <c:lblOffset val="100"/>
        <c:baseTimeUnit val="years"/>
      </c:dateAx>
      <c:valAx>
        <c:axId val="2550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093760"/>
        <c:axId val="2551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093760"/>
        <c:axId val="255104128"/>
      </c:lineChart>
      <c:dateAx>
        <c:axId val="255093760"/>
        <c:scaling>
          <c:orientation val="minMax"/>
        </c:scaling>
        <c:delete val="1"/>
        <c:axPos val="b"/>
        <c:numFmt formatCode="ge" sourceLinked="1"/>
        <c:majorTickMark val="none"/>
        <c:minorTickMark val="none"/>
        <c:tickLblPos val="none"/>
        <c:crossAx val="255104128"/>
        <c:crosses val="autoZero"/>
        <c:auto val="1"/>
        <c:lblOffset val="100"/>
        <c:baseTimeUnit val="years"/>
      </c:dateAx>
      <c:valAx>
        <c:axId val="2551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1975.52</c:v>
                </c:pt>
                <c:pt idx="1">
                  <c:v>1970.7</c:v>
                </c:pt>
                <c:pt idx="2">
                  <c:v>2209.7800000000002</c:v>
                </c:pt>
                <c:pt idx="3">
                  <c:v>1020.42</c:v>
                </c:pt>
                <c:pt idx="4">
                  <c:v>920.45</c:v>
                </c:pt>
              </c:numCache>
            </c:numRef>
          </c:val>
        </c:ser>
        <c:dLbls>
          <c:showLegendKey val="0"/>
          <c:showVal val="0"/>
          <c:showCatName val="0"/>
          <c:showSerName val="0"/>
          <c:showPercent val="0"/>
          <c:showBubbleSize val="0"/>
        </c:dLbls>
        <c:gapWidth val="150"/>
        <c:axId val="255117952"/>
        <c:axId val="2682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5117952"/>
        <c:axId val="268256000"/>
      </c:lineChart>
      <c:dateAx>
        <c:axId val="255117952"/>
        <c:scaling>
          <c:orientation val="minMax"/>
        </c:scaling>
        <c:delete val="1"/>
        <c:axPos val="b"/>
        <c:numFmt formatCode="ge" sourceLinked="1"/>
        <c:majorTickMark val="none"/>
        <c:minorTickMark val="none"/>
        <c:tickLblPos val="none"/>
        <c:crossAx val="268256000"/>
        <c:crosses val="autoZero"/>
        <c:auto val="1"/>
        <c:lblOffset val="100"/>
        <c:baseTimeUnit val="years"/>
      </c:dateAx>
      <c:valAx>
        <c:axId val="2682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42.91</c:v>
                </c:pt>
                <c:pt idx="1">
                  <c:v>34.9</c:v>
                </c:pt>
                <c:pt idx="2">
                  <c:v>38.08</c:v>
                </c:pt>
                <c:pt idx="3">
                  <c:v>50.21</c:v>
                </c:pt>
                <c:pt idx="4">
                  <c:v>53.59</c:v>
                </c:pt>
              </c:numCache>
            </c:numRef>
          </c:val>
        </c:ser>
        <c:dLbls>
          <c:showLegendKey val="0"/>
          <c:showVal val="0"/>
          <c:showCatName val="0"/>
          <c:showSerName val="0"/>
          <c:showPercent val="0"/>
          <c:showBubbleSize val="0"/>
        </c:dLbls>
        <c:gapWidth val="150"/>
        <c:axId val="268278016"/>
        <c:axId val="2682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68278016"/>
        <c:axId val="268280192"/>
      </c:lineChart>
      <c:dateAx>
        <c:axId val="268278016"/>
        <c:scaling>
          <c:orientation val="minMax"/>
        </c:scaling>
        <c:delete val="1"/>
        <c:axPos val="b"/>
        <c:numFmt formatCode="ge" sourceLinked="1"/>
        <c:majorTickMark val="none"/>
        <c:minorTickMark val="none"/>
        <c:tickLblPos val="none"/>
        <c:crossAx val="268280192"/>
        <c:crosses val="autoZero"/>
        <c:auto val="1"/>
        <c:lblOffset val="100"/>
        <c:baseTimeUnit val="years"/>
      </c:dateAx>
      <c:valAx>
        <c:axId val="2682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326.38</c:v>
                </c:pt>
                <c:pt idx="1">
                  <c:v>378.87</c:v>
                </c:pt>
                <c:pt idx="2">
                  <c:v>354.04</c:v>
                </c:pt>
                <c:pt idx="3">
                  <c:v>286.86</c:v>
                </c:pt>
                <c:pt idx="4">
                  <c:v>324.77999999999997</c:v>
                </c:pt>
              </c:numCache>
            </c:numRef>
          </c:val>
        </c:ser>
        <c:dLbls>
          <c:showLegendKey val="0"/>
          <c:showVal val="0"/>
          <c:showCatName val="0"/>
          <c:showSerName val="0"/>
          <c:showPercent val="0"/>
          <c:showBubbleSize val="0"/>
        </c:dLbls>
        <c:gapWidth val="150"/>
        <c:axId val="277948288"/>
        <c:axId val="2779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77948288"/>
        <c:axId val="277962752"/>
      </c:lineChart>
      <c:dateAx>
        <c:axId val="277948288"/>
        <c:scaling>
          <c:orientation val="minMax"/>
        </c:scaling>
        <c:delete val="1"/>
        <c:axPos val="b"/>
        <c:numFmt formatCode="ge" sourceLinked="1"/>
        <c:majorTickMark val="none"/>
        <c:minorTickMark val="none"/>
        <c:tickLblPos val="none"/>
        <c:crossAx val="277962752"/>
        <c:crosses val="autoZero"/>
        <c:auto val="1"/>
        <c:lblOffset val="100"/>
        <c:baseTimeUnit val="years"/>
      </c:dateAx>
      <c:valAx>
        <c:axId val="2779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9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須賀川市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77638</v>
      </c>
      <c r="AM8" s="50"/>
      <c r="AN8" s="50"/>
      <c r="AO8" s="50"/>
      <c r="AP8" s="50"/>
      <c r="AQ8" s="50"/>
      <c r="AR8" s="50"/>
      <c r="AS8" s="50"/>
      <c r="AT8" s="45">
        <f>データ!T6</f>
        <v>279.43</v>
      </c>
      <c r="AU8" s="45"/>
      <c r="AV8" s="45"/>
      <c r="AW8" s="45"/>
      <c r="AX8" s="45"/>
      <c r="AY8" s="45"/>
      <c r="AZ8" s="45"/>
      <c r="BA8" s="45"/>
      <c r="BB8" s="45">
        <f>データ!U6</f>
        <v>277.83999999999997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18.5</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14283</v>
      </c>
      <c r="AM10" s="50"/>
      <c r="AN10" s="50"/>
      <c r="AO10" s="50"/>
      <c r="AP10" s="50"/>
      <c r="AQ10" s="50"/>
      <c r="AR10" s="50"/>
      <c r="AS10" s="50"/>
      <c r="AT10" s="45">
        <f>データ!W6</f>
        <v>15.64</v>
      </c>
      <c r="AU10" s="45"/>
      <c r="AV10" s="45"/>
      <c r="AW10" s="45"/>
      <c r="AX10" s="45"/>
      <c r="AY10" s="45"/>
      <c r="AZ10" s="45"/>
      <c r="BA10" s="45"/>
      <c r="BB10" s="45">
        <f>データ!X6</f>
        <v>913.24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72079</v>
      </c>
      <c r="D6" s="33">
        <f t="shared" si="3"/>
        <v>47</v>
      </c>
      <c r="E6" s="33">
        <f t="shared" si="3"/>
        <v>17</v>
      </c>
      <c r="F6" s="33">
        <f t="shared" si="3"/>
        <v>5</v>
      </c>
      <c r="G6" s="33">
        <f t="shared" si="3"/>
        <v>0</v>
      </c>
      <c r="H6" s="33" t="str">
        <f t="shared" si="3"/>
        <v>福島県　須賀川市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18.5</v>
      </c>
      <c r="Q6" s="34">
        <f t="shared" si="3"/>
        <v>100</v>
      </c>
      <c r="R6" s="34">
        <f t="shared" si="3"/>
        <v>3780</v>
      </c>
      <c r="S6" s="34">
        <f t="shared" si="3"/>
        <v>77638</v>
      </c>
      <c r="T6" s="34">
        <f t="shared" si="3"/>
        <v>279.43</v>
      </c>
      <c r="U6" s="34">
        <f t="shared" si="3"/>
        <v>277.83999999999997</v>
      </c>
      <c r="V6" s="34">
        <f t="shared" si="3"/>
        <v>14283</v>
      </c>
      <c r="W6" s="34">
        <f t="shared" si="3"/>
        <v>15.64</v>
      </c>
      <c r="X6" s="34">
        <f t="shared" si="3"/>
        <v>913.24</v>
      </c>
      <c r="Y6" s="35">
        <f>IF(Y7="",NA(),Y7)</f>
        <v>59.83</v>
      </c>
      <c r="Z6" s="35">
        <f t="shared" ref="Z6:AH6" si="4">IF(Z7="",NA(),Z7)</f>
        <v>41.59</v>
      </c>
      <c r="AA6" s="35">
        <f t="shared" si="4"/>
        <v>51.43</v>
      </c>
      <c r="AB6" s="35">
        <f t="shared" si="4"/>
        <v>69.319999999999993</v>
      </c>
      <c r="AC6" s="35">
        <f t="shared" si="4"/>
        <v>80.680000000000007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1975.52</v>
      </c>
      <c r="BG6" s="35">
        <f t="shared" ref="BG6:BO6" si="7">IF(BG7="",NA(),BG7)</f>
        <v>1970.7</v>
      </c>
      <c r="BH6" s="35">
        <f t="shared" si="7"/>
        <v>2209.7800000000002</v>
      </c>
      <c r="BI6" s="35">
        <f t="shared" si="7"/>
        <v>1020.42</v>
      </c>
      <c r="BJ6" s="35">
        <f t="shared" si="7"/>
        <v>920.45</v>
      </c>
      <c r="BK6" s="35">
        <f t="shared" si="7"/>
        <v>1197.82</v>
      </c>
      <c r="BL6" s="35">
        <f t="shared" si="7"/>
        <v>1126.77</v>
      </c>
      <c r="BM6" s="35">
        <f t="shared" si="7"/>
        <v>1044.8</v>
      </c>
      <c r="BN6" s="35">
        <f t="shared" si="7"/>
        <v>1081.8</v>
      </c>
      <c r="BO6" s="35">
        <f t="shared" si="7"/>
        <v>974.93</v>
      </c>
      <c r="BP6" s="34" t="str">
        <f>IF(BP7="","",IF(BP7="-","【-】","【"&amp;SUBSTITUTE(TEXT(BP7,"#,##0.00"),"-","△")&amp;"】"))</f>
        <v>【914.53】</v>
      </c>
      <c r="BQ6" s="35">
        <f>IF(BQ7="",NA(),BQ7)</f>
        <v>42.91</v>
      </c>
      <c r="BR6" s="35">
        <f t="shared" ref="BR6:BZ6" si="8">IF(BR7="",NA(),BR7)</f>
        <v>34.9</v>
      </c>
      <c r="BS6" s="35">
        <f t="shared" si="8"/>
        <v>38.08</v>
      </c>
      <c r="BT6" s="35">
        <f t="shared" si="8"/>
        <v>50.21</v>
      </c>
      <c r="BU6" s="35">
        <f t="shared" si="8"/>
        <v>53.59</v>
      </c>
      <c r="BV6" s="35">
        <f t="shared" si="8"/>
        <v>51.03</v>
      </c>
      <c r="BW6" s="35">
        <f t="shared" si="8"/>
        <v>50.9</v>
      </c>
      <c r="BX6" s="35">
        <f t="shared" si="8"/>
        <v>50.82</v>
      </c>
      <c r="BY6" s="35">
        <f t="shared" si="8"/>
        <v>52.19</v>
      </c>
      <c r="BZ6" s="35">
        <f t="shared" si="8"/>
        <v>55.32</v>
      </c>
      <c r="CA6" s="34" t="str">
        <f>IF(CA7="","",IF(CA7="-","【-】","【"&amp;SUBSTITUTE(TEXT(CA7,"#,##0.00"),"-","△")&amp;"】"))</f>
        <v>【55.73】</v>
      </c>
      <c r="CB6" s="35">
        <f>IF(CB7="",NA(),CB7)</f>
        <v>326.38</v>
      </c>
      <c r="CC6" s="35">
        <f t="shared" ref="CC6:CK6" si="9">IF(CC7="",NA(),CC7)</f>
        <v>378.87</v>
      </c>
      <c r="CD6" s="35">
        <f t="shared" si="9"/>
        <v>354.04</v>
      </c>
      <c r="CE6" s="35">
        <f t="shared" si="9"/>
        <v>286.86</v>
      </c>
      <c r="CF6" s="35">
        <f t="shared" si="9"/>
        <v>324.77999999999997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52.89</v>
      </c>
      <c r="CN6" s="35">
        <f t="shared" ref="CN6:CV6" si="10">IF(CN7="",NA(),CN7)</f>
        <v>54.08</v>
      </c>
      <c r="CO6" s="35">
        <f t="shared" si="10"/>
        <v>55.39</v>
      </c>
      <c r="CP6" s="35">
        <f t="shared" si="10"/>
        <v>53.35</v>
      </c>
      <c r="CQ6" s="35">
        <f t="shared" si="10"/>
        <v>48.64</v>
      </c>
      <c r="CR6" s="35">
        <f t="shared" si="10"/>
        <v>54.74</v>
      </c>
      <c r="CS6" s="35">
        <f t="shared" si="10"/>
        <v>53.78</v>
      </c>
      <c r="CT6" s="35">
        <f t="shared" si="10"/>
        <v>53.24</v>
      </c>
      <c r="CU6" s="35">
        <f t="shared" si="10"/>
        <v>52.31</v>
      </c>
      <c r="CV6" s="35">
        <f t="shared" si="10"/>
        <v>60.65</v>
      </c>
      <c r="CW6" s="34" t="str">
        <f>IF(CW7="","",IF(CW7="-","【-】","【"&amp;SUBSTITUTE(TEXT(CW7,"#,##0.00"),"-","△")&amp;"】"))</f>
        <v>【59.15】</v>
      </c>
      <c r="CX6" s="35">
        <f>IF(CX7="",NA(),CX7)</f>
        <v>94.97</v>
      </c>
      <c r="CY6" s="35">
        <f t="shared" ref="CY6:DG6" si="11">IF(CY7="",NA(),CY7)</f>
        <v>92.99</v>
      </c>
      <c r="CZ6" s="35">
        <f t="shared" si="11"/>
        <v>93.71</v>
      </c>
      <c r="DA6" s="35">
        <f t="shared" si="11"/>
        <v>87.84</v>
      </c>
      <c r="DB6" s="35">
        <f t="shared" si="11"/>
        <v>85.89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72079</v>
      </c>
      <c r="D7" s="37">
        <v>47</v>
      </c>
      <c r="E7" s="37">
        <v>17</v>
      </c>
      <c r="F7" s="37">
        <v>5</v>
      </c>
      <c r="G7" s="37">
        <v>0</v>
      </c>
      <c r="H7" s="37" t="s">
        <v>109</v>
      </c>
      <c r="I7" s="37" t="s">
        <v>110</v>
      </c>
      <c r="J7" s="37" t="s">
        <v>111</v>
      </c>
      <c r="K7" s="37" t="s">
        <v>112</v>
      </c>
      <c r="L7" s="37" t="s">
        <v>113</v>
      </c>
      <c r="M7" s="37"/>
      <c r="N7" s="38" t="s">
        <v>114</v>
      </c>
      <c r="O7" s="38" t="s">
        <v>115</v>
      </c>
      <c r="P7" s="38">
        <v>18.5</v>
      </c>
      <c r="Q7" s="38">
        <v>100</v>
      </c>
      <c r="R7" s="38">
        <v>3780</v>
      </c>
      <c r="S7" s="38">
        <v>77638</v>
      </c>
      <c r="T7" s="38">
        <v>279.43</v>
      </c>
      <c r="U7" s="38">
        <v>277.83999999999997</v>
      </c>
      <c r="V7" s="38">
        <v>14283</v>
      </c>
      <c r="W7" s="38">
        <v>15.64</v>
      </c>
      <c r="X7" s="38">
        <v>913.24</v>
      </c>
      <c r="Y7" s="38">
        <v>59.83</v>
      </c>
      <c r="Z7" s="38">
        <v>41.59</v>
      </c>
      <c r="AA7" s="38">
        <v>51.43</v>
      </c>
      <c r="AB7" s="38">
        <v>69.319999999999993</v>
      </c>
      <c r="AC7" s="38">
        <v>80.680000000000007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1975.52</v>
      </c>
      <c r="BG7" s="38">
        <v>1970.7</v>
      </c>
      <c r="BH7" s="38">
        <v>2209.7800000000002</v>
      </c>
      <c r="BI7" s="38">
        <v>1020.42</v>
      </c>
      <c r="BJ7" s="38">
        <v>920.45</v>
      </c>
      <c r="BK7" s="38">
        <v>1197.82</v>
      </c>
      <c r="BL7" s="38">
        <v>1126.77</v>
      </c>
      <c r="BM7" s="38">
        <v>1044.8</v>
      </c>
      <c r="BN7" s="38">
        <v>1081.8</v>
      </c>
      <c r="BO7" s="38">
        <v>974.93</v>
      </c>
      <c r="BP7" s="38">
        <v>914.53</v>
      </c>
      <c r="BQ7" s="38">
        <v>42.91</v>
      </c>
      <c r="BR7" s="38">
        <v>34.9</v>
      </c>
      <c r="BS7" s="38">
        <v>38.08</v>
      </c>
      <c r="BT7" s="38">
        <v>50.21</v>
      </c>
      <c r="BU7" s="38">
        <v>53.59</v>
      </c>
      <c r="BV7" s="38">
        <v>51.03</v>
      </c>
      <c r="BW7" s="38">
        <v>50.9</v>
      </c>
      <c r="BX7" s="38">
        <v>50.82</v>
      </c>
      <c r="BY7" s="38">
        <v>52.19</v>
      </c>
      <c r="BZ7" s="38">
        <v>55.32</v>
      </c>
      <c r="CA7" s="38">
        <v>55.73</v>
      </c>
      <c r="CB7" s="38">
        <v>326.38</v>
      </c>
      <c r="CC7" s="38">
        <v>378.87</v>
      </c>
      <c r="CD7" s="38">
        <v>354.04</v>
      </c>
      <c r="CE7" s="38">
        <v>286.86</v>
      </c>
      <c r="CF7" s="38">
        <v>324.77999999999997</v>
      </c>
      <c r="CG7" s="38">
        <v>289.60000000000002</v>
      </c>
      <c r="CH7" s="38">
        <v>293.27</v>
      </c>
      <c r="CI7" s="38">
        <v>300.52</v>
      </c>
      <c r="CJ7" s="38">
        <v>296.14</v>
      </c>
      <c r="CK7" s="38">
        <v>283.17</v>
      </c>
      <c r="CL7" s="38">
        <v>276.77999999999997</v>
      </c>
      <c r="CM7" s="38">
        <v>52.89</v>
      </c>
      <c r="CN7" s="38">
        <v>54.08</v>
      </c>
      <c r="CO7" s="38">
        <v>55.39</v>
      </c>
      <c r="CP7" s="38">
        <v>53.35</v>
      </c>
      <c r="CQ7" s="38">
        <v>48.64</v>
      </c>
      <c r="CR7" s="38">
        <v>54.74</v>
      </c>
      <c r="CS7" s="38">
        <v>53.78</v>
      </c>
      <c r="CT7" s="38">
        <v>53.24</v>
      </c>
      <c r="CU7" s="38">
        <v>52.31</v>
      </c>
      <c r="CV7" s="38">
        <v>60.65</v>
      </c>
      <c r="CW7" s="38">
        <v>59.15</v>
      </c>
      <c r="CX7" s="38">
        <v>94.97</v>
      </c>
      <c r="CY7" s="38">
        <v>92.99</v>
      </c>
      <c r="CZ7" s="38">
        <v>93.71</v>
      </c>
      <c r="DA7" s="38">
        <v>87.84</v>
      </c>
      <c r="DB7" s="38">
        <v>85.89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相楽 聖也</cp:lastModifiedBy>
  <cp:lastPrinted>2018-02-06T04:24:38Z</cp:lastPrinted>
  <dcterms:modified xsi:type="dcterms:W3CDTF">2018-02-06T04:44:37Z</dcterms:modified>
</cp:coreProperties>
</file>