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35" windowWidth="14940" windowHeight="78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<sst xmlns="http://schemas.openxmlformats.org/spreadsheetml/2006/main" count="240" uniqueCount="125">
  <si>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</si>
  <si>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</si>
  <si>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</si>
  <si>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</si>
  <si>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</si>
  <si>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</si>
  <si>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</si>
  <si>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</si>
  <si>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</si>
  <si>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</si>
  <si>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</si>
  <si>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</si>
  <si>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</si>
  <si>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</si>
  <si>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</si>
  <si>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</si>
  <si>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</si>
  <si>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</si>
  <si>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</si>
  <si>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</si>
  <si>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</si>
  <si>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</si>
  <si>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</si>
  <si>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</si>
  <si>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</si>
  <si>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</si>
  <si>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</si>
  <si>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</si>
  <si>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</si>
  <si>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</si>
  <si>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</si>
  <si>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</si>
  <si>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</si>
  <si>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</si>
  <si>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</si>
  <si>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</si>
  <si>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</si>
  <si>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</si>
  <si>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</si>
  <si>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</si>
  <si>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</si>
  <si>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</si>
  <si>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</si>
  <si>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</si>
  <si>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</si>
  <si>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</si>
  <si>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</si>
  <si>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</si>
  <si>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</si>
  <si>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</si>
  <si>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</si>
  <si>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</si>
  <si>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</si>
  <si>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</si>
  <si>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</si>
  <si>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</si>
  <si>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</si>
  <si>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</si>
  <si>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</si>
  <si>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</si>
  <si>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</si>
  <si>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</si>
  <si>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</si>
  <si>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</si>
  <si>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</si>
  <si>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</si>
  <si>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</si>
  <si>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</si>
  <si>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</si>
  <si>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</si>
  <si>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</si>
  <si>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</si>
  <si>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</si>
  <si>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</si>
  <si>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</si>
  <si>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</si>
  <si>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</si>
  <si>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</si>
  <si>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</si>
  <si>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</si>
  <si>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</si>
  <si>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</si>
  <si>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</si>
  <si>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</si>
  <si>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</si>
  <si>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</si>
  <si>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</si>
  <si>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</si>
  <si>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</si>
  <si>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</si>
  <si>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</si>
  <si>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</si>
  <si>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</si>
  <si>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</si>
  <si>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</si>
  <si>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</si>
  <si>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</si>
  <si>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</si>
  <si>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</si>
  <si>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</si>
  <si>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</si>
  <si>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</si>
  <si>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</si>
  <si>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</si>
  <si>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</si>
  <si>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</si>
  <si>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</si>
  <si>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</si>
  <si>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</si>
  <si>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須賀川市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</si>
  <si>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</si>
  <si>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</si>
  <si>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</si>
  <si>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</si>
  <si>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</si>
  <si>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</si>
  <si>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</si>
  <si>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</si>
  <si>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</si>
  <si>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</si>
  <si>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</si>
  <si>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平成7年に事業を着手、平成9年より供用開始され、一番古い管渠でも供用開始から25年未満と比較的新しく、更新時期に至っていないため、修繕・更新は行っていない。</t>
    <rPh sb="0" eb="2">
      <t>ヘイセイ</t>
    </rPh>
    <rPh sb="3" eb="4">
      <t>ネン</t>
    </rPh>
    <rPh sb="5" eb="7">
      <t>ジギョウ</t>
    </rPh>
    <rPh sb="8" eb="10">
      <t>チャクシュ</t>
    </rPh>
    <rPh sb="11" eb="13">
      <t>ヘイセイ</t>
    </rPh>
    <rPh sb="14" eb="15">
      <t>ネン</t>
    </rPh>
    <rPh sb="17" eb="19">
      <t>キョウヨウ</t>
    </rPh>
    <rPh sb="19" eb="21">
      <t>カイシ</t>
    </rPh>
    <rPh sb="24" eb="26">
      <t>イチバン</t>
    </rPh>
    <rPh sb="26" eb="27">
      <t>フル</t>
    </rPh>
    <rPh sb="28" eb="30">
      <t>カンキョ</t>
    </rPh>
    <rPh sb="32" eb="34">
      <t>キョウヨウ</t>
    </rPh>
    <rPh sb="34" eb="36">
      <t>カイシ</t>
    </rPh>
    <rPh sb="40" eb="41">
      <t>ネン</t>
    </rPh>
    <rPh sb="41" eb="43">
      <t>ミマン</t>
    </rPh>
    <rPh sb="44" eb="47">
      <t>ヒカクテキ</t>
    </rPh>
    <rPh sb="47" eb="48">
      <t>アタラ</t>
    </rPh>
    <rPh sb="51" eb="53">
      <t>コウシン</t>
    </rPh>
    <rPh sb="53" eb="55">
      <t>ジキ</t>
    </rPh>
    <rPh sb="56" eb="57">
      <t>イタ</t>
    </rPh>
    <rPh sb="65" eb="67">
      <t>シュウゼン</t>
    </rPh>
    <rPh sb="68" eb="70">
      <t>コウシン</t>
    </rPh>
    <rPh sb="71" eb="72">
      <t>オコナ</t>
    </rPh>
    <phoneticPr fontId="4"/>
  </si>
  <si>
    <t>非設置</t>
    <rPh sb="0" eb="1">
      <t>ヒ</t>
    </rPh>
    <rPh sb="1" eb="3">
      <t>セッチ</t>
    </rPh>
    <phoneticPr fontId="4"/>
  </si>
  <si>
    <t>　処理施設の処理能力に見合った汚水流入量がないため、施設が遊休状態となっている。施設利用率を上げることが必要である。</t>
    <rPh sb="1" eb="3">
      <t>ショリ</t>
    </rPh>
    <rPh sb="3" eb="5">
      <t>シセツ</t>
    </rPh>
    <rPh sb="6" eb="8">
      <t>ショリ</t>
    </rPh>
    <rPh sb="8" eb="10">
      <t>ノウリョク</t>
    </rPh>
    <rPh sb="11" eb="13">
      <t>ミア</t>
    </rPh>
    <rPh sb="15" eb="17">
      <t>オスイ</t>
    </rPh>
    <rPh sb="17" eb="19">
      <t>リュウニュウ</t>
    </rPh>
    <rPh sb="19" eb="20">
      <t>リョウ</t>
    </rPh>
    <rPh sb="26" eb="28">
      <t>シセツ</t>
    </rPh>
    <rPh sb="29" eb="31">
      <t>ユウキュウ</t>
    </rPh>
    <rPh sb="31" eb="33">
      <t>ジョウタイ</t>
    </rPh>
    <rPh sb="40" eb="42">
      <t>シセツ</t>
    </rPh>
    <rPh sb="42" eb="45">
      <t>リヨウリツ</t>
    </rPh>
    <rPh sb="46" eb="47">
      <t>ア</t>
    </rPh>
    <rPh sb="52" eb="54">
      <t>ヒツヨウ</t>
    </rPh>
    <phoneticPr fontId="4"/>
  </si>
  <si>
    <t>①収益的収支比率：他会計繰入金等の減少により収益的収支比率は減少した。総収益のほとんどが他会計からの繰入金となっている。
④企業債残高対事業規模：特定環境保全公共下水道の整備は完了しており、現在は企業債の償還のみである。経年比較では減少傾向にある。
⑤経費回収率：非常に低い値となっている。本市の特定環境保全公共下水道は2箇所の処理施設があるが、うち1箇所の処理施設の接続数が極端に少ないため維持管理費も賄えていない状況である。
⑥汚水処理原価：類似団体と比較すると汚水処理原価は高くなっている。接続数が少なく有収水量も少ないため、汚水処理原価が高くなっている。
⑦施設利用率：処理区域内人口が少ないため、処理水量が少なく施設利用率が低い。
⑧水洗化率：処理区域内では全戸接続している。</t>
    <rPh sb="1" eb="4">
      <t>シュウエキテキ</t>
    </rPh>
    <rPh sb="4" eb="6">
      <t>シュウシ</t>
    </rPh>
    <rPh sb="6" eb="8">
      <t>ヒリツ</t>
    </rPh>
    <rPh sb="9" eb="10">
      <t>タ</t>
    </rPh>
    <rPh sb="10" eb="12">
      <t>カイケイ</t>
    </rPh>
    <rPh sb="12" eb="14">
      <t>クリイレ</t>
    </rPh>
    <rPh sb="14" eb="15">
      <t>キン</t>
    </rPh>
    <rPh sb="15" eb="16">
      <t>トウ</t>
    </rPh>
    <rPh sb="17" eb="19">
      <t>ゲンショウ</t>
    </rPh>
    <rPh sb="22" eb="25">
      <t>シュウエキテキ</t>
    </rPh>
    <rPh sb="25" eb="27">
      <t>シュウシ</t>
    </rPh>
    <rPh sb="27" eb="29">
      <t>ヒリツ</t>
    </rPh>
    <rPh sb="30" eb="32">
      <t>ゲンショウ</t>
    </rPh>
    <rPh sb="35" eb="38">
      <t>ソウシュウエキ</t>
    </rPh>
    <rPh sb="44" eb="45">
      <t>タ</t>
    </rPh>
    <rPh sb="45" eb="47">
      <t>カイケイ</t>
    </rPh>
    <rPh sb="50" eb="52">
      <t>クリイレ</t>
    </rPh>
    <rPh sb="52" eb="53">
      <t>キン</t>
    </rPh>
    <rPh sb="62" eb="64">
      <t>キギョウ</t>
    </rPh>
    <rPh sb="64" eb="65">
      <t>サイ</t>
    </rPh>
    <rPh sb="65" eb="67">
      <t>ザンダカ</t>
    </rPh>
    <rPh sb="67" eb="68">
      <t>タイ</t>
    </rPh>
    <rPh sb="68" eb="70">
      <t>ジギョウ</t>
    </rPh>
    <rPh sb="70" eb="72">
      <t>キボ</t>
    </rPh>
    <rPh sb="73" eb="75">
      <t>トクテイ</t>
    </rPh>
    <rPh sb="75" eb="77">
      <t>カンキョウ</t>
    </rPh>
    <rPh sb="77" eb="79">
      <t>ホゼン</t>
    </rPh>
    <rPh sb="79" eb="81">
      <t>コウキョウ</t>
    </rPh>
    <rPh sb="81" eb="84">
      <t>ゲスイドウ</t>
    </rPh>
    <rPh sb="85" eb="87">
      <t>セイビ</t>
    </rPh>
    <rPh sb="88" eb="90">
      <t>カンリョウ</t>
    </rPh>
    <rPh sb="95" eb="97">
      <t>ゲンザイ</t>
    </rPh>
    <rPh sb="98" eb="100">
      <t>キギョウ</t>
    </rPh>
    <rPh sb="100" eb="101">
      <t>サイ</t>
    </rPh>
    <rPh sb="102" eb="104">
      <t>ショウカン</t>
    </rPh>
    <rPh sb="110" eb="112">
      <t>ケイネン</t>
    </rPh>
    <rPh sb="112" eb="114">
      <t>ヒカク</t>
    </rPh>
    <rPh sb="116" eb="118">
      <t>ゲンショウ</t>
    </rPh>
    <rPh sb="118" eb="120">
      <t>ケイコウ</t>
    </rPh>
    <rPh sb="126" eb="128">
      <t>ケイヒ</t>
    </rPh>
    <rPh sb="128" eb="130">
      <t>カイシュウ</t>
    </rPh>
    <rPh sb="130" eb="131">
      <t>リツ</t>
    </rPh>
    <rPh sb="132" eb="134">
      <t>ヒジョウ</t>
    </rPh>
    <rPh sb="135" eb="136">
      <t>ヒク</t>
    </rPh>
    <rPh sb="137" eb="138">
      <t>アタイ</t>
    </rPh>
    <rPh sb="145" eb="146">
      <t>ホン</t>
    </rPh>
    <rPh sb="146" eb="147">
      <t>シ</t>
    </rPh>
    <rPh sb="148" eb="150">
      <t>トクテイ</t>
    </rPh>
    <rPh sb="150" eb="152">
      <t>カンキョウ</t>
    </rPh>
    <rPh sb="152" eb="154">
      <t>ホゼン</t>
    </rPh>
    <rPh sb="154" eb="156">
      <t>コウキョウ</t>
    </rPh>
    <rPh sb="156" eb="159">
      <t>ゲスイドウ</t>
    </rPh>
    <rPh sb="161" eb="163">
      <t>カショ</t>
    </rPh>
    <rPh sb="164" eb="166">
      <t>ショリ</t>
    </rPh>
    <rPh sb="166" eb="168">
      <t>シセツ</t>
    </rPh>
    <rPh sb="176" eb="178">
      <t>カショ</t>
    </rPh>
    <rPh sb="179" eb="181">
      <t>ショリ</t>
    </rPh>
    <rPh sb="181" eb="183">
      <t>シセツ</t>
    </rPh>
    <rPh sb="184" eb="186">
      <t>セツゾク</t>
    </rPh>
    <rPh sb="186" eb="187">
      <t>スウ</t>
    </rPh>
    <rPh sb="188" eb="190">
      <t>キョクタン</t>
    </rPh>
    <rPh sb="191" eb="192">
      <t>スク</t>
    </rPh>
    <rPh sb="196" eb="198">
      <t>イジ</t>
    </rPh>
    <rPh sb="198" eb="201">
      <t>カンリヒ</t>
    </rPh>
    <rPh sb="202" eb="203">
      <t>マカナ</t>
    </rPh>
    <rPh sb="208" eb="210">
      <t>ジョウキョウ</t>
    </rPh>
    <rPh sb="216" eb="218">
      <t>オスイ</t>
    </rPh>
    <rPh sb="218" eb="220">
      <t>ショリ</t>
    </rPh>
    <rPh sb="220" eb="222">
      <t>ゲンカ</t>
    </rPh>
    <rPh sb="223" eb="225">
      <t>ルイジ</t>
    </rPh>
    <rPh sb="225" eb="227">
      <t>ダンタイ</t>
    </rPh>
    <rPh sb="228" eb="230">
      <t>ヒカク</t>
    </rPh>
    <rPh sb="233" eb="235">
      <t>オスイ</t>
    </rPh>
    <rPh sb="235" eb="237">
      <t>ショリ</t>
    </rPh>
    <rPh sb="237" eb="239">
      <t>ゲンカ</t>
    </rPh>
    <rPh sb="240" eb="241">
      <t>タカ</t>
    </rPh>
    <rPh sb="248" eb="250">
      <t>セツゾク</t>
    </rPh>
    <rPh sb="250" eb="251">
      <t>スウ</t>
    </rPh>
    <rPh sb="252" eb="253">
      <t>スク</t>
    </rPh>
    <rPh sb="255" eb="257">
      <t>ユウシュウ</t>
    </rPh>
    <rPh sb="257" eb="259">
      <t>スイリョウ</t>
    </rPh>
    <rPh sb="260" eb="261">
      <t>スク</t>
    </rPh>
    <rPh sb="266" eb="268">
      <t>オスイ</t>
    </rPh>
    <rPh sb="268" eb="270">
      <t>ショリ</t>
    </rPh>
    <rPh sb="270" eb="272">
      <t>ゲンカ</t>
    </rPh>
    <rPh sb="273" eb="274">
      <t>タカ</t>
    </rPh>
    <rPh sb="283" eb="285">
      <t>シセツ</t>
    </rPh>
    <rPh sb="285" eb="288">
      <t>リヨウリツ</t>
    </rPh>
    <rPh sb="289" eb="291">
      <t>ショリ</t>
    </rPh>
    <rPh sb="291" eb="293">
      <t>クイキ</t>
    </rPh>
    <rPh sb="293" eb="294">
      <t>ナイ</t>
    </rPh>
    <rPh sb="294" eb="296">
      <t>ジンコウ</t>
    </rPh>
    <rPh sb="297" eb="298">
      <t>スク</t>
    </rPh>
    <rPh sb="303" eb="305">
      <t>ショリ</t>
    </rPh>
    <rPh sb="305" eb="307">
      <t>スイリョウ</t>
    </rPh>
    <rPh sb="308" eb="309">
      <t>スク</t>
    </rPh>
    <rPh sb="311" eb="313">
      <t>シセツ</t>
    </rPh>
    <rPh sb="313" eb="316">
      <t>リヨウリツ</t>
    </rPh>
    <rPh sb="317" eb="318">
      <t>ヒク</t>
    </rPh>
    <rPh sb="322" eb="325">
      <t>スイセンカ</t>
    </rPh>
    <rPh sb="325" eb="326">
      <t>リツ</t>
    </rPh>
    <rPh sb="327" eb="329">
      <t>ショリ</t>
    </rPh>
    <rPh sb="329" eb="331">
      <t>クイキ</t>
    </rPh>
    <rPh sb="331" eb="332">
      <t>ナイ</t>
    </rPh>
    <rPh sb="334" eb="336">
      <t>ゼンコ</t>
    </rPh>
    <rPh sb="336" eb="338">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</si>
</sst>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833216"/>
        <c:axId val="2538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53833216"/>
        <c:axId val="253835136"/>
      </c:lineChart>
      <c:dateAx>
        <c:axId val="253833216"/>
        <c:scaling>
          <c:orientation val="minMax"/>
        </c:scaling>
        <c:delete val="1"/>
        <c:axPos val="b"/>
        <c:numFmt formatCode="ge" sourceLinked="1"/>
        <c:majorTickMark val="none"/>
        <c:minorTickMark val="none"/>
        <c:tickLblPos val="none"/>
        <c:crossAx val="253835136"/>
        <c:crosses val="autoZero"/>
        <c:auto val="1"/>
        <c:lblOffset val="100"/>
        <c:baseTimeUnit val="years"/>
      </c:dateAx>
      <c:valAx>
        <c:axId val="253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9.2799999999999994</c:v>
                </c:pt>
                <c:pt idx="1">
                  <c:v>9.2799999999999994</c:v>
                </c:pt>
                <c:pt idx="2">
                  <c:v>9.2799999999999994</c:v>
                </c:pt>
                <c:pt idx="3">
                  <c:v>9.2799999999999994</c:v>
                </c:pt>
                <c:pt idx="4">
                  <c:v>10.18</c:v>
                </c:pt>
              </c:numCache>
            </c:numRef>
          </c:val>
        </c:ser>
        <c:dLbls>
          <c:showLegendKey val="0"/>
          <c:showVal val="0"/>
          <c:showCatName val="0"/>
          <c:showSerName val="0"/>
          <c:showPercent val="0"/>
          <c:showBubbleSize val="0"/>
        </c:dLbls>
        <c:gapWidth val="150"/>
        <c:axId val="264941952"/>
        <c:axId val="2649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64941952"/>
        <c:axId val="264943872"/>
      </c:lineChart>
      <c:dateAx>
        <c:axId val="264941952"/>
        <c:scaling>
          <c:orientation val="minMax"/>
        </c:scaling>
        <c:delete val="1"/>
        <c:axPos val="b"/>
        <c:numFmt formatCode="ge" sourceLinked="1"/>
        <c:majorTickMark val="none"/>
        <c:minorTickMark val="none"/>
        <c:tickLblPos val="none"/>
        <c:crossAx val="264943872"/>
        <c:crosses val="autoZero"/>
        <c:auto val="1"/>
        <c:lblOffset val="100"/>
        <c:baseTimeUnit val="years"/>
      </c:dateAx>
      <c:valAx>
        <c:axId val="2649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5392128"/>
        <c:axId val="2653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65392128"/>
        <c:axId val="265394048"/>
      </c:lineChart>
      <c:dateAx>
        <c:axId val="265392128"/>
        <c:scaling>
          <c:orientation val="minMax"/>
        </c:scaling>
        <c:delete val="1"/>
        <c:axPos val="b"/>
        <c:numFmt formatCode="ge" sourceLinked="1"/>
        <c:majorTickMark val="none"/>
        <c:minorTickMark val="none"/>
        <c:tickLblPos val="none"/>
        <c:crossAx val="265394048"/>
        <c:crosses val="autoZero"/>
        <c:auto val="1"/>
        <c:lblOffset val="100"/>
        <c:baseTimeUnit val="years"/>
      </c:dateAx>
      <c:valAx>
        <c:axId val="2653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99.53</c:v>
                </c:pt>
                <c:pt idx="1">
                  <c:v>100</c:v>
                </c:pt>
                <c:pt idx="2">
                  <c:v>100</c:v>
                </c:pt>
                <c:pt idx="3">
                  <c:v>100</c:v>
                </c:pt>
                <c:pt idx="4">
                  <c:v>60.73</c:v>
                </c:pt>
              </c:numCache>
            </c:numRef>
          </c:val>
        </c:ser>
        <c:dLbls>
          <c:showLegendKey val="0"/>
          <c:showVal val="0"/>
          <c:showCatName val="0"/>
          <c:showSerName val="0"/>
          <c:showPercent val="0"/>
          <c:showBubbleSize val="0"/>
        </c:dLbls>
        <c:gapWidth val="150"/>
        <c:axId val="253869440"/>
        <c:axId val="253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869440"/>
        <c:axId val="253875712"/>
      </c:lineChart>
      <c:dateAx>
        <c:axId val="253869440"/>
        <c:scaling>
          <c:orientation val="minMax"/>
        </c:scaling>
        <c:delete val="1"/>
        <c:axPos val="b"/>
        <c:numFmt formatCode="ge" sourceLinked="1"/>
        <c:majorTickMark val="none"/>
        <c:minorTickMark val="none"/>
        <c:tickLblPos val="none"/>
        <c:crossAx val="253875712"/>
        <c:crosses val="autoZero"/>
        <c:auto val="1"/>
        <c:lblOffset val="100"/>
        <c:baseTimeUnit val="years"/>
      </c:dateAx>
      <c:valAx>
        <c:axId val="253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033536"/>
        <c:axId val="3381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033536"/>
        <c:axId val="338187392"/>
      </c:lineChart>
      <c:dateAx>
        <c:axId val="260033536"/>
        <c:scaling>
          <c:orientation val="minMax"/>
        </c:scaling>
        <c:delete val="1"/>
        <c:axPos val="b"/>
        <c:numFmt formatCode="ge" sourceLinked="1"/>
        <c:majorTickMark val="none"/>
        <c:minorTickMark val="none"/>
        <c:tickLblPos val="none"/>
        <c:crossAx val="338187392"/>
        <c:crosses val="autoZero"/>
        <c:auto val="1"/>
        <c:lblOffset val="100"/>
        <c:baseTimeUnit val="years"/>
      </c:dateAx>
      <c:valAx>
        <c:axId val="3381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709952"/>
        <c:axId val="2377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709952"/>
        <c:axId val="237720320"/>
      </c:lineChart>
      <c:dateAx>
        <c:axId val="237709952"/>
        <c:scaling>
          <c:orientation val="minMax"/>
        </c:scaling>
        <c:delete val="1"/>
        <c:axPos val="b"/>
        <c:numFmt formatCode="ge" sourceLinked="1"/>
        <c:majorTickMark val="none"/>
        <c:minorTickMark val="none"/>
        <c:tickLblPos val="none"/>
        <c:crossAx val="237720320"/>
        <c:crosses val="autoZero"/>
        <c:auto val="1"/>
        <c:lblOffset val="100"/>
        <c:baseTimeUnit val="years"/>
      </c:dateAx>
      <c:valAx>
        <c:axId val="2377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746432"/>
        <c:axId val="2377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746432"/>
        <c:axId val="237756800"/>
      </c:lineChart>
      <c:dateAx>
        <c:axId val="237746432"/>
        <c:scaling>
          <c:orientation val="minMax"/>
        </c:scaling>
        <c:delete val="1"/>
        <c:axPos val="b"/>
        <c:numFmt formatCode="ge" sourceLinked="1"/>
        <c:majorTickMark val="none"/>
        <c:minorTickMark val="none"/>
        <c:tickLblPos val="none"/>
        <c:crossAx val="237756800"/>
        <c:crosses val="autoZero"/>
        <c:auto val="1"/>
        <c:lblOffset val="100"/>
        <c:baseTimeUnit val="years"/>
      </c:dateAx>
      <c:valAx>
        <c:axId val="2377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831872"/>
        <c:axId val="2168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31872"/>
        <c:axId val="216842240"/>
      </c:lineChart>
      <c:dateAx>
        <c:axId val="216831872"/>
        <c:scaling>
          <c:orientation val="minMax"/>
        </c:scaling>
        <c:delete val="1"/>
        <c:axPos val="b"/>
        <c:numFmt formatCode="ge" sourceLinked="1"/>
        <c:majorTickMark val="none"/>
        <c:minorTickMark val="none"/>
        <c:tickLblPos val="none"/>
        <c:crossAx val="216842240"/>
        <c:crosses val="autoZero"/>
        <c:auto val="1"/>
        <c:lblOffset val="100"/>
        <c:baseTimeUnit val="years"/>
      </c:dateAx>
      <c:valAx>
        <c:axId val="2168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3844.06</c:v>
                </c:pt>
                <c:pt idx="1">
                  <c:v>3475.51</c:v>
                </c:pt>
                <c:pt idx="2">
                  <c:v>3111.19</c:v>
                </c:pt>
                <c:pt idx="3">
                  <c:v>2537.5300000000002</c:v>
                </c:pt>
                <c:pt idx="4">
                  <c:v>1327.95</c:v>
                </c:pt>
              </c:numCache>
            </c:numRef>
          </c:val>
        </c:ser>
        <c:dLbls>
          <c:showLegendKey val="0"/>
          <c:showVal val="0"/>
          <c:showCatName val="0"/>
          <c:showSerName val="0"/>
          <c:showPercent val="0"/>
          <c:showBubbleSize val="0"/>
        </c:dLbls>
        <c:gapWidth val="150"/>
        <c:axId val="262735360"/>
        <c:axId val="2627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62735360"/>
        <c:axId val="262737280"/>
      </c:lineChart>
      <c:dateAx>
        <c:axId val="262735360"/>
        <c:scaling>
          <c:orientation val="minMax"/>
        </c:scaling>
        <c:delete val="1"/>
        <c:axPos val="b"/>
        <c:numFmt formatCode="ge" sourceLinked="1"/>
        <c:majorTickMark val="none"/>
        <c:minorTickMark val="none"/>
        <c:tickLblPos val="none"/>
        <c:crossAx val="262737280"/>
        <c:crosses val="autoZero"/>
        <c:auto val="1"/>
        <c:lblOffset val="100"/>
        <c:baseTimeUnit val="years"/>
      </c:dateAx>
      <c:valAx>
        <c:axId val="2627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36.020000000000003</c:v>
                </c:pt>
                <c:pt idx="1">
                  <c:v>25.17</c:v>
                </c:pt>
                <c:pt idx="2">
                  <c:v>30.45</c:v>
                </c:pt>
                <c:pt idx="3">
                  <c:v>31.4</c:v>
                </c:pt>
                <c:pt idx="4">
                  <c:v>19.98</c:v>
                </c:pt>
              </c:numCache>
            </c:numRef>
          </c:val>
        </c:ser>
        <c:dLbls>
          <c:showLegendKey val="0"/>
          <c:showVal val="0"/>
          <c:showCatName val="0"/>
          <c:showSerName val="0"/>
          <c:showPercent val="0"/>
          <c:showBubbleSize val="0"/>
        </c:dLbls>
        <c:gapWidth val="150"/>
        <c:axId val="262763648"/>
        <c:axId val="2627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62763648"/>
        <c:axId val="262765568"/>
      </c:lineChart>
      <c:dateAx>
        <c:axId val="262763648"/>
        <c:scaling>
          <c:orientation val="minMax"/>
        </c:scaling>
        <c:delete val="1"/>
        <c:axPos val="b"/>
        <c:numFmt formatCode="ge" sourceLinked="1"/>
        <c:majorTickMark val="none"/>
        <c:minorTickMark val="none"/>
        <c:tickLblPos val="none"/>
        <c:crossAx val="262765568"/>
        <c:crosses val="autoZero"/>
        <c:auto val="1"/>
        <c:lblOffset val="100"/>
        <c:baseTimeUnit val="years"/>
      </c:dateAx>
      <c:valAx>
        <c:axId val="2627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534.1</c:v>
                </c:pt>
                <c:pt idx="1">
                  <c:v>753.2</c:v>
                </c:pt>
                <c:pt idx="2">
                  <c:v>601.38</c:v>
                </c:pt>
                <c:pt idx="3">
                  <c:v>661.64</c:v>
                </c:pt>
                <c:pt idx="4">
                  <c:v>962.49</c:v>
                </c:pt>
              </c:numCache>
            </c:numRef>
          </c:val>
        </c:ser>
        <c:dLbls>
          <c:showLegendKey val="0"/>
          <c:showVal val="0"/>
          <c:showCatName val="0"/>
          <c:showSerName val="0"/>
          <c:showPercent val="0"/>
          <c:showBubbleSize val="0"/>
        </c:dLbls>
        <c:gapWidth val="150"/>
        <c:axId val="264897280"/>
        <c:axId val="264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64897280"/>
        <c:axId val="264899200"/>
      </c:lineChart>
      <c:dateAx>
        <c:axId val="264897280"/>
        <c:scaling>
          <c:orientation val="minMax"/>
        </c:scaling>
        <c:delete val="1"/>
        <c:axPos val="b"/>
        <c:numFmt formatCode="ge" sourceLinked="1"/>
        <c:majorTickMark val="none"/>
        <c:minorTickMark val="none"/>
        <c:tickLblPos val="none"/>
        <c:crossAx val="264899200"/>
        <c:crosses val="autoZero"/>
        <c:auto val="1"/>
        <c:lblOffset val="100"/>
        <c:baseTimeUnit val="years"/>
      </c:dateAx>
      <c:valAx>
        <c:axId val="264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0" zoomScaleNormal="100" workbookViewId="0">
      <selection activeCell="CE23" sqref="CE2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須賀川市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77638</v>
      </c>
      <c r="AM8" s="50"/>
      <c r="AN8" s="50"/>
      <c r="AO8" s="50"/>
      <c r="AP8" s="50"/>
      <c r="AQ8" s="50"/>
      <c r="AR8" s="50"/>
      <c r="AS8" s="50"/>
      <c r="AT8" s="45">
        <f>データ!T6</f>
        <v>279.43</v>
      </c>
      <c r="AU8" s="45"/>
      <c r="AV8" s="45"/>
      <c r="AW8" s="45"/>
      <c r="AX8" s="45"/>
      <c r="AY8" s="45"/>
      <c r="AZ8" s="45"/>
      <c r="BA8" s="45"/>
      <c r="BB8" s="45">
        <f>データ!U6</f>
        <v>277.83999999999997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0.55000000000000004</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425</v>
      </c>
      <c r="AM10" s="50"/>
      <c r="AN10" s="50"/>
      <c r="AO10" s="50"/>
      <c r="AP10" s="50"/>
      <c r="AQ10" s="50"/>
      <c r="AR10" s="50"/>
      <c r="AS10" s="50"/>
      <c r="AT10" s="45">
        <f>データ!W6</f>
        <v>0.46</v>
      </c>
      <c r="AU10" s="45"/>
      <c r="AV10" s="45"/>
      <c r="AW10" s="45"/>
      <c r="AX10" s="45"/>
      <c r="AY10" s="45"/>
      <c r="AZ10" s="45"/>
      <c r="BA10" s="45"/>
      <c r="BB10" s="45">
        <f>データ!X6</f>
        <v>923.91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72079</v>
      </c>
      <c r="D6" s="33">
        <f t="shared" si="3"/>
        <v>47</v>
      </c>
      <c r="E6" s="33">
        <f t="shared" si="3"/>
        <v>17</v>
      </c>
      <c r="F6" s="33">
        <f t="shared" si="3"/>
        <v>4</v>
      </c>
      <c r="G6" s="33">
        <f t="shared" si="3"/>
        <v>0</v>
      </c>
      <c r="H6" s="33" t="str">
        <f t="shared" si="3"/>
        <v>福島県　須賀川市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0.55000000000000004</v>
      </c>
      <c r="Q6" s="34">
        <f t="shared" si="3"/>
        <v>100</v>
      </c>
      <c r="R6" s="34">
        <f t="shared" si="3"/>
        <v>3780</v>
      </c>
      <c r="S6" s="34">
        <f t="shared" si="3"/>
        <v>77638</v>
      </c>
      <c r="T6" s="34">
        <f t="shared" si="3"/>
        <v>279.43</v>
      </c>
      <c r="U6" s="34">
        <f t="shared" si="3"/>
        <v>277.83999999999997</v>
      </c>
      <c r="V6" s="34">
        <f t="shared" si="3"/>
        <v>425</v>
      </c>
      <c r="W6" s="34">
        <f t="shared" si="3"/>
        <v>0.46</v>
      </c>
      <c r="X6" s="34">
        <f t="shared" si="3"/>
        <v>923.91</v>
      </c>
      <c r="Y6" s="35">
        <f>IF(Y7="",NA(),Y7)</f>
        <v>99.53</v>
      </c>
      <c r="Z6" s="35">
        <f t="shared" ref="Z6:AH6" si="4">IF(Z7="",NA(),Z7)</f>
        <v>100</v>
      </c>
      <c r="AA6" s="35">
        <f t="shared" si="4"/>
        <v>100</v>
      </c>
      <c r="AB6" s="35">
        <f t="shared" si="4"/>
        <v>100</v>
      </c>
      <c r="AC6" s="35">
        <f t="shared" si="4"/>
        <v>60.73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3844.06</v>
      </c>
      <c r="BG6" s="35">
        <f t="shared" ref="BG6:BO6" si="7">IF(BG7="",NA(),BG7)</f>
        <v>3475.51</v>
      </c>
      <c r="BH6" s="35">
        <f t="shared" si="7"/>
        <v>3111.19</v>
      </c>
      <c r="BI6" s="35">
        <f t="shared" si="7"/>
        <v>2537.5300000000002</v>
      </c>
      <c r="BJ6" s="35">
        <f t="shared" si="7"/>
        <v>1327.95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36.020000000000003</v>
      </c>
      <c r="BR6" s="35">
        <f t="shared" ref="BR6:BZ6" si="8">IF(BR7="",NA(),BR7)</f>
        <v>25.17</v>
      </c>
      <c r="BS6" s="35">
        <f t="shared" si="8"/>
        <v>30.45</v>
      </c>
      <c r="BT6" s="35">
        <f t="shared" si="8"/>
        <v>31.4</v>
      </c>
      <c r="BU6" s="35">
        <f t="shared" si="8"/>
        <v>19.98</v>
      </c>
      <c r="BV6" s="35">
        <f t="shared" si="8"/>
        <v>62.83</v>
      </c>
      <c r="BW6" s="35">
        <f t="shared" si="8"/>
        <v>64.63</v>
      </c>
      <c r="BX6" s="35">
        <f t="shared" si="8"/>
        <v>66.56</v>
      </c>
      <c r="BY6" s="35">
        <f t="shared" si="8"/>
        <v>66.22</v>
      </c>
      <c r="BZ6" s="35">
        <f t="shared" si="8"/>
        <v>69.87</v>
      </c>
      <c r="CA6" s="34" t="str">
        <f>IF(CA7="","",IF(CA7="-","【-】","【"&amp;SUBSTITUTE(TEXT(CA7,"#,##0.00"),"-","△")&amp;"】"))</f>
        <v>【69.80】</v>
      </c>
      <c r="CB6" s="35">
        <f>IF(CB7="",NA(),CB7)</f>
        <v>534.1</v>
      </c>
      <c r="CC6" s="35">
        <f t="shared" ref="CC6:CK6" si="9">IF(CC7="",NA(),CC7)</f>
        <v>753.2</v>
      </c>
      <c r="CD6" s="35">
        <f t="shared" si="9"/>
        <v>601.38</v>
      </c>
      <c r="CE6" s="35">
        <f t="shared" si="9"/>
        <v>661.64</v>
      </c>
      <c r="CF6" s="35">
        <f t="shared" si="9"/>
        <v>962.49</v>
      </c>
      <c r="CG6" s="35">
        <f t="shared" si="9"/>
        <v>250.43</v>
      </c>
      <c r="CH6" s="35">
        <f t="shared" si="9"/>
        <v>245.75</v>
      </c>
      <c r="CI6" s="35">
        <f t="shared" si="9"/>
        <v>244.29</v>
      </c>
      <c r="CJ6" s="35">
        <f t="shared" si="9"/>
        <v>246.72</v>
      </c>
      <c r="CK6" s="35">
        <f t="shared" si="9"/>
        <v>234.96</v>
      </c>
      <c r="CL6" s="34" t="str">
        <f>IF(CL7="","",IF(CL7="-","【-】","【"&amp;SUBSTITUTE(TEXT(CL7,"#,##0.00"),"-","△")&amp;"】"))</f>
        <v>【232.54】</v>
      </c>
      <c r="CM6" s="35">
        <f>IF(CM7="",NA(),CM7)</f>
        <v>9.2799999999999994</v>
      </c>
      <c r="CN6" s="35">
        <f t="shared" ref="CN6:CV6" si="10">IF(CN7="",NA(),CN7)</f>
        <v>9.2799999999999994</v>
      </c>
      <c r="CO6" s="35">
        <f t="shared" si="10"/>
        <v>9.2799999999999994</v>
      </c>
      <c r="CP6" s="35">
        <f t="shared" si="10"/>
        <v>9.2799999999999994</v>
      </c>
      <c r="CQ6" s="35">
        <f t="shared" si="10"/>
        <v>10.18</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72079</v>
      </c>
      <c r="D7" s="37">
        <v>47</v>
      </c>
      <c r="E7" s="37">
        <v>17</v>
      </c>
      <c r="F7" s="37">
        <v>4</v>
      </c>
      <c r="G7" s="37">
        <v>0</v>
      </c>
      <c r="H7" s="37" t="s">
        <v>109</v>
      </c>
      <c r="I7" s="37" t="s">
        <v>110</v>
      </c>
      <c r="J7" s="37" t="s">
        <v>111</v>
      </c>
      <c r="K7" s="37" t="s">
        <v>112</v>
      </c>
      <c r="L7" s="37" t="s">
        <v>113</v>
      </c>
      <c r="M7" s="37"/>
      <c r="N7" s="38" t="s">
        <v>114</v>
      </c>
      <c r="O7" s="38" t="s">
        <v>115</v>
      </c>
      <c r="P7" s="38">
        <v>0.55000000000000004</v>
      </c>
      <c r="Q7" s="38">
        <v>100</v>
      </c>
      <c r="R7" s="38">
        <v>3780</v>
      </c>
      <c r="S7" s="38">
        <v>77638</v>
      </c>
      <c r="T7" s="38">
        <v>279.43</v>
      </c>
      <c r="U7" s="38">
        <v>277.83999999999997</v>
      </c>
      <c r="V7" s="38">
        <v>425</v>
      </c>
      <c r="W7" s="38">
        <v>0.46</v>
      </c>
      <c r="X7" s="38">
        <v>923.91</v>
      </c>
      <c r="Y7" s="38">
        <v>99.53</v>
      </c>
      <c r="Z7" s="38">
        <v>100</v>
      </c>
      <c r="AA7" s="38">
        <v>100</v>
      </c>
      <c r="AB7" s="38">
        <v>100</v>
      </c>
      <c r="AC7" s="38">
        <v>60.73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3844.06</v>
      </c>
      <c r="BG7" s="38">
        <v>3475.51</v>
      </c>
      <c r="BH7" s="38">
        <v>3111.19</v>
      </c>
      <c r="BI7" s="38">
        <v>2537.5300000000002</v>
      </c>
      <c r="BJ7" s="38">
        <v>1327.95</v>
      </c>
      <c r="BK7" s="38">
        <v>1622.51</v>
      </c>
      <c r="BL7" s="38">
        <v>1569.13</v>
      </c>
      <c r="BM7" s="38">
        <v>1436</v>
      </c>
      <c r="BN7" s="38">
        <v>1434.89</v>
      </c>
      <c r="BO7" s="38">
        <v>1298.9100000000001</v>
      </c>
      <c r="BP7" s="38">
        <v>1348.09</v>
      </c>
      <c r="BQ7" s="38">
        <v>36.020000000000003</v>
      </c>
      <c r="BR7" s="38">
        <v>25.17</v>
      </c>
      <c r="BS7" s="38">
        <v>30.45</v>
      </c>
      <c r="BT7" s="38">
        <v>31.4</v>
      </c>
      <c r="BU7" s="38">
        <v>19.98</v>
      </c>
      <c r="BV7" s="38">
        <v>62.83</v>
      </c>
      <c r="BW7" s="38">
        <v>64.63</v>
      </c>
      <c r="BX7" s="38">
        <v>66.56</v>
      </c>
      <c r="BY7" s="38">
        <v>66.22</v>
      </c>
      <c r="BZ7" s="38">
        <v>69.87</v>
      </c>
      <c r="CA7" s="38">
        <v>69.8</v>
      </c>
      <c r="CB7" s="38">
        <v>534.1</v>
      </c>
      <c r="CC7" s="38">
        <v>753.2</v>
      </c>
      <c r="CD7" s="38">
        <v>601.38</v>
      </c>
      <c r="CE7" s="38">
        <v>661.64</v>
      </c>
      <c r="CF7" s="38">
        <v>962.49</v>
      </c>
      <c r="CG7" s="38">
        <v>250.43</v>
      </c>
      <c r="CH7" s="38">
        <v>245.75</v>
      </c>
      <c r="CI7" s="38">
        <v>244.29</v>
      </c>
      <c r="CJ7" s="38">
        <v>246.72</v>
      </c>
      <c r="CK7" s="38">
        <v>234.96</v>
      </c>
      <c r="CL7" s="38">
        <v>232.54</v>
      </c>
      <c r="CM7" s="38">
        <v>9.2799999999999994</v>
      </c>
      <c r="CN7" s="38">
        <v>9.2799999999999994</v>
      </c>
      <c r="CO7" s="38">
        <v>9.2799999999999994</v>
      </c>
      <c r="CP7" s="38">
        <v>9.2799999999999994</v>
      </c>
      <c r="CQ7" s="38">
        <v>10.18</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相楽 聖也</cp:lastModifiedBy>
  <cp:lastPrinted>2018-02-06T04:29:23Z</cp:lastPrinted>
  <dcterms:modified xsi:type="dcterms:W3CDTF">2018-02-06T04:44:31Z</dcterms:modified>
</cp:coreProperties>
</file>