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<sst xmlns="http://schemas.openxmlformats.org/spreadsheetml/2006/main" count="240" uniqueCount="125">
  <si>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</si>
  <si>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</si>
  <si>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</si>
  <si>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</si>
  <si>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</si>
  <si>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</si>
  <si>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</si>
  <si>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</si>
  <si>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</si>
  <si>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</si>
  <si>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</si>
  <si>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</si>
  <si>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</si>
  <si>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</si>
  <si>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</si>
  <si>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</si>
  <si>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</si>
  <si>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</si>
  <si>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</si>
  <si>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</si>
  <si>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</si>
  <si>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</si>
  <si>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</si>
  <si>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</si>
  <si>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</si>
  <si>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</si>
  <si>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</si>
  <si>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</si>
  <si>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</si>
  <si>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</si>
  <si>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</si>
  <si>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</si>
  <si>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</si>
  <si>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</si>
  <si>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</si>
  <si>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</si>
  <si>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</si>
  <si>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</si>
  <si>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</si>
  <si>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</si>
  <si>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</si>
  <si>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</si>
  <si>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</si>
  <si>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</si>
  <si>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</si>
  <si>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</si>
  <si>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</si>
  <si>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</si>
  <si>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</si>
  <si>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</si>
  <si>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</si>
  <si>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</si>
  <si>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</si>
  <si>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</si>
  <si>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</si>
  <si>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</si>
  <si>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</si>
  <si>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</si>
  <si>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</si>
  <si>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</si>
  <si>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</si>
  <si>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</si>
  <si>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</si>
  <si>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</si>
  <si>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</si>
  <si>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</si>
  <si>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</si>
  <si>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</si>
  <si>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</si>
  <si>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</si>
  <si>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</si>
  <si>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</si>
  <si>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</si>
  <si>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</si>
  <si>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</si>
  <si>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</si>
  <si>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</si>
  <si>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</si>
  <si>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</si>
  <si>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</si>
  <si>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</si>
  <si>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</si>
  <si>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</si>
  <si>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</si>
  <si>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</si>
  <si>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</si>
  <si>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</si>
  <si>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</si>
  <si>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</si>
  <si>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</si>
  <si>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</si>
  <si>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</si>
  <si>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</si>
  <si>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</si>
  <si>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</si>
  <si>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</si>
  <si>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</si>
  <si>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</si>
  <si>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</si>
  <si>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</si>
  <si>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</si>
  <si>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</si>
  <si>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</si>
  <si>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</si>
  <si>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</si>
  <si>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</si>
  <si>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</si>
  <si>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</si>
  <si>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</si>
  <si>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相馬市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</si>
  <si>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</si>
  <si>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</si>
  <si>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</si>
  <si>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</si>
  <si>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</si>
  <si>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</si>
  <si>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</si>
  <si>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</si>
  <si>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</si>
  <si>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</si>
  <si>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</si>
  <si>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現時点で老朽化している管渠は無いが相馬市下水道ストックマネジメント計画に基づき、計画的に維持管理を進めていく。</t>
    <phoneticPr fontId="4"/>
  </si>
  <si>
    <t>　今後は法適用化を進め、将来の施設・設備更新まで含めた経営を検討し、さらに経営の健全化を進めたい。</t>
    <rPh sb="12" eb="14">
      <t>ショウライ</t>
    </rPh>
    <rPh sb="15" eb="17">
      <t>シセツ</t>
    </rPh>
    <rPh sb="18" eb="20">
      <t>セツビ</t>
    </rPh>
    <rPh sb="20" eb="22">
      <t>コウシン</t>
    </rPh>
    <rPh sb="24" eb="25">
      <t>フク</t>
    </rPh>
    <rPh sb="27" eb="29">
      <t>ケイエイ</t>
    </rPh>
    <phoneticPr fontId="4"/>
  </si>
  <si>
    <t>　汚水処理費等は改善したが、今後の人口減少等を考慮すると、企業債の償還や、施設・設備の更新費用の捻出のため更なる経営改善が必要。</t>
    <rPh sb="1" eb="3">
      <t>オスイ</t>
    </rPh>
    <rPh sb="3" eb="5">
      <t>ショリ</t>
    </rPh>
    <rPh sb="5" eb="6">
      <t>ヒ</t>
    </rPh>
    <rPh sb="6" eb="7">
      <t>ナド</t>
    </rPh>
    <rPh sb="8" eb="10">
      <t>カイゼン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</si>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</sst>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0.02</c:v>
                </c:pt>
                <c:pt idx="4">
                  <c:v>0</c:v>
                </c:pt>
              </c:numCache>
            </c:numRef>
          </c:val>
        </c:ser>
        <c:dLbls>
          <c:showLegendKey val="0"/>
          <c:showVal val="0"/>
          <c:showCatName val="0"/>
          <c:showSerName val="0"/>
          <c:showPercent val="0"/>
          <c:showBubbleSize val="0"/>
        </c:dLbls>
        <c:gapWidth val="150"/>
        <c:axId val="86148992"/>
        <c:axId val="861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86148992"/>
        <c:axId val="86171648"/>
      </c:lineChart>
      <c:dateAx>
        <c:axId val="86148992"/>
        <c:scaling>
          <c:orientation val="minMax"/>
        </c:scaling>
        <c:delete val="1"/>
        <c:axPos val="b"/>
        <c:numFmt formatCode="ge" sourceLinked="1"/>
        <c:majorTickMark val="none"/>
        <c:minorTickMark val="none"/>
        <c:tickLblPos val="none"/>
        <c:crossAx val="86171648"/>
        <c:crosses val="autoZero"/>
        <c:auto val="1"/>
        <c:lblOffset val="100"/>
        <c:baseTimeUnit val="years"/>
      </c:dateAx>
      <c:valAx>
        <c:axId val="861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83.97</c:v>
                </c:pt>
                <c:pt idx="1">
                  <c:v>81.62</c:v>
                </c:pt>
                <c:pt idx="2">
                  <c:v>82.46</c:v>
                </c:pt>
                <c:pt idx="3">
                  <c:v>83.34</c:v>
                </c:pt>
                <c:pt idx="4">
                  <c:v>81.13</c:v>
                </c:pt>
              </c:numCache>
            </c:numRef>
          </c:val>
        </c:ser>
        <c:dLbls>
          <c:showLegendKey val="0"/>
          <c:showVal val="0"/>
          <c:showCatName val="0"/>
          <c:showSerName val="0"/>
          <c:showPercent val="0"/>
          <c:showBubbleSize val="0"/>
        </c:dLbls>
        <c:gapWidth val="150"/>
        <c:axId val="90888448"/>
        <c:axId val="909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90888448"/>
        <c:axId val="90980736"/>
      </c:lineChart>
      <c:dateAx>
        <c:axId val="90888448"/>
        <c:scaling>
          <c:orientation val="minMax"/>
        </c:scaling>
        <c:delete val="1"/>
        <c:axPos val="b"/>
        <c:numFmt formatCode="ge" sourceLinked="1"/>
        <c:majorTickMark val="none"/>
        <c:minorTickMark val="none"/>
        <c:tickLblPos val="none"/>
        <c:crossAx val="90980736"/>
        <c:crosses val="autoZero"/>
        <c:auto val="1"/>
        <c:lblOffset val="100"/>
        <c:baseTimeUnit val="years"/>
      </c:dateAx>
      <c:valAx>
        <c:axId val="909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76.150000000000006</c:v>
                </c:pt>
                <c:pt idx="1">
                  <c:v>76.02</c:v>
                </c:pt>
                <c:pt idx="2">
                  <c:v>76.66</c:v>
                </c:pt>
                <c:pt idx="3">
                  <c:v>68.36</c:v>
                </c:pt>
                <c:pt idx="4">
                  <c:v>70.69</c:v>
                </c:pt>
              </c:numCache>
            </c:numRef>
          </c:val>
        </c:ser>
        <c:dLbls>
          <c:showLegendKey val="0"/>
          <c:showVal val="0"/>
          <c:showCatName val="0"/>
          <c:showSerName val="0"/>
          <c:showPercent val="0"/>
          <c:showBubbleSize val="0"/>
        </c:dLbls>
        <c:gapWidth val="150"/>
        <c:axId val="90998656"/>
        <c:axId val="910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90998656"/>
        <c:axId val="91004928"/>
      </c:lineChart>
      <c:dateAx>
        <c:axId val="90998656"/>
        <c:scaling>
          <c:orientation val="minMax"/>
        </c:scaling>
        <c:delete val="1"/>
        <c:axPos val="b"/>
        <c:numFmt formatCode="ge" sourceLinked="1"/>
        <c:majorTickMark val="none"/>
        <c:minorTickMark val="none"/>
        <c:tickLblPos val="none"/>
        <c:crossAx val="91004928"/>
        <c:crosses val="autoZero"/>
        <c:auto val="1"/>
        <c:lblOffset val="100"/>
        <c:baseTimeUnit val="years"/>
      </c:dateAx>
      <c:valAx>
        <c:axId val="910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78.239999999999995</c:v>
                </c:pt>
                <c:pt idx="1">
                  <c:v>40.08</c:v>
                </c:pt>
                <c:pt idx="2">
                  <c:v>50.38</c:v>
                </c:pt>
                <c:pt idx="3">
                  <c:v>52.05</c:v>
                </c:pt>
                <c:pt idx="4">
                  <c:v>51.45</c:v>
                </c:pt>
              </c:numCache>
            </c:numRef>
          </c:val>
        </c:ser>
        <c:dLbls>
          <c:showLegendKey val="0"/>
          <c:showVal val="0"/>
          <c:showCatName val="0"/>
          <c:showSerName val="0"/>
          <c:showPercent val="0"/>
          <c:showBubbleSize val="0"/>
        </c:dLbls>
        <c:gapWidth val="150"/>
        <c:axId val="89486848"/>
        <c:axId val="894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86848"/>
        <c:axId val="89488768"/>
      </c:lineChart>
      <c:dateAx>
        <c:axId val="89486848"/>
        <c:scaling>
          <c:orientation val="minMax"/>
        </c:scaling>
        <c:delete val="1"/>
        <c:axPos val="b"/>
        <c:numFmt formatCode="ge" sourceLinked="1"/>
        <c:majorTickMark val="none"/>
        <c:minorTickMark val="none"/>
        <c:tickLblPos val="none"/>
        <c:crossAx val="89488768"/>
        <c:crosses val="autoZero"/>
        <c:auto val="1"/>
        <c:lblOffset val="100"/>
        <c:baseTimeUnit val="years"/>
      </c:dateAx>
      <c:valAx>
        <c:axId val="894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11040"/>
        <c:axId val="895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11040"/>
        <c:axId val="89512960"/>
      </c:lineChart>
      <c:dateAx>
        <c:axId val="89511040"/>
        <c:scaling>
          <c:orientation val="minMax"/>
        </c:scaling>
        <c:delete val="1"/>
        <c:axPos val="b"/>
        <c:numFmt formatCode="ge" sourceLinked="1"/>
        <c:majorTickMark val="none"/>
        <c:minorTickMark val="none"/>
        <c:tickLblPos val="none"/>
        <c:crossAx val="89512960"/>
        <c:crosses val="autoZero"/>
        <c:auto val="1"/>
        <c:lblOffset val="100"/>
        <c:baseTimeUnit val="years"/>
      </c:dateAx>
      <c:valAx>
        <c:axId val="895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59808"/>
        <c:axId val="895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59808"/>
        <c:axId val="89561728"/>
      </c:lineChart>
      <c:dateAx>
        <c:axId val="89559808"/>
        <c:scaling>
          <c:orientation val="minMax"/>
        </c:scaling>
        <c:delete val="1"/>
        <c:axPos val="b"/>
        <c:numFmt formatCode="ge" sourceLinked="1"/>
        <c:majorTickMark val="none"/>
        <c:minorTickMark val="none"/>
        <c:tickLblPos val="none"/>
        <c:crossAx val="89561728"/>
        <c:crosses val="autoZero"/>
        <c:auto val="1"/>
        <c:lblOffset val="100"/>
        <c:baseTimeUnit val="years"/>
      </c:dateAx>
      <c:valAx>
        <c:axId val="895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724608"/>
        <c:axId val="907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24608"/>
        <c:axId val="90734976"/>
      </c:lineChart>
      <c:dateAx>
        <c:axId val="90724608"/>
        <c:scaling>
          <c:orientation val="minMax"/>
        </c:scaling>
        <c:delete val="1"/>
        <c:axPos val="b"/>
        <c:numFmt formatCode="ge" sourceLinked="1"/>
        <c:majorTickMark val="none"/>
        <c:minorTickMark val="none"/>
        <c:tickLblPos val="none"/>
        <c:crossAx val="90734976"/>
        <c:crosses val="autoZero"/>
        <c:auto val="1"/>
        <c:lblOffset val="100"/>
        <c:baseTimeUnit val="years"/>
      </c:dateAx>
      <c:valAx>
        <c:axId val="907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761472"/>
        <c:axId val="907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61472"/>
        <c:axId val="90767744"/>
      </c:lineChart>
      <c:dateAx>
        <c:axId val="90761472"/>
        <c:scaling>
          <c:orientation val="minMax"/>
        </c:scaling>
        <c:delete val="1"/>
        <c:axPos val="b"/>
        <c:numFmt formatCode="ge" sourceLinked="1"/>
        <c:majorTickMark val="none"/>
        <c:minorTickMark val="none"/>
        <c:tickLblPos val="none"/>
        <c:crossAx val="90767744"/>
        <c:crosses val="autoZero"/>
        <c:auto val="1"/>
        <c:lblOffset val="100"/>
        <c:baseTimeUnit val="years"/>
      </c:dateAx>
      <c:valAx>
        <c:axId val="907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1145.22</c:v>
                </c:pt>
                <c:pt idx="1">
                  <c:v>2719.38</c:v>
                </c:pt>
                <c:pt idx="2">
                  <c:v>2208.69</c:v>
                </c:pt>
                <c:pt idx="3" formatCode="#,##0.00;&quot;△&quot;#,##0.00">
                  <c:v>0</c:v>
                </c:pt>
                <c:pt idx="4" formatCode="#,##0.00;&quot;△&quot;#,##0.00">
                  <c:v>0</c:v>
                </c:pt>
              </c:numCache>
            </c:numRef>
          </c:val>
        </c:ser>
        <c:dLbls>
          <c:showLegendKey val="0"/>
          <c:showVal val="0"/>
          <c:showCatName val="0"/>
          <c:showSerName val="0"/>
          <c:showPercent val="0"/>
          <c:showBubbleSize val="0"/>
        </c:dLbls>
        <c:gapWidth val="150"/>
        <c:axId val="90789760"/>
        <c:axId val="908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90789760"/>
        <c:axId val="90800128"/>
      </c:lineChart>
      <c:dateAx>
        <c:axId val="90789760"/>
        <c:scaling>
          <c:orientation val="minMax"/>
        </c:scaling>
        <c:delete val="1"/>
        <c:axPos val="b"/>
        <c:numFmt formatCode="ge" sourceLinked="1"/>
        <c:majorTickMark val="none"/>
        <c:minorTickMark val="none"/>
        <c:tickLblPos val="none"/>
        <c:crossAx val="90800128"/>
        <c:crosses val="autoZero"/>
        <c:auto val="1"/>
        <c:lblOffset val="100"/>
        <c:baseTimeUnit val="years"/>
      </c:dateAx>
      <c:valAx>
        <c:axId val="908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18.96</c:v>
                </c:pt>
                <c:pt idx="1">
                  <c:v>16.66</c:v>
                </c:pt>
                <c:pt idx="2">
                  <c:v>28.6</c:v>
                </c:pt>
                <c:pt idx="3">
                  <c:v>29.39</c:v>
                </c:pt>
                <c:pt idx="4">
                  <c:v>99.3</c:v>
                </c:pt>
              </c:numCache>
            </c:numRef>
          </c:val>
        </c:ser>
        <c:dLbls>
          <c:showLegendKey val="0"/>
          <c:showVal val="0"/>
          <c:showCatName val="0"/>
          <c:showSerName val="0"/>
          <c:showPercent val="0"/>
          <c:showBubbleSize val="0"/>
        </c:dLbls>
        <c:gapWidth val="150"/>
        <c:axId val="90807680"/>
        <c:axId val="908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90807680"/>
        <c:axId val="90838528"/>
      </c:lineChart>
      <c:dateAx>
        <c:axId val="90807680"/>
        <c:scaling>
          <c:orientation val="minMax"/>
        </c:scaling>
        <c:delete val="1"/>
        <c:axPos val="b"/>
        <c:numFmt formatCode="ge" sourceLinked="1"/>
        <c:majorTickMark val="none"/>
        <c:minorTickMark val="none"/>
        <c:tickLblPos val="none"/>
        <c:crossAx val="90838528"/>
        <c:crosses val="autoZero"/>
        <c:auto val="1"/>
        <c:lblOffset val="100"/>
        <c:baseTimeUnit val="years"/>
      </c:dateAx>
      <c:valAx>
        <c:axId val="908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777.64</c:v>
                </c:pt>
                <c:pt idx="1">
                  <c:v>874.72</c:v>
                </c:pt>
                <c:pt idx="2">
                  <c:v>520.23</c:v>
                </c:pt>
                <c:pt idx="3">
                  <c:v>508.38</c:v>
                </c:pt>
                <c:pt idx="4">
                  <c:v>150</c:v>
                </c:pt>
              </c:numCache>
            </c:numRef>
          </c:val>
        </c:ser>
        <c:dLbls>
          <c:showLegendKey val="0"/>
          <c:showVal val="0"/>
          <c:showCatName val="0"/>
          <c:showSerName val="0"/>
          <c:showPercent val="0"/>
          <c:showBubbleSize val="0"/>
        </c:dLbls>
        <c:gapWidth val="150"/>
        <c:axId val="90868352"/>
        <c:axId val="908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90868352"/>
        <c:axId val="90878720"/>
      </c:lineChart>
      <c:dateAx>
        <c:axId val="90868352"/>
        <c:scaling>
          <c:orientation val="minMax"/>
        </c:scaling>
        <c:delete val="1"/>
        <c:axPos val="b"/>
        <c:numFmt formatCode="ge" sourceLinked="1"/>
        <c:majorTickMark val="none"/>
        <c:minorTickMark val="none"/>
        <c:tickLblPos val="none"/>
        <c:crossAx val="90878720"/>
        <c:crosses val="autoZero"/>
        <c:auto val="1"/>
        <c:lblOffset val="100"/>
        <c:baseTimeUnit val="years"/>
      </c:dateAx>
      <c:valAx>
        <c:axId val="9087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相馬市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124</v>
      </c>
      <c r="AE8" s="73"/>
      <c r="AF8" s="73"/>
      <c r="AG8" s="73"/>
      <c r="AH8" s="73"/>
      <c r="AI8" s="73"/>
      <c r="AJ8" s="73"/>
      <c r="AK8" s="4"/>
      <c r="AL8" s="67">
        <f>データ!S6</f>
        <v>35812</v>
      </c>
      <c r="AM8" s="67"/>
      <c r="AN8" s="67"/>
      <c r="AO8" s="67"/>
      <c r="AP8" s="67"/>
      <c r="AQ8" s="67"/>
      <c r="AR8" s="67"/>
      <c r="AS8" s="67"/>
      <c r="AT8" s="66">
        <f>データ!T6</f>
        <v>197.79</v>
      </c>
      <c r="AU8" s="66"/>
      <c r="AV8" s="66"/>
      <c r="AW8" s="66"/>
      <c r="AX8" s="66"/>
      <c r="AY8" s="66"/>
      <c r="AZ8" s="66"/>
      <c r="BA8" s="66"/>
      <c r="BB8" s="66">
        <f>データ!U6</f>
        <v>181.06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60</v>
      </c>
      <c r="Q10" s="66"/>
      <c r="R10" s="66"/>
      <c r="S10" s="66"/>
      <c r="T10" s="66"/>
      <c r="U10" s="66"/>
      <c r="V10" s="66"/>
      <c r="W10" s="66">
        <f>データ!Q6</f>
        <v>86.7</v>
      </c>
      <c r="X10" s="66"/>
      <c r="Y10" s="66"/>
      <c r="Z10" s="66"/>
      <c r="AA10" s="66"/>
      <c r="AB10" s="66"/>
      <c r="AC10" s="66"/>
      <c r="AD10" s="67">
        <f>データ!R6</f>
        <v>2808</v>
      </c>
      <c r="AE10" s="67"/>
      <c r="AF10" s="67"/>
      <c r="AG10" s="67"/>
      <c r="AH10" s="67"/>
      <c r="AI10" s="67"/>
      <c r="AJ10" s="67"/>
      <c r="AK10" s="2"/>
      <c r="AL10" s="67">
        <f>データ!V6</f>
        <v>21366</v>
      </c>
      <c r="AM10" s="67"/>
      <c r="AN10" s="67"/>
      <c r="AO10" s="67"/>
      <c r="AP10" s="67"/>
      <c r="AQ10" s="67"/>
      <c r="AR10" s="67"/>
      <c r="AS10" s="67"/>
      <c r="AT10" s="66">
        <f>データ!W6</f>
        <v>8.15</v>
      </c>
      <c r="AU10" s="66"/>
      <c r="AV10" s="66"/>
      <c r="AW10" s="66"/>
      <c r="AX10" s="66"/>
      <c r="AY10" s="66"/>
      <c r="AZ10" s="66"/>
      <c r="BA10" s="66"/>
      <c r="BB10" s="66">
        <f>データ!X6</f>
        <v>2621.6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72095</v>
      </c>
      <c r="D6" s="33">
        <f t="shared" si="3"/>
        <v>47</v>
      </c>
      <c r="E6" s="33">
        <f t="shared" si="3"/>
        <v>17</v>
      </c>
      <c r="F6" s="33">
        <f t="shared" si="3"/>
        <v>1</v>
      </c>
      <c r="G6" s="33">
        <f t="shared" si="3"/>
        <v>0</v>
      </c>
      <c r="H6" s="33" t="str">
        <f t="shared" si="3"/>
        <v>福島県　相馬市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60</v>
      </c>
      <c r="Q6" s="34">
        <f t="shared" si="3"/>
        <v>86.7</v>
      </c>
      <c r="R6" s="34">
        <f t="shared" si="3"/>
        <v>2808</v>
      </c>
      <c r="S6" s="34">
        <f t="shared" si="3"/>
        <v>35812</v>
      </c>
      <c r="T6" s="34">
        <f t="shared" si="3"/>
        <v>197.79</v>
      </c>
      <c r="U6" s="34">
        <f t="shared" si="3"/>
        <v>181.06</v>
      </c>
      <c r="V6" s="34">
        <f t="shared" si="3"/>
        <v>21366</v>
      </c>
      <c r="W6" s="34">
        <f t="shared" si="3"/>
        <v>8.15</v>
      </c>
      <c r="X6" s="34">
        <f t="shared" si="3"/>
        <v>2621.6</v>
      </c>
      <c r="Y6" s="35">
        <f>IF(Y7="",NA(),Y7)</f>
        <v>78.239999999999995</v>
      </c>
      <c r="Z6" s="35">
        <f t="shared" ref="Z6:AH6" si="4">IF(Z7="",NA(),Z7)</f>
        <v>40.08</v>
      </c>
      <c r="AA6" s="35">
        <f t="shared" si="4"/>
        <v>50.38</v>
      </c>
      <c r="AB6" s="35">
        <f t="shared" si="4"/>
        <v>52.05</v>
      </c>
      <c r="AC6" s="35">
        <f t="shared" si="4"/>
        <v>51.45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1145.22</v>
      </c>
      <c r="BG6" s="35">
        <f t="shared" ref="BG6:BO6" si="7">IF(BG7="",NA(),BG7)</f>
        <v>2719.38</v>
      </c>
      <c r="BH6" s="35">
        <f t="shared" si="7"/>
        <v>2208.69</v>
      </c>
      <c r="BI6" s="34">
        <f t="shared" si="7"/>
        <v>0</v>
      </c>
      <c r="BJ6" s="34">
        <f t="shared" si="7"/>
        <v>0</v>
      </c>
      <c r="BK6" s="35">
        <f t="shared" si="7"/>
        <v>1273.52</v>
      </c>
      <c r="BL6" s="35">
        <f t="shared" si="7"/>
        <v>1209.95</v>
      </c>
      <c r="BM6" s="35">
        <f t="shared" si="7"/>
        <v>1136.5</v>
      </c>
      <c r="BN6" s="35">
        <f t="shared" si="7"/>
        <v>1118.56</v>
      </c>
      <c r="BO6" s="35">
        <f t="shared" si="7"/>
        <v>1111.31</v>
      </c>
      <c r="BP6" s="34" t="str">
        <f>IF(BP7="","",IF(BP7="-","【-】","【"&amp;SUBSTITUTE(TEXT(BP7,"#,##0.00"),"-","△")&amp;"】"))</f>
        <v>【728.30】</v>
      </c>
      <c r="BQ6" s="35">
        <f>IF(BQ7="",NA(),BQ7)</f>
        <v>18.96</v>
      </c>
      <c r="BR6" s="35">
        <f t="shared" ref="BR6:BZ6" si="8">IF(BR7="",NA(),BR7)</f>
        <v>16.66</v>
      </c>
      <c r="BS6" s="35">
        <f t="shared" si="8"/>
        <v>28.6</v>
      </c>
      <c r="BT6" s="35">
        <f t="shared" si="8"/>
        <v>29.39</v>
      </c>
      <c r="BU6" s="35">
        <f t="shared" si="8"/>
        <v>99.3</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777.64</v>
      </c>
      <c r="CC6" s="35">
        <f t="shared" ref="CC6:CK6" si="9">IF(CC7="",NA(),CC7)</f>
        <v>874.72</v>
      </c>
      <c r="CD6" s="35">
        <f t="shared" si="9"/>
        <v>520.23</v>
      </c>
      <c r="CE6" s="35">
        <f t="shared" si="9"/>
        <v>508.38</v>
      </c>
      <c r="CF6" s="35">
        <f t="shared" si="9"/>
        <v>150</v>
      </c>
      <c r="CG6" s="35">
        <f t="shared" si="9"/>
        <v>224.94</v>
      </c>
      <c r="CH6" s="35">
        <f t="shared" si="9"/>
        <v>220.67</v>
      </c>
      <c r="CI6" s="35">
        <f t="shared" si="9"/>
        <v>217.82</v>
      </c>
      <c r="CJ6" s="35">
        <f t="shared" si="9"/>
        <v>215.28</v>
      </c>
      <c r="CK6" s="35">
        <f t="shared" si="9"/>
        <v>207.96</v>
      </c>
      <c r="CL6" s="34" t="str">
        <f>IF(CL7="","",IF(CL7="-","【-】","【"&amp;SUBSTITUTE(TEXT(CL7,"#,##0.00"),"-","△")&amp;"】"))</f>
        <v>【137.82】</v>
      </c>
      <c r="CM6" s="35">
        <f>IF(CM7="",NA(),CM7)</f>
        <v>83.97</v>
      </c>
      <c r="CN6" s="35">
        <f t="shared" ref="CN6:CV6" si="10">IF(CN7="",NA(),CN7)</f>
        <v>81.62</v>
      </c>
      <c r="CO6" s="35">
        <f t="shared" si="10"/>
        <v>82.46</v>
      </c>
      <c r="CP6" s="35">
        <f t="shared" si="10"/>
        <v>83.34</v>
      </c>
      <c r="CQ6" s="35">
        <f t="shared" si="10"/>
        <v>81.13</v>
      </c>
      <c r="CR6" s="35">
        <f t="shared" si="10"/>
        <v>55.41</v>
      </c>
      <c r="CS6" s="35">
        <f t="shared" si="10"/>
        <v>55.81</v>
      </c>
      <c r="CT6" s="35">
        <f t="shared" si="10"/>
        <v>54.44</v>
      </c>
      <c r="CU6" s="35">
        <f t="shared" si="10"/>
        <v>54.67</v>
      </c>
      <c r="CV6" s="35">
        <f t="shared" si="10"/>
        <v>53.51</v>
      </c>
      <c r="CW6" s="34" t="str">
        <f>IF(CW7="","",IF(CW7="-","【-】","【"&amp;SUBSTITUTE(TEXT(CW7,"#,##0.00"),"-","△")&amp;"】"))</f>
        <v>【60.09】</v>
      </c>
      <c r="CX6" s="35">
        <f>IF(CX7="",NA(),CX7)</f>
        <v>76.150000000000006</v>
      </c>
      <c r="CY6" s="35">
        <f t="shared" ref="CY6:DG6" si="11">IF(CY7="",NA(),CY7)</f>
        <v>76.02</v>
      </c>
      <c r="CZ6" s="35">
        <f t="shared" si="11"/>
        <v>76.66</v>
      </c>
      <c r="DA6" s="35">
        <f t="shared" si="11"/>
        <v>68.36</v>
      </c>
      <c r="DB6" s="35">
        <f t="shared" si="11"/>
        <v>70.69</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0.02</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72095</v>
      </c>
      <c r="D7" s="37">
        <v>47</v>
      </c>
      <c r="E7" s="37">
        <v>17</v>
      </c>
      <c r="F7" s="37">
        <v>1</v>
      </c>
      <c r="G7" s="37">
        <v>0</v>
      </c>
      <c r="H7" s="37" t="s">
        <v>109</v>
      </c>
      <c r="I7" s="37" t="s">
        <v>110</v>
      </c>
      <c r="J7" s="37" t="s">
        <v>111</v>
      </c>
      <c r="K7" s="37" t="s">
        <v>112</v>
      </c>
      <c r="L7" s="37" t="s">
        <v>113</v>
      </c>
      <c r="M7" s="37"/>
      <c r="N7" s="38" t="s">
        <v>114</v>
      </c>
      <c r="O7" s="38" t="s">
        <v>115</v>
      </c>
      <c r="P7" s="38">
        <v>60</v>
      </c>
      <c r="Q7" s="38">
        <v>86.7</v>
      </c>
      <c r="R7" s="38">
        <v>2808</v>
      </c>
      <c r="S7" s="38">
        <v>35812</v>
      </c>
      <c r="T7" s="38">
        <v>197.79</v>
      </c>
      <c r="U7" s="38">
        <v>181.06</v>
      </c>
      <c r="V7" s="38">
        <v>21366</v>
      </c>
      <c r="W7" s="38">
        <v>8.15</v>
      </c>
      <c r="X7" s="38">
        <v>2621.6</v>
      </c>
      <c r="Y7" s="38">
        <v>78.239999999999995</v>
      </c>
      <c r="Z7" s="38">
        <v>40.08</v>
      </c>
      <c r="AA7" s="38">
        <v>50.38</v>
      </c>
      <c r="AB7" s="38">
        <v>52.05</v>
      </c>
      <c r="AC7" s="38">
        <v>51.45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1145.22</v>
      </c>
      <c r="BG7" s="38">
        <v>2719.38</v>
      </c>
      <c r="BH7" s="38">
        <v>2208.69</v>
      </c>
      <c r="BI7" s="38">
        <v>0</v>
      </c>
      <c r="BJ7" s="38">
        <v>0</v>
      </c>
      <c r="BK7" s="38">
        <v>1273.52</v>
      </c>
      <c r="BL7" s="38">
        <v>1209.95</v>
      </c>
      <c r="BM7" s="38">
        <v>1136.5</v>
      </c>
      <c r="BN7" s="38">
        <v>1118.56</v>
      </c>
      <c r="BO7" s="38">
        <v>1111.31</v>
      </c>
      <c r="BP7" s="38">
        <v>728.3</v>
      </c>
      <c r="BQ7" s="38">
        <v>18.96</v>
      </c>
      <c r="BR7" s="38">
        <v>16.66</v>
      </c>
      <c r="BS7" s="38">
        <v>28.6</v>
      </c>
      <c r="BT7" s="38">
        <v>29.39</v>
      </c>
      <c r="BU7" s="38">
        <v>99.3</v>
      </c>
      <c r="BV7" s="38">
        <v>67.849999999999994</v>
      </c>
      <c r="BW7" s="38">
        <v>69.48</v>
      </c>
      <c r="BX7" s="38">
        <v>71.650000000000006</v>
      </c>
      <c r="BY7" s="38">
        <v>72.33</v>
      </c>
      <c r="BZ7" s="38">
        <v>75.540000000000006</v>
      </c>
      <c r="CA7" s="38">
        <v>100.04</v>
      </c>
      <c r="CB7" s="38">
        <v>777.64</v>
      </c>
      <c r="CC7" s="38">
        <v>874.72</v>
      </c>
      <c r="CD7" s="38">
        <v>520.23</v>
      </c>
      <c r="CE7" s="38">
        <v>508.38</v>
      </c>
      <c r="CF7" s="38">
        <v>150</v>
      </c>
      <c r="CG7" s="38">
        <v>224.94</v>
      </c>
      <c r="CH7" s="38">
        <v>220.67</v>
      </c>
      <c r="CI7" s="38">
        <v>217.82</v>
      </c>
      <c r="CJ7" s="38">
        <v>215.28</v>
      </c>
      <c r="CK7" s="38">
        <v>207.96</v>
      </c>
      <c r="CL7" s="38">
        <v>137.82</v>
      </c>
      <c r="CM7" s="38">
        <v>83.97</v>
      </c>
      <c r="CN7" s="38">
        <v>81.62</v>
      </c>
      <c r="CO7" s="38">
        <v>82.46</v>
      </c>
      <c r="CP7" s="38">
        <v>83.34</v>
      </c>
      <c r="CQ7" s="38">
        <v>81.13</v>
      </c>
      <c r="CR7" s="38">
        <v>55.41</v>
      </c>
      <c r="CS7" s="38">
        <v>55.81</v>
      </c>
      <c r="CT7" s="38">
        <v>54.44</v>
      </c>
      <c r="CU7" s="38">
        <v>54.67</v>
      </c>
      <c r="CV7" s="38">
        <v>53.51</v>
      </c>
      <c r="CW7" s="38">
        <v>60.09</v>
      </c>
      <c r="CX7" s="38">
        <v>76.150000000000006</v>
      </c>
      <c r="CY7" s="38">
        <v>76.02</v>
      </c>
      <c r="CZ7" s="38">
        <v>76.66</v>
      </c>
      <c r="DA7" s="38">
        <v>68.36</v>
      </c>
      <c r="DB7" s="38">
        <v>70.69</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0.02</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2017-12-25T02:03:23Z</dcterms:created>
  <dcterms:modified xsi:type="dcterms:W3CDTF">2018-02-27T08:46:13Z</dcterms:modified>
  <cp:category/>
</cp:coreProperties>
</file>