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T10" i="4"/>
  <c r="P10" i="4"/>
  <c r="I10" i="4"/>
  <c r="AT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<sst xmlns="http://schemas.openxmlformats.org/spreadsheetml/2006/main" count="245" uniqueCount="126">
  <si>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</si>
  <si>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</si>
  <si>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</si>
  <si>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</si>
  <si>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</si>
  <si>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</si>
  <si>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</si>
  <si>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</si>
  <si>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</si>
  <si>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</si>
  <si>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</si>
  <si>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</si>
  <si>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</si>
  <si>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</si>
  <si>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</si>
  <si>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</si>
  <si>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</si>
  <si>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</si>
  <si>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</si>
  <si>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</si>
  <si>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</si>
  <si>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</si>
  <si>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</si>
  <si>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</si>
  <si>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</si>
  <si>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</si>
  <si>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</si>
  <si>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</si>
  <si>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</si>
  <si>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</si>
  <si>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</si>
  <si>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</si>
  <si>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</si>
  <si>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</si>
  <si>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</si>
  <si>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</si>
  <si>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</si>
  <si>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</si>
  <si>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</si>
  <si>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</si>
  <si>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</si>
  <si>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</si>
  <si>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</si>
  <si>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</si>
  <si>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</si>
  <si>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</si>
  <si>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</si>
  <si>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</si>
  <si>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</si>
  <si>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</si>
  <si>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</si>
  <si>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</si>
  <si>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</si>
  <si>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</si>
  <si>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</si>
  <si>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</si>
  <si>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</si>
  <si>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</si>
  <si>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</si>
  <si>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</si>
  <si>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</si>
  <si>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</si>
  <si>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</si>
  <si>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</si>
  <si>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</si>
  <si>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</si>
  <si>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</si>
  <si>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</si>
  <si>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</si>
  <si>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</si>
  <si>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</si>
  <si>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</si>
  <si>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</si>
  <si>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</si>
  <si>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</si>
  <si>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</si>
  <si>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</si>
  <si>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</si>
  <si>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</si>
  <si>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</si>
  <si>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</si>
  <si>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</si>
  <si>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</si>
  <si>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</si>
  <si>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</si>
  <si>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</si>
  <si>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</si>
  <si>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</si>
  <si>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</si>
  <si>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</si>
  <si>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</si>
  <si>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</si>
  <si>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</si>
  <si>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</si>
  <si>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</si>
  <si>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</si>
  <si>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</si>
  <si>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</si>
  <si>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</si>
  <si>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</si>
  <si>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</si>
  <si>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</si>
  <si>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</si>
  <si>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</si>
  <si>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</si>
  <si>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</si>
  <si>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</si>
  <si>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</si>
  <si>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</si>
  <si>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</si>
  <si>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相馬市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</si>
  <si>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</si>
  <si>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</si>
  <si>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</si>
  <si>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</si>
  <si>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</si>
  <si>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</si>
  <si>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</si>
  <si>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</si>
  <si>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</si>
  <si>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</si>
  <si>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</si>
  <si>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現時点で老朽化している管渠は無いが、今後は維持管理の財源確保も検討しなければならない。</t>
  </si>
  <si>
    <t>　今後は法適用化を進め、使用料や汚泥処理費の適正化を検討し、経営の健全化を進めたい。</t>
  </si>
  <si>
    <t>　平成２３年の東日本大震災の津波被災により、事業規模が縮小したため、施設・設備の修繕の有無等で経営状況が大きく変動してしまう。</t>
    <rPh sb="37" eb="39">
      <t>セツビ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</si>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</sst>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90784"/>
        <c:axId val="8761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90784"/>
        <c:axId val="87613440"/>
      </c:lineChart>
      <c:dateAx>
        <c:axId val="8759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13440"/>
        <c:crosses val="autoZero"/>
        <c:auto val="1"/>
        <c:lblOffset val="100"/>
        <c:baseTimeUnit val="years"/>
      </c:dateAx>
      <c:valAx>
        <c:axId val="8761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9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75264"/>
        <c:axId val="9176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75264"/>
        <c:axId val="91763456"/>
      </c:lineChart>
      <c:dateAx>
        <c:axId val="916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63456"/>
        <c:crosses val="autoZero"/>
        <c:auto val="1"/>
        <c:lblOffset val="100"/>
        <c:baseTimeUnit val="years"/>
      </c:dateAx>
      <c:valAx>
        <c:axId val="9176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7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32.03</c:v>
                </c:pt>
                <c:pt idx="1">
                  <c:v>36.96</c:v>
                </c:pt>
                <c:pt idx="2">
                  <c:v>54.93</c:v>
                </c:pt>
                <c:pt idx="3">
                  <c:v>59.71</c:v>
                </c:pt>
                <c:pt idx="4">
                  <c:v>61.34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85088"/>
        <c:axId val="9179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85088"/>
        <c:axId val="91791360"/>
      </c:lineChart>
      <c:dateAx>
        <c:axId val="9178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91360"/>
        <c:crosses val="autoZero"/>
        <c:auto val="1"/>
        <c:lblOffset val="100"/>
        <c:baseTimeUnit val="years"/>
      </c:dateAx>
      <c:valAx>
        <c:axId val="9179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8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59.92</c:v>
                </c:pt>
                <c:pt idx="1">
                  <c:v>14.58</c:v>
                </c:pt>
                <c:pt idx="2">
                  <c:v>38.29</c:v>
                </c:pt>
                <c:pt idx="3">
                  <c:v>38.700000000000003</c:v>
                </c:pt>
                <c:pt idx="4">
                  <c:v>27.81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73280"/>
        <c:axId val="9027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73280"/>
        <c:axId val="90275200"/>
      </c:lineChart>
      <c:dateAx>
        <c:axId val="9027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75200"/>
        <c:crosses val="autoZero"/>
        <c:auto val="1"/>
        <c:lblOffset val="100"/>
        <c:baseTimeUnit val="years"/>
      </c:dateAx>
      <c:valAx>
        <c:axId val="9027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7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97472"/>
        <c:axId val="9029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97472"/>
        <c:axId val="90299392"/>
      </c:lineChart>
      <c:dateAx>
        <c:axId val="9029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99392"/>
        <c:crosses val="autoZero"/>
        <c:auto val="1"/>
        <c:lblOffset val="100"/>
        <c:baseTimeUnit val="years"/>
      </c:dateAx>
      <c:valAx>
        <c:axId val="9029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9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94816"/>
        <c:axId val="9139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94816"/>
        <c:axId val="91396736"/>
      </c:lineChart>
      <c:dateAx>
        <c:axId val="9139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396736"/>
        <c:crosses val="autoZero"/>
        <c:auto val="1"/>
        <c:lblOffset val="100"/>
        <c:baseTimeUnit val="years"/>
      </c:dateAx>
      <c:valAx>
        <c:axId val="9139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39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11040"/>
        <c:axId val="9152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11040"/>
        <c:axId val="91521408"/>
      </c:lineChart>
      <c:dateAx>
        <c:axId val="9151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21408"/>
        <c:crosses val="autoZero"/>
        <c:auto val="1"/>
        <c:lblOffset val="100"/>
        <c:baseTimeUnit val="years"/>
      </c:dateAx>
      <c:valAx>
        <c:axId val="9152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1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47904"/>
        <c:axId val="9155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47904"/>
        <c:axId val="91554176"/>
      </c:lineChart>
      <c:dateAx>
        <c:axId val="9154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54176"/>
        <c:crosses val="autoZero"/>
        <c:auto val="1"/>
        <c:lblOffset val="100"/>
        <c:baseTimeUnit val="years"/>
      </c:dateAx>
      <c:valAx>
        <c:axId val="9155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4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11553.96</c:v>
                </c:pt>
                <c:pt idx="1">
                  <c:v>10536.21</c:v>
                </c:pt>
                <c:pt idx="2">
                  <c:v>8364.68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76192"/>
        <c:axId val="9158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76192"/>
        <c:axId val="91586560"/>
      </c:lineChart>
      <c:dateAx>
        <c:axId val="915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86560"/>
        <c:crosses val="autoZero"/>
        <c:auto val="1"/>
        <c:lblOffset val="100"/>
        <c:baseTimeUnit val="years"/>
      </c:dateAx>
      <c:valAx>
        <c:axId val="9158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5.3</c:v>
                </c:pt>
                <c:pt idx="1">
                  <c:v>10.95</c:v>
                </c:pt>
                <c:pt idx="2">
                  <c:v>12.82</c:v>
                </c:pt>
                <c:pt idx="3">
                  <c:v>8.98</c:v>
                </c:pt>
                <c:pt idx="4">
                  <c:v>26.3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16768"/>
        <c:axId val="9161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16768"/>
        <c:axId val="91618688"/>
      </c:lineChart>
      <c:dateAx>
        <c:axId val="9161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18688"/>
        <c:crosses val="autoZero"/>
        <c:auto val="1"/>
        <c:lblOffset val="100"/>
        <c:baseTimeUnit val="years"/>
      </c:dateAx>
      <c:valAx>
        <c:axId val="9161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1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3046.64</c:v>
                </c:pt>
                <c:pt idx="1">
                  <c:v>1329.31</c:v>
                </c:pt>
                <c:pt idx="2">
                  <c:v>1172.24</c:v>
                </c:pt>
                <c:pt idx="3">
                  <c:v>1672.38</c:v>
                </c:pt>
                <c:pt idx="4">
                  <c:v>563.41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42880"/>
        <c:axId val="9166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42880"/>
        <c:axId val="91665536"/>
      </c:lineChart>
      <c:dateAx>
        <c:axId val="916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65536"/>
        <c:crosses val="autoZero"/>
        <c:auto val="1"/>
        <c:lblOffset val="100"/>
        <c:baseTimeUnit val="years"/>
      </c:dateAx>
      <c:valAx>
        <c:axId val="9166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4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福島県　相馬市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35812</v>
      </c>
      <c r="AM8" s="67"/>
      <c r="AN8" s="67"/>
      <c r="AO8" s="67"/>
      <c r="AP8" s="67"/>
      <c r="AQ8" s="67"/>
      <c r="AR8" s="67"/>
      <c r="AS8" s="67"/>
      <c r="AT8" s="66">
        <f>データ!T6</f>
        <v>197.79</v>
      </c>
      <c r="AU8" s="66"/>
      <c r="AV8" s="66"/>
      <c r="AW8" s="66"/>
      <c r="AX8" s="66"/>
      <c r="AY8" s="66"/>
      <c r="AZ8" s="66"/>
      <c r="BA8" s="66"/>
      <c r="BB8" s="66">
        <f>データ!U6</f>
        <v>181.06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0.76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2808</v>
      </c>
      <c r="AE10" s="67"/>
      <c r="AF10" s="67"/>
      <c r="AG10" s="67"/>
      <c r="AH10" s="67"/>
      <c r="AI10" s="67"/>
      <c r="AJ10" s="67"/>
      <c r="AK10" s="2"/>
      <c r="AL10" s="67">
        <f>データ!V6</f>
        <v>269</v>
      </c>
      <c r="AM10" s="67"/>
      <c r="AN10" s="67"/>
      <c r="AO10" s="67"/>
      <c r="AP10" s="67"/>
      <c r="AQ10" s="67"/>
      <c r="AR10" s="67"/>
      <c r="AS10" s="67"/>
      <c r="AT10" s="66">
        <f>データ!W6</f>
        <v>1.1000000000000001</v>
      </c>
      <c r="AU10" s="66"/>
      <c r="AV10" s="66"/>
      <c r="AW10" s="66"/>
      <c r="AX10" s="66"/>
      <c r="AY10" s="66"/>
      <c r="AZ10" s="66"/>
      <c r="BA10" s="66"/>
      <c r="BB10" s="66">
        <f>データ!X6</f>
        <v>244.55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72095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相馬市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0.76</v>
      </c>
      <c r="Q6" s="34">
        <f t="shared" si="3"/>
        <v>100</v>
      </c>
      <c r="R6" s="34">
        <f t="shared" si="3"/>
        <v>2808</v>
      </c>
      <c r="S6" s="34">
        <f t="shared" si="3"/>
        <v>35812</v>
      </c>
      <c r="T6" s="34">
        <f t="shared" si="3"/>
        <v>197.79</v>
      </c>
      <c r="U6" s="34">
        <f t="shared" si="3"/>
        <v>181.06</v>
      </c>
      <c r="V6" s="34">
        <f t="shared" si="3"/>
        <v>269</v>
      </c>
      <c r="W6" s="34">
        <f t="shared" si="3"/>
        <v>1.1000000000000001</v>
      </c>
      <c r="X6" s="34">
        <f t="shared" si="3"/>
        <v>244.55</v>
      </c>
      <c r="Y6" s="35">
        <f>IF(Y7="",NA(),Y7)</f>
        <v>59.92</v>
      </c>
      <c r="Z6" s="35">
        <f t="shared" ref="Z6:AH6" si="4">IF(Z7="",NA(),Z7)</f>
        <v>14.58</v>
      </c>
      <c r="AA6" s="35">
        <f t="shared" si="4"/>
        <v>38.29</v>
      </c>
      <c r="AB6" s="35">
        <f t="shared" si="4"/>
        <v>38.700000000000003</v>
      </c>
      <c r="AC6" s="35">
        <f t="shared" si="4"/>
        <v>27.81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11553.96</v>
      </c>
      <c r="BG6" s="35">
        <f t="shared" ref="BG6:BO6" si="7">IF(BG7="",NA(),BG7)</f>
        <v>10536.21</v>
      </c>
      <c r="BH6" s="35">
        <f t="shared" si="7"/>
        <v>8364.68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5.3</v>
      </c>
      <c r="BR6" s="35">
        <f t="shared" ref="BR6:BZ6" si="8">IF(BR7="",NA(),BR7)</f>
        <v>10.95</v>
      </c>
      <c r="BS6" s="35">
        <f t="shared" si="8"/>
        <v>12.82</v>
      </c>
      <c r="BT6" s="35">
        <f t="shared" si="8"/>
        <v>8.98</v>
      </c>
      <c r="BU6" s="35">
        <f t="shared" si="8"/>
        <v>26.3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3046.64</v>
      </c>
      <c r="CC6" s="35">
        <f t="shared" ref="CC6:CK6" si="9">IF(CC7="",NA(),CC7)</f>
        <v>1329.31</v>
      </c>
      <c r="CD6" s="35">
        <f t="shared" si="9"/>
        <v>1172.24</v>
      </c>
      <c r="CE6" s="35">
        <f t="shared" si="9"/>
        <v>1672.38</v>
      </c>
      <c r="CF6" s="35">
        <f t="shared" si="9"/>
        <v>563.41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32.03</v>
      </c>
      <c r="CY6" s="35">
        <f t="shared" ref="CY6:DG6" si="11">IF(CY7="",NA(),CY7)</f>
        <v>36.96</v>
      </c>
      <c r="CZ6" s="35">
        <f t="shared" si="11"/>
        <v>54.93</v>
      </c>
      <c r="DA6" s="35">
        <f t="shared" si="11"/>
        <v>59.71</v>
      </c>
      <c r="DB6" s="35">
        <f t="shared" si="11"/>
        <v>61.34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72095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0.76</v>
      </c>
      <c r="Q7" s="38">
        <v>100</v>
      </c>
      <c r="R7" s="38">
        <v>2808</v>
      </c>
      <c r="S7" s="38">
        <v>35812</v>
      </c>
      <c r="T7" s="38">
        <v>197.79</v>
      </c>
      <c r="U7" s="38">
        <v>181.06</v>
      </c>
      <c r="V7" s="38">
        <v>269</v>
      </c>
      <c r="W7" s="38">
        <v>1.1000000000000001</v>
      </c>
      <c r="X7" s="38">
        <v>244.55</v>
      </c>
      <c r="Y7" s="38">
        <v>59.92</v>
      </c>
      <c r="Z7" s="38">
        <v>14.58</v>
      </c>
      <c r="AA7" s="38">
        <v>38.29</v>
      </c>
      <c r="AB7" s="38">
        <v>38.700000000000003</v>
      </c>
      <c r="AC7" s="38">
        <v>27.81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11553.96</v>
      </c>
      <c r="BG7" s="38">
        <v>10536.21</v>
      </c>
      <c r="BH7" s="38">
        <v>8364.68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974.93</v>
      </c>
      <c r="BP7" s="38">
        <v>914.53</v>
      </c>
      <c r="BQ7" s="38">
        <v>5.3</v>
      </c>
      <c r="BR7" s="38">
        <v>10.95</v>
      </c>
      <c r="BS7" s="38">
        <v>12.82</v>
      </c>
      <c r="BT7" s="38">
        <v>8.98</v>
      </c>
      <c r="BU7" s="38">
        <v>26.3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55.32</v>
      </c>
      <c r="CA7" s="38">
        <v>55.73</v>
      </c>
      <c r="CB7" s="38">
        <v>3046.64</v>
      </c>
      <c r="CC7" s="38">
        <v>1329.31</v>
      </c>
      <c r="CD7" s="38">
        <v>1172.24</v>
      </c>
      <c r="CE7" s="38">
        <v>1672.38</v>
      </c>
      <c r="CF7" s="38">
        <v>563.41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283.17</v>
      </c>
      <c r="CL7" s="38">
        <v>276.77999999999997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60.65</v>
      </c>
      <c r="CW7" s="38">
        <v>59.15</v>
      </c>
      <c r="CX7" s="38">
        <v>32.03</v>
      </c>
      <c r="CY7" s="38">
        <v>36.96</v>
      </c>
      <c r="CZ7" s="38">
        <v>54.93</v>
      </c>
      <c r="DA7" s="38">
        <v>59.71</v>
      </c>
      <c r="DB7" s="38">
        <v>61.34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2017-12-25T02:25:33Z</dcterms:created>
  <dcterms:modified xsi:type="dcterms:W3CDTF">2018-02-27T08:46:35Z</dcterms:modified>
  <cp:category/>
</cp:coreProperties>
</file>