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<sst xmlns="http://schemas.openxmlformats.org/spreadsheetml/2006/main" count="245" uniqueCount="126">
  <si>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</si>
  <si>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</si>
  <si>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</si>
  <si>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</si>
  <si>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</si>
  <si>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</si>
  <si>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</si>
  <si>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</si>
  <si>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</si>
  <si>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</si>
  <si>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</si>
  <si>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</si>
  <si>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</si>
  <si>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</si>
  <si>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</si>
  <si>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</si>
  <si>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</si>
  <si>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</si>
  <si>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</si>
  <si>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</si>
  <si>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</si>
  <si>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</si>
  <si>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</si>
  <si>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</si>
  <si>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</si>
  <si>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</si>
  <si>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</si>
  <si>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</si>
  <si>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</si>
  <si>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</si>
  <si>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</si>
  <si>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</si>
  <si>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</si>
  <si>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</si>
  <si>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</si>
  <si>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</si>
  <si>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</si>
  <si>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</si>
  <si>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</si>
  <si>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</si>
  <si>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</si>
  <si>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</si>
  <si>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</si>
  <si>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</si>
  <si>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</si>
  <si>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</si>
  <si>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</si>
  <si>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</si>
  <si>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</si>
  <si>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</si>
  <si>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</si>
  <si>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</si>
  <si>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</si>
  <si>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</si>
  <si>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</si>
  <si>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</si>
  <si>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</si>
  <si>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</si>
  <si>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</si>
  <si>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</si>
  <si>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</si>
  <si>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</si>
  <si>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</si>
  <si>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</si>
  <si>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</si>
  <si>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</si>
  <si>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</si>
  <si>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</si>
  <si>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</si>
  <si>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</si>
  <si>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</si>
  <si>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</si>
  <si>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</si>
  <si>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</si>
  <si>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</si>
  <si>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</si>
  <si>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</si>
  <si>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</si>
  <si>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</si>
  <si>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</si>
  <si>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</si>
  <si>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</si>
  <si>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</si>
  <si>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</si>
  <si>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</si>
  <si>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</si>
  <si>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</si>
  <si>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</si>
  <si>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</si>
  <si>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</si>
  <si>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</si>
  <si>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</si>
  <si>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</si>
  <si>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</si>
  <si>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</si>
  <si>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</si>
  <si>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</si>
  <si>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</si>
  <si>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</si>
  <si>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</si>
  <si>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</si>
  <si>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</si>
  <si>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</si>
  <si>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</si>
  <si>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</si>
  <si>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</si>
  <si>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</si>
  <si>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</si>
  <si>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</si>
  <si>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</si>
  <si>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国見町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</si>
  <si>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</si>
  <si>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</si>
  <si>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</si>
  <si>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</si>
  <si>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</si>
  <si>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</si>
  <si>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</si>
  <si>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</si>
  <si>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</si>
  <si>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</si>
  <si>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</si>
  <si>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63年に事業を着手、平成8年より供用開始され、それ以降、近年に至るまで多くの管が布設されています。下水道管の法定耐用年数は50年とされていますが、路上の振動による摩擦、汚水に混ざる化学物質による腐食、亀裂から侵入した樹木の根等といった要因、更には東日本大震災の影響から耐用年数を経ないまま性能が劣化し、損傷している可能性も視野に入れ、ストックマネジメント計画に基づき、適切な時期に劣化状態を診断、評価し、耐用年数の妥当性、再構築の施工方法、整備の優先度及び事業費の最適化等の適切な事業計画と財政計画を基に経営を行っていかなければならないと考えている。</t>
    <rPh sb="0" eb="2">
      <t>ショウワ</t>
    </rPh>
    <rPh sb="4" eb="5">
      <t>ネン</t>
    </rPh>
    <rPh sb="6" eb="8">
      <t>ジギョウ</t>
    </rPh>
    <rPh sb="9" eb="11">
      <t>チャクシュ</t>
    </rPh>
    <rPh sb="12" eb="14">
      <t>ヘイセイ</t>
    </rPh>
    <rPh sb="15" eb="16">
      <t>ネン</t>
    </rPh>
    <rPh sb="18" eb="20">
      <t>キョウヨウ</t>
    </rPh>
    <rPh sb="20" eb="22">
      <t>カイシ</t>
    </rPh>
    <rPh sb="27" eb="29">
      <t>イコウ</t>
    </rPh>
    <rPh sb="30" eb="32">
      <t>キンネン</t>
    </rPh>
    <rPh sb="33" eb="34">
      <t>イタ</t>
    </rPh>
    <rPh sb="37" eb="38">
      <t>オオ</t>
    </rPh>
    <rPh sb="40" eb="41">
      <t>カン</t>
    </rPh>
    <rPh sb="42" eb="44">
      <t>フセツ</t>
    </rPh>
    <rPh sb="51" eb="54">
      <t>ゲスイドウ</t>
    </rPh>
    <rPh sb="54" eb="55">
      <t>カン</t>
    </rPh>
    <rPh sb="56" eb="58">
      <t>ホウテイ</t>
    </rPh>
    <rPh sb="58" eb="60">
      <t>タイヨウ</t>
    </rPh>
    <rPh sb="60" eb="62">
      <t>ネンスウ</t>
    </rPh>
    <rPh sb="65" eb="66">
      <t>ネン</t>
    </rPh>
    <rPh sb="75" eb="77">
      <t>ロジョウ</t>
    </rPh>
    <rPh sb="78" eb="80">
      <t>シンドウ</t>
    </rPh>
    <rPh sb="83" eb="85">
      <t>マサツ</t>
    </rPh>
    <rPh sb="86" eb="88">
      <t>オスイ</t>
    </rPh>
    <rPh sb="89" eb="90">
      <t>マ</t>
    </rPh>
    <rPh sb="92" eb="94">
      <t>カガク</t>
    </rPh>
    <rPh sb="94" eb="96">
      <t>ブッシツ</t>
    </rPh>
    <rPh sb="99" eb="101">
      <t>フショク</t>
    </rPh>
    <rPh sb="102" eb="104">
      <t>キレツ</t>
    </rPh>
    <rPh sb="106" eb="108">
      <t>シンニュウ</t>
    </rPh>
    <rPh sb="110" eb="112">
      <t>ジュモク</t>
    </rPh>
    <rPh sb="113" eb="114">
      <t>ネ</t>
    </rPh>
    <rPh sb="114" eb="115">
      <t>トウ</t>
    </rPh>
    <rPh sb="119" eb="121">
      <t>ヨウイン</t>
    </rPh>
    <rPh sb="122" eb="123">
      <t>サラ</t>
    </rPh>
    <rPh sb="125" eb="126">
      <t>ヒガシ</t>
    </rPh>
    <rPh sb="126" eb="128">
      <t>ニホン</t>
    </rPh>
    <rPh sb="128" eb="131">
      <t>ダイシンサイ</t>
    </rPh>
    <rPh sb="132" eb="134">
      <t>エイキョウ</t>
    </rPh>
    <rPh sb="136" eb="138">
      <t>タイヨウ</t>
    </rPh>
    <rPh sb="138" eb="140">
      <t>ネンスウ</t>
    </rPh>
    <rPh sb="141" eb="142">
      <t>ヘ</t>
    </rPh>
    <rPh sb="146" eb="148">
      <t>セイノウ</t>
    </rPh>
    <rPh sb="149" eb="151">
      <t>レッカ</t>
    </rPh>
    <rPh sb="153" eb="155">
      <t>ソンショウ</t>
    </rPh>
    <rPh sb="159" eb="162">
      <t>カノウセイ</t>
    </rPh>
    <rPh sb="163" eb="165">
      <t>シヤ</t>
    </rPh>
    <rPh sb="166" eb="167">
      <t>イ</t>
    </rPh>
    <rPh sb="179" eb="181">
      <t>ケイカク</t>
    </rPh>
    <rPh sb="182" eb="183">
      <t>モト</t>
    </rPh>
    <rPh sb="186" eb="188">
      <t>テキセツ</t>
    </rPh>
    <rPh sb="189" eb="191">
      <t>ジキ</t>
    </rPh>
    <rPh sb="192" eb="194">
      <t>レッカ</t>
    </rPh>
    <rPh sb="194" eb="196">
      <t>ジョウタイ</t>
    </rPh>
    <rPh sb="197" eb="199">
      <t>シンダン</t>
    </rPh>
    <rPh sb="200" eb="202">
      <t>ヒョウカ</t>
    </rPh>
    <rPh sb="204" eb="206">
      <t>タイヨウ</t>
    </rPh>
    <rPh sb="206" eb="208">
      <t>ネンスウ</t>
    </rPh>
    <rPh sb="209" eb="212">
      <t>ダトウセイ</t>
    </rPh>
    <rPh sb="213" eb="216">
      <t>サイコウチク</t>
    </rPh>
    <rPh sb="217" eb="219">
      <t>セコウ</t>
    </rPh>
    <rPh sb="219" eb="221">
      <t>ホウホウ</t>
    </rPh>
    <rPh sb="222" eb="224">
      <t>セイビ</t>
    </rPh>
    <rPh sb="225" eb="228">
      <t>ユウセンド</t>
    </rPh>
    <rPh sb="228" eb="229">
      <t>オヨ</t>
    </rPh>
    <rPh sb="230" eb="233">
      <t>ジギョウヒ</t>
    </rPh>
    <rPh sb="234" eb="237">
      <t>サイテキカ</t>
    </rPh>
    <rPh sb="237" eb="238">
      <t>トウ</t>
    </rPh>
    <rPh sb="239" eb="241">
      <t>テキセツ</t>
    </rPh>
    <rPh sb="242" eb="244">
      <t>ジギョウ</t>
    </rPh>
    <rPh sb="244" eb="246">
      <t>ケイカク</t>
    </rPh>
    <rPh sb="247" eb="249">
      <t>ザイセイ</t>
    </rPh>
    <rPh sb="249" eb="251">
      <t>ケイカク</t>
    </rPh>
    <rPh sb="252" eb="253">
      <t>モト</t>
    </rPh>
    <rPh sb="254" eb="256">
      <t>ケイエイ</t>
    </rPh>
    <rPh sb="257" eb="258">
      <t>オコナ</t>
    </rPh>
    <rPh sb="271" eb="272">
      <t>カンガ</t>
    </rPh>
    <phoneticPr fontId="4"/>
  </si>
  <si>
    <t>下水道施設全体の長寿命化を通じて経営効率の改善を図る必要があること、また、効率的な維持管理と経費の縮減により収支改善を図る必要があることなどが、今後の基本的な経営課題と捉えることができる。現在の管渠整備は、平成29年度で整備が終了することもあり、今後は企業債残高も平成33年度をピークに減少となる見込みである。また、下水道施設の老朽化への対応については、財政状況を考慮し、計画的に進めていきたい。経営戦略策定期間中は、道の駅等のオープンにより、使用料収入が増加となる見込みであるが、今後の人口減少の影響が懸念されることから、使用料の改定も視野に入れ、その必要性、実施時期や改定内容について慎重に判断していかなければならないと考える。</t>
    <rPh sb="0" eb="3">
      <t>ゲスイドウ</t>
    </rPh>
    <rPh sb="3" eb="5">
      <t>シセツ</t>
    </rPh>
    <rPh sb="5" eb="7">
      <t>ゼンタイ</t>
    </rPh>
    <rPh sb="8" eb="9">
      <t>チョウ</t>
    </rPh>
    <rPh sb="9" eb="12">
      <t>ジュミョウカ</t>
    </rPh>
    <rPh sb="13" eb="14">
      <t>ツウ</t>
    </rPh>
    <rPh sb="16" eb="18">
      <t>ケイエイ</t>
    </rPh>
    <rPh sb="18" eb="20">
      <t>コウリツ</t>
    </rPh>
    <rPh sb="21" eb="23">
      <t>カイゼン</t>
    </rPh>
    <rPh sb="24" eb="25">
      <t>ハカ</t>
    </rPh>
    <rPh sb="26" eb="28">
      <t>ヒツヨウ</t>
    </rPh>
    <rPh sb="37" eb="40">
      <t>コウリツテキ</t>
    </rPh>
    <rPh sb="41" eb="43">
      <t>イジ</t>
    </rPh>
    <rPh sb="43" eb="45">
      <t>カンリ</t>
    </rPh>
    <rPh sb="46" eb="48">
      <t>ケイヒ</t>
    </rPh>
    <rPh sb="49" eb="51">
      <t>シュクゲン</t>
    </rPh>
    <rPh sb="54" eb="56">
      <t>シュウシ</t>
    </rPh>
    <rPh sb="56" eb="58">
      <t>カイゼン</t>
    </rPh>
    <rPh sb="59" eb="60">
      <t>ハカ</t>
    </rPh>
    <rPh sb="61" eb="63">
      <t>ヒツヨウ</t>
    </rPh>
    <rPh sb="72" eb="74">
      <t>コンゴ</t>
    </rPh>
    <rPh sb="75" eb="78">
      <t>キホンテキ</t>
    </rPh>
    <rPh sb="79" eb="81">
      <t>ケイエイ</t>
    </rPh>
    <rPh sb="81" eb="83">
      <t>カダイ</t>
    </rPh>
    <rPh sb="84" eb="85">
      <t>トラ</t>
    </rPh>
    <rPh sb="94" eb="96">
      <t>ゲンザイ</t>
    </rPh>
    <rPh sb="97" eb="99">
      <t>カンキョ</t>
    </rPh>
    <rPh sb="99" eb="101">
      <t>セイビ</t>
    </rPh>
    <rPh sb="103" eb="105">
      <t>ヘイセイ</t>
    </rPh>
    <rPh sb="107" eb="109">
      <t>ネンド</t>
    </rPh>
    <rPh sb="110" eb="112">
      <t>セイビ</t>
    </rPh>
    <rPh sb="113" eb="115">
      <t>シュウリョウ</t>
    </rPh>
    <rPh sb="123" eb="125">
      <t>コンゴ</t>
    </rPh>
    <rPh sb="126" eb="128">
      <t>キギョウ</t>
    </rPh>
    <rPh sb="128" eb="129">
      <t>サイ</t>
    </rPh>
    <rPh sb="129" eb="131">
      <t>ザンダカ</t>
    </rPh>
    <rPh sb="132" eb="134">
      <t>ヘイセイ</t>
    </rPh>
    <rPh sb="136" eb="138">
      <t>ネンド</t>
    </rPh>
    <rPh sb="143" eb="145">
      <t>ゲンショウ</t>
    </rPh>
    <rPh sb="148" eb="150">
      <t>ミコ</t>
    </rPh>
    <rPh sb="158" eb="161">
      <t>ゲスイドウ</t>
    </rPh>
    <rPh sb="161" eb="163">
      <t>シセツ</t>
    </rPh>
    <rPh sb="164" eb="167">
      <t>ロウキュウカ</t>
    </rPh>
    <rPh sb="169" eb="171">
      <t>タイオウ</t>
    </rPh>
    <rPh sb="177" eb="179">
      <t>ザイセイ</t>
    </rPh>
    <rPh sb="179" eb="181">
      <t>ジョウキョウ</t>
    </rPh>
    <rPh sb="182" eb="184">
      <t>コウリョ</t>
    </rPh>
    <rPh sb="186" eb="189">
      <t>ケイカクテキ</t>
    </rPh>
    <rPh sb="190" eb="191">
      <t>スス</t>
    </rPh>
    <rPh sb="198" eb="200">
      <t>ケイエイ</t>
    </rPh>
    <rPh sb="200" eb="202">
      <t>センリャク</t>
    </rPh>
    <rPh sb="202" eb="204">
      <t>サクテイ</t>
    </rPh>
    <rPh sb="204" eb="207">
      <t>キカンチュウ</t>
    </rPh>
    <rPh sb="209" eb="210">
      <t>ミチ</t>
    </rPh>
    <rPh sb="211" eb="212">
      <t>エキ</t>
    </rPh>
    <rPh sb="212" eb="213">
      <t>トウ</t>
    </rPh>
    <rPh sb="222" eb="225">
      <t>シヨウリョウ</t>
    </rPh>
    <rPh sb="225" eb="227">
      <t>シュウニュウ</t>
    </rPh>
    <rPh sb="228" eb="230">
      <t>ゾウカ</t>
    </rPh>
    <rPh sb="233" eb="235">
      <t>ミコ</t>
    </rPh>
    <rPh sb="241" eb="243">
      <t>コンゴ</t>
    </rPh>
    <rPh sb="244" eb="246">
      <t>ジンコウ</t>
    </rPh>
    <rPh sb="246" eb="248">
      <t>ゲンショウ</t>
    </rPh>
    <rPh sb="249" eb="251">
      <t>エイキョウ</t>
    </rPh>
    <rPh sb="252" eb="254">
      <t>ケネン</t>
    </rPh>
    <rPh sb="262" eb="265">
      <t>シヨウリョウ</t>
    </rPh>
    <rPh sb="266" eb="268">
      <t>カイテイ</t>
    </rPh>
    <rPh sb="269" eb="271">
      <t>シヤ</t>
    </rPh>
    <rPh sb="272" eb="273">
      <t>イ</t>
    </rPh>
    <rPh sb="277" eb="280">
      <t>ヒツヨウセイ</t>
    </rPh>
    <rPh sb="281" eb="283">
      <t>ジッシ</t>
    </rPh>
    <rPh sb="283" eb="285">
      <t>ジキ</t>
    </rPh>
    <rPh sb="286" eb="288">
      <t>カイテイ</t>
    </rPh>
    <rPh sb="288" eb="290">
      <t>ナイヨウ</t>
    </rPh>
    <rPh sb="294" eb="296">
      <t>シンチョウ</t>
    </rPh>
    <rPh sb="297" eb="299">
      <t>ハンダン</t>
    </rPh>
    <rPh sb="312" eb="313">
      <t>カンガ</t>
    </rPh>
    <phoneticPr fontId="4"/>
  </si>
  <si>
    <t>非設置</t>
    <rPh sb="0" eb="1">
      <t>ヒ</t>
    </rPh>
    <rPh sb="1" eb="3">
      <t>セッチ</t>
    </rPh>
    <phoneticPr fontId="4"/>
  </si>
  <si>
    <t xml:space="preserve">現在、経営においては、下水道使用料で賄えない不足分については、一般会計からの繰入金で補いながら事業を展開している。収益的収支については、平成25年度に著しい低下が見られるが、これは企業債規模を将来的に縮小するために借換債を行ったものである。また、企業債残高対事業規模比率が前年より増加しているが、これは平成28年度の企業債借入が前年度より多かったことによる。経費回収率、汚水処理原価の変動については、経営の効率化等により、汚水処理原価を低く抑え、経費回収率の増加に繋がっている。
</t>
    <rPh sb="0" eb="2">
      <t>ゲンザイ</t>
    </rPh>
    <rPh sb="3" eb="5">
      <t>ケイエイ</t>
    </rPh>
    <rPh sb="11" eb="14">
      <t>ゲスイドウ</t>
    </rPh>
    <rPh sb="14" eb="17">
      <t>シヨウリョウ</t>
    </rPh>
    <rPh sb="18" eb="19">
      <t>マカナ</t>
    </rPh>
    <rPh sb="22" eb="25">
      <t>フソクブン</t>
    </rPh>
    <rPh sb="31" eb="33">
      <t>イッパン</t>
    </rPh>
    <rPh sb="33" eb="35">
      <t>カイケイ</t>
    </rPh>
    <rPh sb="38" eb="40">
      <t>クリイレ</t>
    </rPh>
    <rPh sb="40" eb="41">
      <t>キン</t>
    </rPh>
    <rPh sb="42" eb="43">
      <t>オギナ</t>
    </rPh>
    <rPh sb="47" eb="49">
      <t>ジギョウ</t>
    </rPh>
    <rPh sb="50" eb="52">
      <t>テンカイ</t>
    </rPh>
    <rPh sb="57" eb="60">
      <t>シュウエキテキ</t>
    </rPh>
    <rPh sb="60" eb="62">
      <t>シュウシ</t>
    </rPh>
    <rPh sb="68" eb="70">
      <t>ヘイセイ</t>
    </rPh>
    <rPh sb="72" eb="74">
      <t>ネンド</t>
    </rPh>
    <rPh sb="75" eb="76">
      <t>イチジル</t>
    </rPh>
    <rPh sb="78" eb="80">
      <t>テイカ</t>
    </rPh>
    <rPh sb="81" eb="82">
      <t>ミ</t>
    </rPh>
    <rPh sb="90" eb="92">
      <t>キギョウ</t>
    </rPh>
    <rPh sb="92" eb="93">
      <t>サイ</t>
    </rPh>
    <rPh sb="93" eb="95">
      <t>キボ</t>
    </rPh>
    <rPh sb="96" eb="99">
      <t>ショウライテキ</t>
    </rPh>
    <rPh sb="100" eb="102">
      <t>シュクショウ</t>
    </rPh>
    <rPh sb="107" eb="110">
      <t>カリカエサイ</t>
    </rPh>
    <rPh sb="111" eb="112">
      <t>オコナ</t>
    </rPh>
    <rPh sb="123" eb="125">
      <t>キギョウ</t>
    </rPh>
    <rPh sb="125" eb="126">
      <t>サイ</t>
    </rPh>
    <rPh sb="126" eb="128">
      <t>ザンダカ</t>
    </rPh>
    <rPh sb="128" eb="129">
      <t>タイ</t>
    </rPh>
    <rPh sb="129" eb="131">
      <t>ジギョウ</t>
    </rPh>
    <rPh sb="131" eb="133">
      <t>キボ</t>
    </rPh>
    <rPh sb="133" eb="135">
      <t>ヒリツ</t>
    </rPh>
    <rPh sb="136" eb="138">
      <t>ゼンネン</t>
    </rPh>
    <rPh sb="140" eb="142">
      <t>ゾウカ</t>
    </rPh>
    <rPh sb="151" eb="153">
      <t>ヘイセイ</t>
    </rPh>
    <rPh sb="155" eb="157">
      <t>ネンド</t>
    </rPh>
    <rPh sb="158" eb="160">
      <t>キギョウ</t>
    </rPh>
    <rPh sb="160" eb="161">
      <t>サイ</t>
    </rPh>
    <rPh sb="161" eb="163">
      <t>カリイレ</t>
    </rPh>
    <rPh sb="164" eb="166">
      <t>ゼンネン</t>
    </rPh>
    <rPh sb="169" eb="170">
      <t>オオ</t>
    </rPh>
    <rPh sb="179" eb="181">
      <t>ケイヒ</t>
    </rPh>
    <rPh sb="181" eb="183">
      <t>カイシュウ</t>
    </rPh>
    <rPh sb="183" eb="184">
      <t>リツ</t>
    </rPh>
    <rPh sb="185" eb="187">
      <t>オスイ</t>
    </rPh>
    <rPh sb="187" eb="189">
      <t>ショリ</t>
    </rPh>
    <rPh sb="189" eb="191">
      <t>ゲンカ</t>
    </rPh>
    <rPh sb="192" eb="194">
      <t>ヘンドウ</t>
    </rPh>
    <rPh sb="200" eb="202">
      <t>ケイエイ</t>
    </rPh>
    <rPh sb="203" eb="206">
      <t>コウリツカ</t>
    </rPh>
    <rPh sb="206" eb="207">
      <t>トウ</t>
    </rPh>
    <rPh sb="211" eb="213">
      <t>オスイ</t>
    </rPh>
    <rPh sb="213" eb="215">
      <t>ショリ</t>
    </rPh>
    <rPh sb="215" eb="217">
      <t>ゲンカ</t>
    </rPh>
    <rPh sb="218" eb="219">
      <t>ヒク</t>
    </rPh>
    <rPh sb="220" eb="221">
      <t>オサ</t>
    </rPh>
    <rPh sb="223" eb="225">
      <t>ケイヒ</t>
    </rPh>
    <rPh sb="225" eb="227">
      <t>カイシュウ</t>
    </rPh>
    <rPh sb="227" eb="228">
      <t>リツ</t>
    </rPh>
    <rPh sb="229" eb="231">
      <t>ゾウカ</t>
    </rPh>
    <rPh sb="232" eb="233">
      <t>ツナ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</si>
</sst>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1" applyFont="1" applyFill="1" applyBorder="1" applyAlignment="1" applyProtection="1">
      <alignment horizontal="left" vertical="top" wrapText="1"/>
      <protection locked="0"/>
    </xf>
    <xf numFmtId="0" fontId="18" fillId="0" borderId="0" xfId="1" applyFont="1" applyFill="1" applyBorder="1" applyAlignment="1" applyProtection="1">
      <alignment horizontal="left" vertical="top" wrapText="1"/>
      <protection locked="0"/>
    </xf>
    <xf numFmtId="0" fontId="18" fillId="0" borderId="7" xfId="1" applyFont="1" applyFill="1" applyBorder="1" applyAlignment="1" applyProtection="1">
      <alignment horizontal="left" vertical="top" wrapText="1"/>
      <protection locked="0"/>
    </xf>
    <xf numFmtId="0" fontId="18" fillId="0" borderId="8" xfId="1" applyFont="1" applyFill="1" applyBorder="1" applyAlignment="1" applyProtection="1">
      <alignment horizontal="left" vertical="top" wrapText="1"/>
      <protection locked="0"/>
    </xf>
    <xf numFmtId="0" fontId="18" fillId="0" borderId="1" xfId="1" applyFont="1" applyFill="1" applyBorder="1" applyAlignment="1" applyProtection="1">
      <alignment horizontal="left" vertical="top" wrapText="1"/>
      <protection locked="0"/>
    </xf>
    <xf numFmtId="0" fontId="18" fillId="0" borderId="9" xfId="1" applyFont="1" applyFill="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Fill="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97696"/>
        <c:axId val="942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88397696"/>
        <c:axId val="94232576"/>
      </c:lineChart>
      <c:dateAx>
        <c:axId val="88397696"/>
        <c:scaling>
          <c:orientation val="minMax"/>
        </c:scaling>
        <c:delete val="1"/>
        <c:axPos val="b"/>
        <c:numFmt formatCode="ge" sourceLinked="1"/>
        <c:majorTickMark val="none"/>
        <c:minorTickMark val="none"/>
        <c:tickLblPos val="none"/>
        <c:crossAx val="94232576"/>
        <c:crosses val="autoZero"/>
        <c:auto val="1"/>
        <c:lblOffset val="100"/>
        <c:baseTimeUnit val="years"/>
      </c:dateAx>
      <c:valAx>
        <c:axId val="942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025408"/>
        <c:axId val="95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5025408"/>
        <c:axId val="95105408"/>
      </c:lineChart>
      <c:dateAx>
        <c:axId val="95025408"/>
        <c:scaling>
          <c:orientation val="minMax"/>
        </c:scaling>
        <c:delete val="1"/>
        <c:axPos val="b"/>
        <c:numFmt formatCode="ge" sourceLinked="1"/>
        <c:majorTickMark val="none"/>
        <c:minorTickMark val="none"/>
        <c:tickLblPos val="none"/>
        <c:crossAx val="95105408"/>
        <c:crosses val="autoZero"/>
        <c:auto val="1"/>
        <c:lblOffset val="100"/>
        <c:baseTimeUnit val="years"/>
      </c:dateAx>
      <c:valAx>
        <c:axId val="951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89.55</c:v>
                </c:pt>
                <c:pt idx="1">
                  <c:v>90.09</c:v>
                </c:pt>
                <c:pt idx="2">
                  <c:v>90.01</c:v>
                </c:pt>
                <c:pt idx="3">
                  <c:v>90.25</c:v>
                </c:pt>
                <c:pt idx="4">
                  <c:v>90.52</c:v>
                </c:pt>
              </c:numCache>
            </c:numRef>
          </c:val>
        </c:ser>
        <c:dLbls>
          <c:showLegendKey val="0"/>
          <c:showVal val="0"/>
          <c:showCatName val="0"/>
          <c:showSerName val="0"/>
          <c:showPercent val="0"/>
          <c:showBubbleSize val="0"/>
        </c:dLbls>
        <c:gapWidth val="150"/>
        <c:axId val="95123328"/>
        <c:axId val="951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5123328"/>
        <c:axId val="95137792"/>
      </c:lineChart>
      <c:dateAx>
        <c:axId val="95123328"/>
        <c:scaling>
          <c:orientation val="minMax"/>
        </c:scaling>
        <c:delete val="1"/>
        <c:axPos val="b"/>
        <c:numFmt formatCode="ge" sourceLinked="1"/>
        <c:majorTickMark val="none"/>
        <c:minorTickMark val="none"/>
        <c:tickLblPos val="none"/>
        <c:crossAx val="95137792"/>
        <c:crosses val="autoZero"/>
        <c:auto val="1"/>
        <c:lblOffset val="100"/>
        <c:baseTimeUnit val="years"/>
      </c:dateAx>
      <c:valAx>
        <c:axId val="951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54.34</c:v>
                </c:pt>
                <c:pt idx="1">
                  <c:v>46.7</c:v>
                </c:pt>
                <c:pt idx="2">
                  <c:v>55.59</c:v>
                </c:pt>
                <c:pt idx="3">
                  <c:v>50.92</c:v>
                </c:pt>
                <c:pt idx="4">
                  <c:v>50.61</c:v>
                </c:pt>
              </c:numCache>
            </c:numRef>
          </c:val>
        </c:ser>
        <c:dLbls>
          <c:showLegendKey val="0"/>
          <c:showVal val="0"/>
          <c:showCatName val="0"/>
          <c:showSerName val="0"/>
          <c:showPercent val="0"/>
          <c:showBubbleSize val="0"/>
        </c:dLbls>
        <c:gapWidth val="150"/>
        <c:axId val="94660096"/>
        <c:axId val="946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60096"/>
        <c:axId val="94662016"/>
      </c:lineChart>
      <c:dateAx>
        <c:axId val="94660096"/>
        <c:scaling>
          <c:orientation val="minMax"/>
        </c:scaling>
        <c:delete val="1"/>
        <c:axPos val="b"/>
        <c:numFmt formatCode="ge" sourceLinked="1"/>
        <c:majorTickMark val="none"/>
        <c:minorTickMark val="none"/>
        <c:tickLblPos val="none"/>
        <c:crossAx val="94662016"/>
        <c:crosses val="autoZero"/>
        <c:auto val="1"/>
        <c:lblOffset val="100"/>
        <c:baseTimeUnit val="years"/>
      </c:dateAx>
      <c:valAx>
        <c:axId val="946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92480"/>
        <c:axId val="94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92480"/>
        <c:axId val="94694400"/>
      </c:lineChart>
      <c:dateAx>
        <c:axId val="94692480"/>
        <c:scaling>
          <c:orientation val="minMax"/>
        </c:scaling>
        <c:delete val="1"/>
        <c:axPos val="b"/>
        <c:numFmt formatCode="ge" sourceLinked="1"/>
        <c:majorTickMark val="none"/>
        <c:minorTickMark val="none"/>
        <c:tickLblPos val="none"/>
        <c:crossAx val="94694400"/>
        <c:crosses val="autoZero"/>
        <c:auto val="1"/>
        <c:lblOffset val="100"/>
        <c:baseTimeUnit val="years"/>
      </c:dateAx>
      <c:valAx>
        <c:axId val="94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37152"/>
        <c:axId val="947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37152"/>
        <c:axId val="94739072"/>
      </c:lineChart>
      <c:dateAx>
        <c:axId val="94737152"/>
        <c:scaling>
          <c:orientation val="minMax"/>
        </c:scaling>
        <c:delete val="1"/>
        <c:axPos val="b"/>
        <c:numFmt formatCode="ge" sourceLinked="1"/>
        <c:majorTickMark val="none"/>
        <c:minorTickMark val="none"/>
        <c:tickLblPos val="none"/>
        <c:crossAx val="94739072"/>
        <c:crosses val="autoZero"/>
        <c:auto val="1"/>
        <c:lblOffset val="100"/>
        <c:baseTimeUnit val="years"/>
      </c:dateAx>
      <c:valAx>
        <c:axId val="947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43648"/>
        <c:axId val="948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43648"/>
        <c:axId val="94845568"/>
      </c:lineChart>
      <c:dateAx>
        <c:axId val="94843648"/>
        <c:scaling>
          <c:orientation val="minMax"/>
        </c:scaling>
        <c:delete val="1"/>
        <c:axPos val="b"/>
        <c:numFmt formatCode="ge" sourceLinked="1"/>
        <c:majorTickMark val="none"/>
        <c:minorTickMark val="none"/>
        <c:tickLblPos val="none"/>
        <c:crossAx val="94845568"/>
        <c:crosses val="autoZero"/>
        <c:auto val="1"/>
        <c:lblOffset val="100"/>
        <c:baseTimeUnit val="years"/>
      </c:dateAx>
      <c:valAx>
        <c:axId val="948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90240"/>
        <c:axId val="948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90240"/>
        <c:axId val="94896512"/>
      </c:lineChart>
      <c:dateAx>
        <c:axId val="94890240"/>
        <c:scaling>
          <c:orientation val="minMax"/>
        </c:scaling>
        <c:delete val="1"/>
        <c:axPos val="b"/>
        <c:numFmt formatCode="ge" sourceLinked="1"/>
        <c:majorTickMark val="none"/>
        <c:minorTickMark val="none"/>
        <c:tickLblPos val="none"/>
        <c:crossAx val="94896512"/>
        <c:crosses val="autoZero"/>
        <c:auto val="1"/>
        <c:lblOffset val="100"/>
        <c:baseTimeUnit val="years"/>
      </c:dateAx>
      <c:valAx>
        <c:axId val="948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1989.76</c:v>
                </c:pt>
                <c:pt idx="1">
                  <c:v>1929.85</c:v>
                </c:pt>
                <c:pt idx="2">
                  <c:v>1869.6</c:v>
                </c:pt>
                <c:pt idx="3">
                  <c:v>1786.36</c:v>
                </c:pt>
                <c:pt idx="4">
                  <c:v>2204.1999999999998</c:v>
                </c:pt>
              </c:numCache>
            </c:numRef>
          </c:val>
        </c:ser>
        <c:dLbls>
          <c:showLegendKey val="0"/>
          <c:showVal val="0"/>
          <c:showCatName val="0"/>
          <c:showSerName val="0"/>
          <c:showPercent val="0"/>
          <c:showBubbleSize val="0"/>
        </c:dLbls>
        <c:gapWidth val="150"/>
        <c:axId val="94924800"/>
        <c:axId val="949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4924800"/>
        <c:axId val="94926720"/>
      </c:lineChart>
      <c:dateAx>
        <c:axId val="94924800"/>
        <c:scaling>
          <c:orientation val="minMax"/>
        </c:scaling>
        <c:delete val="1"/>
        <c:axPos val="b"/>
        <c:numFmt formatCode="ge" sourceLinked="1"/>
        <c:majorTickMark val="none"/>
        <c:minorTickMark val="none"/>
        <c:tickLblPos val="none"/>
        <c:crossAx val="94926720"/>
        <c:crosses val="autoZero"/>
        <c:auto val="1"/>
        <c:lblOffset val="100"/>
        <c:baseTimeUnit val="years"/>
      </c:dateAx>
      <c:valAx>
        <c:axId val="94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45.39</c:v>
                </c:pt>
                <c:pt idx="1">
                  <c:v>39.61</c:v>
                </c:pt>
                <c:pt idx="2">
                  <c:v>38.61</c:v>
                </c:pt>
                <c:pt idx="3">
                  <c:v>41.29</c:v>
                </c:pt>
                <c:pt idx="4">
                  <c:v>100</c:v>
                </c:pt>
              </c:numCache>
            </c:numRef>
          </c:val>
        </c:ser>
        <c:dLbls>
          <c:showLegendKey val="0"/>
          <c:showVal val="0"/>
          <c:showCatName val="0"/>
          <c:showSerName val="0"/>
          <c:showPercent val="0"/>
          <c:showBubbleSize val="0"/>
        </c:dLbls>
        <c:gapWidth val="150"/>
        <c:axId val="94936448"/>
        <c:axId val="949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4936448"/>
        <c:axId val="94959104"/>
      </c:lineChart>
      <c:dateAx>
        <c:axId val="94936448"/>
        <c:scaling>
          <c:orientation val="minMax"/>
        </c:scaling>
        <c:delete val="1"/>
        <c:axPos val="b"/>
        <c:numFmt formatCode="ge" sourceLinked="1"/>
        <c:majorTickMark val="none"/>
        <c:minorTickMark val="none"/>
        <c:tickLblPos val="none"/>
        <c:crossAx val="94959104"/>
        <c:crosses val="autoZero"/>
        <c:auto val="1"/>
        <c:lblOffset val="100"/>
        <c:baseTimeUnit val="years"/>
      </c:dateAx>
      <c:valAx>
        <c:axId val="949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387.04</c:v>
                </c:pt>
                <c:pt idx="1">
                  <c:v>444.09</c:v>
                </c:pt>
                <c:pt idx="2">
                  <c:v>469.39</c:v>
                </c:pt>
                <c:pt idx="3">
                  <c:v>442.51</c:v>
                </c:pt>
                <c:pt idx="4">
                  <c:v>184.18</c:v>
                </c:pt>
              </c:numCache>
            </c:numRef>
          </c:val>
        </c:ser>
        <c:dLbls>
          <c:showLegendKey val="0"/>
          <c:showVal val="0"/>
          <c:showCatName val="0"/>
          <c:showSerName val="0"/>
          <c:showPercent val="0"/>
          <c:showBubbleSize val="0"/>
        </c:dLbls>
        <c:gapWidth val="150"/>
        <c:axId val="94993024"/>
        <c:axId val="950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4993024"/>
        <c:axId val="95007488"/>
      </c:lineChart>
      <c:dateAx>
        <c:axId val="94993024"/>
        <c:scaling>
          <c:orientation val="minMax"/>
        </c:scaling>
        <c:delete val="1"/>
        <c:axPos val="b"/>
        <c:numFmt formatCode="ge" sourceLinked="1"/>
        <c:majorTickMark val="none"/>
        <c:minorTickMark val="none"/>
        <c:tickLblPos val="none"/>
        <c:crossAx val="95007488"/>
        <c:crosses val="autoZero"/>
        <c:auto val="1"/>
        <c:lblOffset val="100"/>
        <c:baseTimeUnit val="years"/>
      </c:dateAx>
      <c:valAx>
        <c:axId val="950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0" t="str">
        <f>データ!H6</f>
        <v>福島県　国見町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89" t="s">
        <v>124</v>
      </c>
      <c r="AE8" s="89"/>
      <c r="AF8" s="89"/>
      <c r="AG8" s="89"/>
      <c r="AH8" s="89"/>
      <c r="AI8" s="89"/>
      <c r="AJ8" s="89"/>
      <c r="AK8" s="4"/>
      <c r="AL8" s="73">
        <f>データ!S6</f>
        <v>9504</v>
      </c>
      <c r="AM8" s="73"/>
      <c r="AN8" s="73"/>
      <c r="AO8" s="73"/>
      <c r="AP8" s="73"/>
      <c r="AQ8" s="73"/>
      <c r="AR8" s="73"/>
      <c r="AS8" s="73"/>
      <c r="AT8" s="72">
        <f>データ!T6</f>
        <v>37.950000000000003</v>
      </c>
      <c r="AU8" s="72"/>
      <c r="AV8" s="72"/>
      <c r="AW8" s="72"/>
      <c r="AX8" s="72"/>
      <c r="AY8" s="72"/>
      <c r="AZ8" s="72"/>
      <c r="BA8" s="72"/>
      <c r="BB8" s="72">
        <f>データ!U6</f>
        <v>250.43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49.36</v>
      </c>
      <c r="Q10" s="72"/>
      <c r="R10" s="72"/>
      <c r="S10" s="72"/>
      <c r="T10" s="72"/>
      <c r="U10" s="72"/>
      <c r="V10" s="72"/>
      <c r="W10" s="72">
        <f>データ!Q6</f>
        <v>100</v>
      </c>
      <c r="X10" s="72"/>
      <c r="Y10" s="72"/>
      <c r="Z10" s="72"/>
      <c r="AA10" s="72"/>
      <c r="AB10" s="72"/>
      <c r="AC10" s="72"/>
      <c r="AD10" s="73">
        <f>データ!R6</f>
        <v>2970</v>
      </c>
      <c r="AE10" s="73"/>
      <c r="AF10" s="73"/>
      <c r="AG10" s="73"/>
      <c r="AH10" s="73"/>
      <c r="AI10" s="73"/>
      <c r="AJ10" s="73"/>
      <c r="AK10" s="2"/>
      <c r="AL10" s="73">
        <f>データ!V6</f>
        <v>4673</v>
      </c>
      <c r="AM10" s="73"/>
      <c r="AN10" s="73"/>
      <c r="AO10" s="73"/>
      <c r="AP10" s="73"/>
      <c r="AQ10" s="73"/>
      <c r="AR10" s="73"/>
      <c r="AS10" s="73"/>
      <c r="AT10" s="72">
        <f>データ!W6</f>
        <v>1.58</v>
      </c>
      <c r="AU10" s="72"/>
      <c r="AV10" s="72"/>
      <c r="AW10" s="72"/>
      <c r="AX10" s="72"/>
      <c r="AY10" s="72"/>
      <c r="AZ10" s="72"/>
      <c r="BA10" s="72"/>
      <c r="BB10" s="72">
        <f>データ!X6</f>
        <v>2957.59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69</v>
      </c>
      <c r="B4" s="30"/>
      <c r="C4" s="30"/>
      <c r="D4" s="30"/>
      <c r="E4" s="30"/>
      <c r="F4" s="30"/>
      <c r="G4" s="30"/>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73032</v>
      </c>
      <c r="D6" s="33">
        <f t="shared" si="3"/>
        <v>47</v>
      </c>
      <c r="E6" s="33">
        <f t="shared" si="3"/>
        <v>17</v>
      </c>
      <c r="F6" s="33">
        <f t="shared" si="3"/>
        <v>1</v>
      </c>
      <c r="G6" s="33">
        <f t="shared" si="3"/>
        <v>0</v>
      </c>
      <c r="H6" s="33" t="str">
        <f t="shared" si="3"/>
        <v>福島県　国見町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49.36</v>
      </c>
      <c r="Q6" s="34">
        <f t="shared" si="3"/>
        <v>100</v>
      </c>
      <c r="R6" s="34">
        <f t="shared" si="3"/>
        <v>2970</v>
      </c>
      <c r="S6" s="34">
        <f t="shared" si="3"/>
        <v>9504</v>
      </c>
      <c r="T6" s="34">
        <f t="shared" si="3"/>
        <v>37.950000000000003</v>
      </c>
      <c r="U6" s="34">
        <f t="shared" si="3"/>
        <v>250.43</v>
      </c>
      <c r="V6" s="34">
        <f t="shared" si="3"/>
        <v>4673</v>
      </c>
      <c r="W6" s="34">
        <f t="shared" si="3"/>
        <v>1.58</v>
      </c>
      <c r="X6" s="34">
        <f t="shared" si="3"/>
        <v>2957.59</v>
      </c>
      <c r="Y6" s="35">
        <f>IF(Y7="",NA(),Y7)</f>
        <v>54.34</v>
      </c>
      <c r="Z6" s="35">
        <f t="shared" ref="Z6:AH6" si="4">IF(Z7="",NA(),Z7)</f>
        <v>46.7</v>
      </c>
      <c r="AA6" s="35">
        <f t="shared" si="4"/>
        <v>55.59</v>
      </c>
      <c r="AB6" s="35">
        <f t="shared" si="4"/>
        <v>50.92</v>
      </c>
      <c r="AC6" s="35">
        <f t="shared" si="4"/>
        <v>50.61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1989.76</v>
      </c>
      <c r="BG6" s="35">
        <f t="shared" ref="BG6:BO6" si="7">IF(BG7="",NA(),BG7)</f>
        <v>1929.85</v>
      </c>
      <c r="BH6" s="35">
        <f t="shared" si="7"/>
        <v>1869.6</v>
      </c>
      <c r="BI6" s="35">
        <f t="shared" si="7"/>
        <v>1786.36</v>
      </c>
      <c r="BJ6" s="35">
        <f t="shared" si="7"/>
        <v>2204.1999999999998</v>
      </c>
      <c r="BK6" s="35">
        <f t="shared" si="7"/>
        <v>1273.52</v>
      </c>
      <c r="BL6" s="35">
        <f t="shared" si="7"/>
        <v>1209.95</v>
      </c>
      <c r="BM6" s="35">
        <f t="shared" si="7"/>
        <v>1136.5</v>
      </c>
      <c r="BN6" s="35">
        <f t="shared" si="7"/>
        <v>1118.56</v>
      </c>
      <c r="BO6" s="35">
        <f t="shared" si="7"/>
        <v>1111.31</v>
      </c>
      <c r="BP6" s="34" t="str">
        <f>IF(BP7="","",IF(BP7="-","【-】","【"&amp;SUBSTITUTE(TEXT(BP7,"#,##0.00"),"-","△")&amp;"】"))</f>
        <v>【728.30】</v>
      </c>
      <c r="BQ6" s="35">
        <f>IF(BQ7="",NA(),BQ7)</f>
        <v>45.39</v>
      </c>
      <c r="BR6" s="35">
        <f t="shared" ref="BR6:BZ6" si="8">IF(BR7="",NA(),BR7)</f>
        <v>39.61</v>
      </c>
      <c r="BS6" s="35">
        <f t="shared" si="8"/>
        <v>38.61</v>
      </c>
      <c r="BT6" s="35">
        <f t="shared" si="8"/>
        <v>41.29</v>
      </c>
      <c r="BU6" s="35">
        <f t="shared" si="8"/>
        <v>100</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387.04</v>
      </c>
      <c r="CC6" s="35">
        <f t="shared" ref="CC6:CK6" si="9">IF(CC7="",NA(),CC7)</f>
        <v>444.09</v>
      </c>
      <c r="CD6" s="35">
        <f t="shared" si="9"/>
        <v>469.39</v>
      </c>
      <c r="CE6" s="35">
        <f t="shared" si="9"/>
        <v>442.51</v>
      </c>
      <c r="CF6" s="35">
        <f t="shared" si="9"/>
        <v>184.18</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89.55</v>
      </c>
      <c r="CY6" s="35">
        <f t="shared" ref="CY6:DG6" si="11">IF(CY7="",NA(),CY7)</f>
        <v>90.09</v>
      </c>
      <c r="CZ6" s="35">
        <f t="shared" si="11"/>
        <v>90.01</v>
      </c>
      <c r="DA6" s="35">
        <f t="shared" si="11"/>
        <v>90.25</v>
      </c>
      <c r="DB6" s="35">
        <f t="shared" si="11"/>
        <v>90.52</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73032</v>
      </c>
      <c r="D7" s="37">
        <v>47</v>
      </c>
      <c r="E7" s="37">
        <v>17</v>
      </c>
      <c r="F7" s="37">
        <v>1</v>
      </c>
      <c r="G7" s="37">
        <v>0</v>
      </c>
      <c r="H7" s="37" t="s">
        <v>110</v>
      </c>
      <c r="I7" s="37" t="s">
        <v>111</v>
      </c>
      <c r="J7" s="37" t="s">
        <v>112</v>
      </c>
      <c r="K7" s="37" t="s">
        <v>113</v>
      </c>
      <c r="L7" s="37" t="s">
        <v>114</v>
      </c>
      <c r="M7" s="37"/>
      <c r="N7" s="38" t="s">
        <v>115</v>
      </c>
      <c r="O7" s="38" t="s">
        <v>116</v>
      </c>
      <c r="P7" s="38">
        <v>49.36</v>
      </c>
      <c r="Q7" s="38">
        <v>100</v>
      </c>
      <c r="R7" s="38">
        <v>2970</v>
      </c>
      <c r="S7" s="38">
        <v>9504</v>
      </c>
      <c r="T7" s="38">
        <v>37.950000000000003</v>
      </c>
      <c r="U7" s="38">
        <v>250.43</v>
      </c>
      <c r="V7" s="38">
        <v>4673</v>
      </c>
      <c r="W7" s="38">
        <v>1.58</v>
      </c>
      <c r="X7" s="38">
        <v>2957.59</v>
      </c>
      <c r="Y7" s="38">
        <v>54.34</v>
      </c>
      <c r="Z7" s="38">
        <v>46.7</v>
      </c>
      <c r="AA7" s="38">
        <v>55.59</v>
      </c>
      <c r="AB7" s="38">
        <v>50.92</v>
      </c>
      <c r="AC7" s="38">
        <v>50.61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1989.76</v>
      </c>
      <c r="BG7" s="38">
        <v>1929.85</v>
      </c>
      <c r="BH7" s="38">
        <v>1869.6</v>
      </c>
      <c r="BI7" s="38">
        <v>1786.36</v>
      </c>
      <c r="BJ7" s="38">
        <v>2204.1999999999998</v>
      </c>
      <c r="BK7" s="38">
        <v>1273.52</v>
      </c>
      <c r="BL7" s="38">
        <v>1209.95</v>
      </c>
      <c r="BM7" s="38">
        <v>1136.5</v>
      </c>
      <c r="BN7" s="38">
        <v>1118.56</v>
      </c>
      <c r="BO7" s="38">
        <v>1111.31</v>
      </c>
      <c r="BP7" s="38">
        <v>728.3</v>
      </c>
      <c r="BQ7" s="38">
        <v>45.39</v>
      </c>
      <c r="BR7" s="38">
        <v>39.61</v>
      </c>
      <c r="BS7" s="38">
        <v>38.61</v>
      </c>
      <c r="BT7" s="38">
        <v>41.29</v>
      </c>
      <c r="BU7" s="38">
        <v>100</v>
      </c>
      <c r="BV7" s="38">
        <v>67.849999999999994</v>
      </c>
      <c r="BW7" s="38">
        <v>69.48</v>
      </c>
      <c r="BX7" s="38">
        <v>71.650000000000006</v>
      </c>
      <c r="BY7" s="38">
        <v>72.33</v>
      </c>
      <c r="BZ7" s="38">
        <v>75.540000000000006</v>
      </c>
      <c r="CA7" s="38">
        <v>100.04</v>
      </c>
      <c r="CB7" s="38">
        <v>387.04</v>
      </c>
      <c r="CC7" s="38">
        <v>444.09</v>
      </c>
      <c r="CD7" s="38">
        <v>469.39</v>
      </c>
      <c r="CE7" s="38">
        <v>442.51</v>
      </c>
      <c r="CF7" s="38">
        <v>184.18</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89.55</v>
      </c>
      <c r="CY7" s="38">
        <v>90.09</v>
      </c>
      <c r="CZ7" s="38">
        <v>90.01</v>
      </c>
      <c r="DA7" s="38">
        <v>90.25</v>
      </c>
      <c r="DB7" s="38">
        <v>90.52</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2018-02-26T07:59:18Z</cp:lastPrinted>
  <dcterms:created xsi:type="dcterms:W3CDTF">2017-12-25T02:03:29Z</dcterms:created>
  <dcterms:modified xsi:type="dcterms:W3CDTF">2018-02-27T08:50:26Z</dcterms:modified>
</cp:coreProperties>
</file>